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KES  DEMAK\Music\ADMIN\Open Data\2020\Profil Kesehatan\"/>
    </mc:Choice>
  </mc:AlternateContent>
  <xr:revisionPtr revIDLastSave="0" documentId="8_{EDBFD734-49FC-451A-9FF0-020423E1DF97}" xr6:coauthVersionLast="47" xr6:coauthVersionMax="47" xr10:uidLastSave="{00000000-0000-0000-0000-000000000000}"/>
  <bookViews>
    <workbookView xWindow="-108" yWindow="-108" windowWidth="23256" windowHeight="12576" xr2:uid="{43445A4A-410A-485B-9BF1-5179E93C981A}"/>
  </bookViews>
  <sheets>
    <sheet name="Sheet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K39" i="1"/>
  <c r="I39" i="1"/>
  <c r="G39" i="1"/>
  <c r="E39" i="1"/>
  <c r="J38" i="1"/>
  <c r="H38" i="1"/>
  <c r="F38" i="1"/>
  <c r="D38" i="1"/>
  <c r="C38" i="1"/>
  <c r="B38" i="1"/>
  <c r="A38" i="1"/>
  <c r="J37" i="1"/>
  <c r="H37" i="1"/>
  <c r="F37" i="1"/>
  <c r="C37" i="1"/>
  <c r="B37" i="1"/>
  <c r="A37" i="1"/>
  <c r="J36" i="1"/>
  <c r="H36" i="1"/>
  <c r="F36" i="1"/>
  <c r="C36" i="1"/>
  <c r="B36" i="1"/>
  <c r="A36" i="1"/>
  <c r="J35" i="1"/>
  <c r="H35" i="1"/>
  <c r="F35" i="1"/>
  <c r="D35" i="1"/>
  <c r="C35" i="1"/>
  <c r="B35" i="1"/>
  <c r="A35" i="1"/>
  <c r="J34" i="1"/>
  <c r="H34" i="1"/>
  <c r="F34" i="1"/>
  <c r="D34" i="1"/>
  <c r="C34" i="1"/>
  <c r="B34" i="1"/>
  <c r="A34" i="1"/>
  <c r="J33" i="1"/>
  <c r="H33" i="1"/>
  <c r="F33" i="1"/>
  <c r="D33" i="1"/>
  <c r="C33" i="1"/>
  <c r="B33" i="1"/>
  <c r="A33" i="1"/>
  <c r="J32" i="1"/>
  <c r="H32" i="1"/>
  <c r="F32" i="1"/>
  <c r="D32" i="1"/>
  <c r="C32" i="1"/>
  <c r="B32" i="1"/>
  <c r="A32" i="1"/>
  <c r="J31" i="1"/>
  <c r="H31" i="1"/>
  <c r="F31" i="1"/>
  <c r="C31" i="1"/>
  <c r="B31" i="1"/>
  <c r="A31" i="1"/>
  <c r="D30" i="1"/>
  <c r="F30" i="1" s="1"/>
  <c r="C30" i="1"/>
  <c r="B30" i="1"/>
  <c r="A30" i="1"/>
  <c r="D29" i="1"/>
  <c r="J29" i="1" s="1"/>
  <c r="C29" i="1"/>
  <c r="B29" i="1"/>
  <c r="A29" i="1"/>
  <c r="J28" i="1"/>
  <c r="H28" i="1"/>
  <c r="F28" i="1"/>
  <c r="D28" i="1"/>
  <c r="C28" i="1"/>
  <c r="B28" i="1"/>
  <c r="A28" i="1"/>
  <c r="J27" i="1"/>
  <c r="H27" i="1"/>
  <c r="F27" i="1"/>
  <c r="D27" i="1"/>
  <c r="C27" i="1"/>
  <c r="B27" i="1"/>
  <c r="A27" i="1"/>
  <c r="J26" i="1"/>
  <c r="H26" i="1"/>
  <c r="F26" i="1"/>
  <c r="D26" i="1"/>
  <c r="C26" i="1"/>
  <c r="B26" i="1"/>
  <c r="A26" i="1"/>
  <c r="J25" i="1"/>
  <c r="H25" i="1"/>
  <c r="F25" i="1"/>
  <c r="D25" i="1"/>
  <c r="C25" i="1"/>
  <c r="B25" i="1"/>
  <c r="A25" i="1"/>
  <c r="J24" i="1"/>
  <c r="H24" i="1"/>
  <c r="F24" i="1"/>
  <c r="D24" i="1"/>
  <c r="C24" i="1"/>
  <c r="B24" i="1"/>
  <c r="A24" i="1"/>
  <c r="H23" i="1"/>
  <c r="F23" i="1"/>
  <c r="D23" i="1"/>
  <c r="J23" i="1" s="1"/>
  <c r="C23" i="1"/>
  <c r="B23" i="1"/>
  <c r="A23" i="1"/>
  <c r="J22" i="1"/>
  <c r="H22" i="1"/>
  <c r="F22" i="1"/>
  <c r="C22" i="1"/>
  <c r="B22" i="1"/>
  <c r="A22" i="1"/>
  <c r="J21" i="1"/>
  <c r="H21" i="1"/>
  <c r="F21" i="1"/>
  <c r="D21" i="1"/>
  <c r="C21" i="1"/>
  <c r="B21" i="1"/>
  <c r="A21" i="1"/>
  <c r="J20" i="1"/>
  <c r="H20" i="1"/>
  <c r="F20" i="1"/>
  <c r="D20" i="1"/>
  <c r="C20" i="1"/>
  <c r="B20" i="1"/>
  <c r="A20" i="1"/>
  <c r="J19" i="1"/>
  <c r="H19" i="1"/>
  <c r="F19" i="1"/>
  <c r="D19" i="1"/>
  <c r="C19" i="1"/>
  <c r="B19" i="1"/>
  <c r="A19" i="1"/>
  <c r="J18" i="1"/>
  <c r="H18" i="1"/>
  <c r="F18" i="1"/>
  <c r="D18" i="1"/>
  <c r="C18" i="1"/>
  <c r="B18" i="1"/>
  <c r="A18" i="1"/>
  <c r="J17" i="1"/>
  <c r="H17" i="1"/>
  <c r="F17" i="1"/>
  <c r="D17" i="1"/>
  <c r="C17" i="1"/>
  <c r="B17" i="1"/>
  <c r="A17" i="1"/>
  <c r="H16" i="1"/>
  <c r="F16" i="1"/>
  <c r="D16" i="1"/>
  <c r="J16" i="1" s="1"/>
  <c r="C16" i="1"/>
  <c r="B16" i="1"/>
  <c r="A16" i="1"/>
  <c r="D15" i="1"/>
  <c r="F15" i="1" s="1"/>
  <c r="C15" i="1"/>
  <c r="B15" i="1"/>
  <c r="A15" i="1"/>
  <c r="D14" i="1"/>
  <c r="D39" i="1" s="1"/>
  <c r="C14" i="1"/>
  <c r="B14" i="1"/>
  <c r="A14" i="1"/>
  <c r="J13" i="1"/>
  <c r="H13" i="1"/>
  <c r="F13" i="1"/>
  <c r="D13" i="1"/>
  <c r="C13" i="1"/>
  <c r="B13" i="1"/>
  <c r="A13" i="1"/>
  <c r="J12" i="1"/>
  <c r="H12" i="1"/>
  <c r="F12" i="1"/>
  <c r="D12" i="1"/>
  <c r="C12" i="1"/>
  <c r="B12" i="1"/>
  <c r="A12" i="1"/>
  <c r="F6" i="1"/>
  <c r="E6" i="1"/>
  <c r="F5" i="1"/>
  <c r="E5" i="1"/>
  <c r="J39" i="1" l="1"/>
  <c r="H39" i="1"/>
  <c r="F39" i="1"/>
  <c r="F14" i="1"/>
  <c r="H15" i="1"/>
  <c r="F29" i="1"/>
  <c r="H30" i="1"/>
  <c r="H14" i="1"/>
  <c r="J15" i="1"/>
  <c r="H29" i="1"/>
  <c r="J30" i="1"/>
  <c r="J14" i="1"/>
</calcChain>
</file>

<file path=xl/sharedStrings.xml><?xml version="1.0" encoding="utf-8"?>
<sst xmlns="http://schemas.openxmlformats.org/spreadsheetml/2006/main" count="24" uniqueCount="18">
  <si>
    <t>TABEL  58</t>
  </si>
  <si>
    <t xml:space="preserve"> </t>
  </si>
  <si>
    <t xml:space="preserve">KASUS BARU KUSTA CACAT TINGKAT 0, CACAT TINGKAT 2, PENDERITA KUSTA ANAK&lt;15 TAHUN, </t>
  </si>
  <si>
    <t>MENURUT  KECAMATAN, DAN PUSKESMAS</t>
  </si>
  <si>
    <t>NO</t>
  </si>
  <si>
    <t>KECAMATAN</t>
  </si>
  <si>
    <t>PUSKESMAS</t>
  </si>
  <si>
    <t>KASUS BARU</t>
  </si>
  <si>
    <t>PENDERITA KUSTA</t>
  </si>
  <si>
    <t>CACAT TINGKAT 0</t>
  </si>
  <si>
    <t>CACAT TINGKAT 2</t>
  </si>
  <si>
    <t>PENDERITA KUSTA ANAK
&lt;15 TAHUN</t>
  </si>
  <si>
    <t>PENDERITA KUSTA ANAK&lt;15 TAHUN DENGAN CACAT TINGKAT 2</t>
  </si>
  <si>
    <t>JUMLAH</t>
  </si>
  <si>
    <t>%</t>
  </si>
  <si>
    <t>JUMLAH (KAB/KOTA)</t>
  </si>
  <si>
    <t>ANGKA CACAT TINGKAT 2 PER 1.000.000 PENDUDUK</t>
  </si>
  <si>
    <t>Sumber: Seksi Pencegahan dan Pengendalian Penyakit Menular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</si>
</sst>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4" xfId="1" applyNumberFormat="1" applyFont="1" applyBorder="1" applyAlignment="1">
      <alignment vertical="center"/>
    </xf>
    <xf numFmtId="165" fontId="1" fillId="0" borderId="4" xfId="1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2" xfId="1" applyNumberFormat="1" applyFont="1" applyBorder="1" applyAlignment="1">
      <alignment vertical="center"/>
    </xf>
    <xf numFmtId="165" fontId="1" fillId="0" borderId="2" xfId="1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1" fillId="0" borderId="9" xfId="1" applyNumberFormat="1" applyFont="1" applyBorder="1" applyAlignment="1">
      <alignment vertical="center"/>
    </xf>
    <xf numFmtId="165" fontId="1" fillId="0" borderId="9" xfId="1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" xfId="0" quotePrefix="1" applyFont="1" applyBorder="1" applyAlignment="1">
      <alignment horizontal="left" vertical="center"/>
    </xf>
    <xf numFmtId="3" fontId="5" fillId="0" borderId="6" xfId="1" quotePrefix="1" applyNumberFormat="1" applyFont="1" applyBorder="1" applyAlignment="1">
      <alignment vertical="center"/>
    </xf>
    <xf numFmtId="165" fontId="5" fillId="0" borderId="6" xfId="1" quotePrefix="1" applyNumberFormat="1" applyFont="1" applyBorder="1" applyAlignment="1">
      <alignment vertical="center"/>
    </xf>
    <xf numFmtId="165" fontId="5" fillId="0" borderId="6" xfId="1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quotePrefix="1" applyFont="1" applyBorder="1" applyAlignment="1">
      <alignment horizontal="left" vertical="center"/>
    </xf>
    <xf numFmtId="164" fontId="5" fillId="2" borderId="13" xfId="1" quotePrefix="1" applyFont="1" applyFill="1" applyBorder="1" applyAlignment="1">
      <alignment vertical="center"/>
    </xf>
    <xf numFmtId="165" fontId="5" fillId="0" borderId="13" xfId="1" quotePrefix="1" applyNumberFormat="1" applyFont="1" applyBorder="1" applyAlignment="1">
      <alignment vertical="center"/>
    </xf>
    <xf numFmtId="39" fontId="5" fillId="2" borderId="13" xfId="1" applyNumberFormat="1" applyFont="1" applyFill="1" applyBorder="1" applyAlignment="1">
      <alignment vertical="center"/>
    </xf>
    <xf numFmtId="164" fontId="5" fillId="2" borderId="14" xfId="1" quotePrefix="1" applyFont="1" applyFill="1" applyBorder="1" applyAlignment="1">
      <alignment horizontal="left" vertical="center" indent="2"/>
    </xf>
    <xf numFmtId="37" fontId="1" fillId="0" borderId="0" xfId="1" quotePrefix="1" applyNumberFormat="1" applyFont="1" applyAlignment="1">
      <alignment horizontal="right" vertical="center"/>
    </xf>
    <xf numFmtId="0" fontId="4" fillId="0" borderId="0" xfId="0" applyFont="1" applyAlignment="1">
      <alignment vertical="center"/>
    </xf>
  </cellXfs>
  <cellStyles count="2">
    <cellStyle name="Comma [0] 2 2" xfId="1" xr:uid="{F6B81D3B-5ABC-4081-B7B8-C79F7A21194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REKAP%20TABEL%202020...upd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0.LAMPIRAN%20JUKNIS%20PROFIL%20KES%202020%20............blangko%20isi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>
        <row r="28">
          <cell r="E28">
            <v>1192712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>
        <row r="11">
          <cell r="L11">
            <v>0</v>
          </cell>
        </row>
        <row r="12">
          <cell r="L12">
            <v>1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1</v>
          </cell>
        </row>
        <row r="17">
          <cell r="L17">
            <v>0</v>
          </cell>
        </row>
        <row r="18">
          <cell r="L18">
            <v>2</v>
          </cell>
        </row>
        <row r="19">
          <cell r="L19">
            <v>25</v>
          </cell>
        </row>
        <row r="20">
          <cell r="L20">
            <v>2</v>
          </cell>
        </row>
        <row r="22">
          <cell r="L22">
            <v>4</v>
          </cell>
        </row>
        <row r="23">
          <cell r="L23">
            <v>1</v>
          </cell>
        </row>
        <row r="24">
          <cell r="L24">
            <v>1</v>
          </cell>
        </row>
        <row r="25">
          <cell r="L25">
            <v>2</v>
          </cell>
        </row>
        <row r="26">
          <cell r="L26">
            <v>3</v>
          </cell>
        </row>
        <row r="27">
          <cell r="L27">
            <v>0</v>
          </cell>
        </row>
        <row r="28">
          <cell r="L28">
            <v>2</v>
          </cell>
        </row>
        <row r="29">
          <cell r="L29">
            <v>0</v>
          </cell>
        </row>
        <row r="31">
          <cell r="L31">
            <v>1</v>
          </cell>
        </row>
        <row r="32">
          <cell r="L32">
            <v>1</v>
          </cell>
        </row>
        <row r="33">
          <cell r="L33">
            <v>1</v>
          </cell>
        </row>
        <row r="34">
          <cell r="L34">
            <v>3</v>
          </cell>
        </row>
        <row r="37">
          <cell r="L37">
            <v>3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9974E-AC34-4C92-98A3-7DCAE5F5F21C}">
  <dimension ref="A1:K43"/>
  <sheetViews>
    <sheetView tabSelected="1" workbookViewId="0">
      <selection sqref="A1:K43"/>
    </sheetView>
  </sheetViews>
  <sheetFormatPr defaultRowHeight="14.4" x14ac:dyDescent="0.3"/>
  <cols>
    <col min="1" max="1" width="5.6640625" customWidth="1"/>
    <col min="2" max="2" width="26.88671875" customWidth="1"/>
    <col min="3" max="3" width="28.6640625" customWidth="1"/>
    <col min="4" max="11" width="15.6640625" customWidth="1"/>
  </cols>
  <sheetData>
    <row r="1" spans="1:11" ht="15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5" x14ac:dyDescent="0.3">
      <c r="A2" s="3" t="s">
        <v>1</v>
      </c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6.8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6.8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6.8" x14ac:dyDescent="0.3">
      <c r="A5" s="5"/>
      <c r="B5" s="5"/>
      <c r="C5" s="5"/>
      <c r="D5" s="5"/>
      <c r="E5" s="6" t="str">
        <f>'[1]1'!E5</f>
        <v>KABUPATEN/KOTA</v>
      </c>
      <c r="F5" s="7" t="str">
        <f>'[1]1'!F5</f>
        <v>DEMAK</v>
      </c>
      <c r="G5" s="6"/>
      <c r="H5" s="6"/>
      <c r="I5" s="5"/>
      <c r="J5" s="5"/>
      <c r="K5" s="5"/>
    </row>
    <row r="6" spans="1:11" ht="16.8" x14ac:dyDescent="0.3">
      <c r="A6" s="5"/>
      <c r="B6" s="5"/>
      <c r="C6" s="5"/>
      <c r="D6" s="5"/>
      <c r="E6" s="6" t="str">
        <f>'[1]1'!E6</f>
        <v xml:space="preserve">TAHUN </v>
      </c>
      <c r="F6" s="7">
        <f>'[1]1'!F6</f>
        <v>2020</v>
      </c>
      <c r="G6" s="6"/>
      <c r="H6" s="6"/>
      <c r="I6" s="5"/>
      <c r="J6" s="5"/>
      <c r="K6" s="5"/>
    </row>
    <row r="7" spans="1:11" ht="15.6" thickBot="1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" x14ac:dyDescent="0.3">
      <c r="A8" s="9" t="s">
        <v>4</v>
      </c>
      <c r="B8" s="9" t="s">
        <v>5</v>
      </c>
      <c r="C8" s="9" t="s">
        <v>6</v>
      </c>
      <c r="D8" s="10" t="s">
        <v>7</v>
      </c>
      <c r="E8" s="10"/>
      <c r="F8" s="10"/>
      <c r="G8" s="10"/>
      <c r="H8" s="10"/>
      <c r="I8" s="10"/>
      <c r="J8" s="10"/>
      <c r="K8" s="10"/>
    </row>
    <row r="9" spans="1:11" ht="105" x14ac:dyDescent="0.3">
      <c r="A9" s="9"/>
      <c r="B9" s="9"/>
      <c r="C9" s="9"/>
      <c r="D9" s="11" t="s">
        <v>8</v>
      </c>
      <c r="E9" s="12" t="s">
        <v>9</v>
      </c>
      <c r="F9" s="13"/>
      <c r="G9" s="14" t="s">
        <v>10</v>
      </c>
      <c r="H9" s="15"/>
      <c r="I9" s="16" t="s">
        <v>11</v>
      </c>
      <c r="J9" s="17"/>
      <c r="K9" s="18" t="s">
        <v>12</v>
      </c>
    </row>
    <row r="10" spans="1:11" ht="15" x14ac:dyDescent="0.3">
      <c r="A10" s="19"/>
      <c r="B10" s="19"/>
      <c r="C10" s="19"/>
      <c r="D10" s="20"/>
      <c r="E10" s="21" t="s">
        <v>13</v>
      </c>
      <c r="F10" s="21" t="s">
        <v>14</v>
      </c>
      <c r="G10" s="22" t="s">
        <v>13</v>
      </c>
      <c r="H10" s="22" t="s">
        <v>14</v>
      </c>
      <c r="I10" s="22" t="s">
        <v>13</v>
      </c>
      <c r="J10" s="22" t="s">
        <v>14</v>
      </c>
      <c r="K10" s="22" t="s">
        <v>13</v>
      </c>
    </row>
    <row r="11" spans="1:11" x14ac:dyDescent="0.3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</row>
    <row r="12" spans="1:11" ht="15" x14ac:dyDescent="0.3">
      <c r="A12" s="24">
        <f>'[1]9'!A9</f>
        <v>1</v>
      </c>
      <c r="B12" s="25" t="str">
        <f>'[1]9'!B9</f>
        <v>MRANGGEN</v>
      </c>
      <c r="C12" s="25" t="str">
        <f>'[1]9'!C9</f>
        <v>Puskesmas Mranggen I</v>
      </c>
      <c r="D12" s="26">
        <f>'[2]57'!L11</f>
        <v>0</v>
      </c>
      <c r="E12" s="26">
        <v>0</v>
      </c>
      <c r="F12" s="27" t="e">
        <f>E12/D12*100</f>
        <v>#DIV/0!</v>
      </c>
      <c r="G12" s="26">
        <v>0</v>
      </c>
      <c r="H12" s="27" t="e">
        <f>G12/D12*100</f>
        <v>#DIV/0!</v>
      </c>
      <c r="I12" s="26">
        <v>0</v>
      </c>
      <c r="J12" s="27" t="e">
        <f t="shared" ref="J12:J30" si="0">I12/D12*100</f>
        <v>#DIV/0!</v>
      </c>
      <c r="K12" s="26">
        <v>0</v>
      </c>
    </row>
    <row r="13" spans="1:11" ht="15" x14ac:dyDescent="0.3">
      <c r="A13" s="28">
        <f>'[1]9'!A10</f>
        <v>2</v>
      </c>
      <c r="B13" s="29" t="str">
        <f>'[1]9'!B10</f>
        <v>MRANGGEN</v>
      </c>
      <c r="C13" s="29" t="str">
        <f>'[1]9'!C10</f>
        <v>Puskesmas Mranggen II</v>
      </c>
      <c r="D13" s="30">
        <f>'[2]57'!L12</f>
        <v>1</v>
      </c>
      <c r="E13" s="30">
        <v>0</v>
      </c>
      <c r="F13" s="31">
        <f t="shared" ref="F13:F38" si="1">E13/D13*100</f>
        <v>0</v>
      </c>
      <c r="G13" s="30">
        <v>0</v>
      </c>
      <c r="H13" s="31">
        <f t="shared" ref="H13:H38" si="2">G13/D13*100</f>
        <v>0</v>
      </c>
      <c r="I13" s="30">
        <v>0</v>
      </c>
      <c r="J13" s="31">
        <f t="shared" si="0"/>
        <v>0</v>
      </c>
      <c r="K13" s="30">
        <v>0</v>
      </c>
    </row>
    <row r="14" spans="1:11" ht="15" x14ac:dyDescent="0.3">
      <c r="A14" s="28">
        <f>'[1]9'!A11</f>
        <v>3</v>
      </c>
      <c r="B14" s="29" t="str">
        <f>'[1]9'!B11</f>
        <v>MRANGGEN</v>
      </c>
      <c r="C14" s="29" t="str">
        <f>'[1]9'!C11</f>
        <v>Puskesmas Mranggen III</v>
      </c>
      <c r="D14" s="30">
        <f>'[2]57'!L13</f>
        <v>0</v>
      </c>
      <c r="E14" s="30">
        <v>0</v>
      </c>
      <c r="F14" s="31" t="e">
        <f t="shared" si="1"/>
        <v>#DIV/0!</v>
      </c>
      <c r="G14" s="30">
        <v>0</v>
      </c>
      <c r="H14" s="31" t="e">
        <f t="shared" si="2"/>
        <v>#DIV/0!</v>
      </c>
      <c r="I14" s="30">
        <v>0</v>
      </c>
      <c r="J14" s="31" t="e">
        <f>I14/D14*100</f>
        <v>#DIV/0!</v>
      </c>
      <c r="K14" s="30">
        <v>0</v>
      </c>
    </row>
    <row r="15" spans="1:11" ht="15" x14ac:dyDescent="0.3">
      <c r="A15" s="28">
        <f>'[1]9'!A12</f>
        <v>4</v>
      </c>
      <c r="B15" s="29" t="str">
        <f>'[1]9'!B12</f>
        <v>KARANGAWEN</v>
      </c>
      <c r="C15" s="29" t="str">
        <f>'[1]9'!C12</f>
        <v>Puskesmas Karangawen I</v>
      </c>
      <c r="D15" s="30">
        <f>'[2]57'!L14</f>
        <v>0</v>
      </c>
      <c r="E15" s="30">
        <v>0</v>
      </c>
      <c r="F15" s="31" t="e">
        <f t="shared" si="1"/>
        <v>#DIV/0!</v>
      </c>
      <c r="G15" s="30">
        <v>0</v>
      </c>
      <c r="H15" s="31" t="e">
        <f t="shared" si="2"/>
        <v>#DIV/0!</v>
      </c>
      <c r="I15" s="30">
        <v>0</v>
      </c>
      <c r="J15" s="31" t="e">
        <f>I15/D15*100</f>
        <v>#DIV/0!</v>
      </c>
      <c r="K15" s="30">
        <v>0</v>
      </c>
    </row>
    <row r="16" spans="1:11" ht="15" x14ac:dyDescent="0.3">
      <c r="A16" s="28">
        <f>'[1]9'!A13</f>
        <v>5</v>
      </c>
      <c r="B16" s="29" t="str">
        <f>'[1]9'!B13</f>
        <v>KARANGAWEN</v>
      </c>
      <c r="C16" s="29" t="str">
        <f>'[1]9'!C13</f>
        <v>Puskesmas Karangawen II</v>
      </c>
      <c r="D16" s="30">
        <f>'[2]57'!L15</f>
        <v>0</v>
      </c>
      <c r="E16" s="30">
        <v>0</v>
      </c>
      <c r="F16" s="31" t="e">
        <f t="shared" si="1"/>
        <v>#DIV/0!</v>
      </c>
      <c r="G16" s="30">
        <v>0</v>
      </c>
      <c r="H16" s="31" t="e">
        <f t="shared" si="2"/>
        <v>#DIV/0!</v>
      </c>
      <c r="I16" s="30">
        <v>0</v>
      </c>
      <c r="J16" s="31" t="e">
        <f t="shared" si="0"/>
        <v>#DIV/0!</v>
      </c>
      <c r="K16" s="30">
        <v>0</v>
      </c>
    </row>
    <row r="17" spans="1:11" ht="15" x14ac:dyDescent="0.3">
      <c r="A17" s="28">
        <f>'[1]9'!A14</f>
        <v>6</v>
      </c>
      <c r="B17" s="29" t="str">
        <f>'[1]9'!B14</f>
        <v>GUNTUR</v>
      </c>
      <c r="C17" s="29" t="str">
        <f>'[1]9'!C14</f>
        <v>Puskesmas Guntur I</v>
      </c>
      <c r="D17" s="30">
        <f>'[2]57'!L16</f>
        <v>1</v>
      </c>
      <c r="E17" s="30">
        <v>0</v>
      </c>
      <c r="F17" s="31">
        <f t="shared" si="1"/>
        <v>0</v>
      </c>
      <c r="G17" s="30">
        <v>0</v>
      </c>
      <c r="H17" s="31">
        <f t="shared" si="2"/>
        <v>0</v>
      </c>
      <c r="I17" s="30">
        <v>0</v>
      </c>
      <c r="J17" s="31">
        <f t="shared" si="0"/>
        <v>0</v>
      </c>
      <c r="K17" s="30">
        <v>0</v>
      </c>
    </row>
    <row r="18" spans="1:11" ht="15" x14ac:dyDescent="0.3">
      <c r="A18" s="28">
        <f>'[1]9'!A15</f>
        <v>7</v>
      </c>
      <c r="B18" s="29" t="str">
        <f>'[1]9'!B15</f>
        <v>GUNTUR</v>
      </c>
      <c r="C18" s="29" t="str">
        <f>'[1]9'!C15</f>
        <v>Puskesmas Guntur II</v>
      </c>
      <c r="D18" s="30">
        <f>'[2]57'!L17</f>
        <v>0</v>
      </c>
      <c r="E18" s="30">
        <v>0</v>
      </c>
      <c r="F18" s="31" t="e">
        <f t="shared" si="1"/>
        <v>#DIV/0!</v>
      </c>
      <c r="G18" s="30">
        <v>0</v>
      </c>
      <c r="H18" s="31" t="e">
        <f t="shared" si="2"/>
        <v>#DIV/0!</v>
      </c>
      <c r="I18" s="30">
        <v>0</v>
      </c>
      <c r="J18" s="31" t="e">
        <f t="shared" si="0"/>
        <v>#DIV/0!</v>
      </c>
      <c r="K18" s="30">
        <v>0</v>
      </c>
    </row>
    <row r="19" spans="1:11" ht="15" x14ac:dyDescent="0.3">
      <c r="A19" s="28">
        <f>'[1]9'!A16</f>
        <v>8</v>
      </c>
      <c r="B19" s="29" t="str">
        <f>'[1]9'!B16</f>
        <v>SAYUNG</v>
      </c>
      <c r="C19" s="29" t="str">
        <f>'[1]9'!C16</f>
        <v>Puskesmas Sayung I</v>
      </c>
      <c r="D19" s="30">
        <f>'[2]57'!L18</f>
        <v>2</v>
      </c>
      <c r="E19" s="30">
        <v>1</v>
      </c>
      <c r="F19" s="31">
        <f t="shared" si="1"/>
        <v>50</v>
      </c>
      <c r="G19" s="30">
        <v>0</v>
      </c>
      <c r="H19" s="31">
        <f t="shared" si="2"/>
        <v>0</v>
      </c>
      <c r="I19" s="30">
        <v>0</v>
      </c>
      <c r="J19" s="31">
        <f t="shared" si="0"/>
        <v>0</v>
      </c>
      <c r="K19" s="30">
        <v>0</v>
      </c>
    </row>
    <row r="20" spans="1:11" ht="15" x14ac:dyDescent="0.3">
      <c r="A20" s="28">
        <f>'[1]9'!A17</f>
        <v>9</v>
      </c>
      <c r="B20" s="29" t="str">
        <f>'[1]9'!B17</f>
        <v>SAYUNG</v>
      </c>
      <c r="C20" s="29" t="str">
        <f>'[1]9'!C17</f>
        <v>Puskesmas Sayung II</v>
      </c>
      <c r="D20" s="30">
        <f>'[2]57'!L19</f>
        <v>25</v>
      </c>
      <c r="E20" s="30">
        <v>0</v>
      </c>
      <c r="F20" s="31">
        <f t="shared" si="1"/>
        <v>0</v>
      </c>
      <c r="G20" s="30">
        <v>0</v>
      </c>
      <c r="H20" s="31">
        <f t="shared" si="2"/>
        <v>0</v>
      </c>
      <c r="I20" s="30">
        <v>0</v>
      </c>
      <c r="J20" s="31">
        <f t="shared" si="0"/>
        <v>0</v>
      </c>
      <c r="K20" s="30">
        <v>0</v>
      </c>
    </row>
    <row r="21" spans="1:11" ht="15" x14ac:dyDescent="0.3">
      <c r="A21" s="28">
        <f>'[1]9'!A18</f>
        <v>10</v>
      </c>
      <c r="B21" s="29" t="str">
        <f>'[1]9'!B18</f>
        <v>KARANGTENGAH</v>
      </c>
      <c r="C21" s="29" t="str">
        <f>'[1]9'!C18</f>
        <v>Puskesmas Karang Tengah</v>
      </c>
      <c r="D21" s="30">
        <f>'[2]57'!L20</f>
        <v>2</v>
      </c>
      <c r="E21" s="30">
        <v>0</v>
      </c>
      <c r="F21" s="31">
        <f t="shared" si="1"/>
        <v>0</v>
      </c>
      <c r="G21" s="30">
        <v>0</v>
      </c>
      <c r="H21" s="31">
        <f t="shared" si="2"/>
        <v>0</v>
      </c>
      <c r="I21" s="30">
        <v>0</v>
      </c>
      <c r="J21" s="31">
        <f t="shared" si="0"/>
        <v>0</v>
      </c>
      <c r="K21" s="30">
        <v>0</v>
      </c>
    </row>
    <row r="22" spans="1:11" ht="15" x14ac:dyDescent="0.3">
      <c r="A22" s="28">
        <f>'[1]9'!A19</f>
        <v>11</v>
      </c>
      <c r="B22" s="29" t="str">
        <f>'[1]9'!B19</f>
        <v>BONANG</v>
      </c>
      <c r="C22" s="29" t="str">
        <f>'[1]9'!C19</f>
        <v>Puskesmas Bonang I</v>
      </c>
      <c r="D22" s="30">
        <v>2</v>
      </c>
      <c r="E22" s="30">
        <v>0</v>
      </c>
      <c r="F22" s="31">
        <f t="shared" si="1"/>
        <v>0</v>
      </c>
      <c r="G22" s="30">
        <v>0</v>
      </c>
      <c r="H22" s="31">
        <f t="shared" si="2"/>
        <v>0</v>
      </c>
      <c r="I22" s="30">
        <v>0</v>
      </c>
      <c r="J22" s="31">
        <f t="shared" si="0"/>
        <v>0</v>
      </c>
      <c r="K22" s="30">
        <v>0</v>
      </c>
    </row>
    <row r="23" spans="1:11" ht="15" x14ac:dyDescent="0.3">
      <c r="A23" s="28">
        <f>'[1]9'!A20</f>
        <v>12</v>
      </c>
      <c r="B23" s="29" t="str">
        <f>'[1]9'!B20</f>
        <v>BONANG</v>
      </c>
      <c r="C23" s="29" t="str">
        <f>'[1]9'!C20</f>
        <v>Puskesmas Bonang II</v>
      </c>
      <c r="D23" s="30">
        <f>'[2]57'!L22</f>
        <v>4</v>
      </c>
      <c r="E23" s="30">
        <v>1</v>
      </c>
      <c r="F23" s="31">
        <f t="shared" si="1"/>
        <v>25</v>
      </c>
      <c r="G23" s="30">
        <v>0</v>
      </c>
      <c r="H23" s="31">
        <f t="shared" si="2"/>
        <v>0</v>
      </c>
      <c r="I23" s="30">
        <v>1</v>
      </c>
      <c r="J23" s="31">
        <f t="shared" si="0"/>
        <v>25</v>
      </c>
      <c r="K23" s="30">
        <v>0</v>
      </c>
    </row>
    <row r="24" spans="1:11" ht="15" x14ac:dyDescent="0.3">
      <c r="A24" s="28">
        <f>'[1]9'!A21</f>
        <v>13</v>
      </c>
      <c r="B24" s="29" t="str">
        <f>'[1]9'!B21</f>
        <v>DEMAK</v>
      </c>
      <c r="C24" s="29" t="str">
        <f>'[1]9'!C21</f>
        <v>Puskesmas Demak I</v>
      </c>
      <c r="D24" s="30">
        <f>'[2]57'!L23</f>
        <v>1</v>
      </c>
      <c r="E24" s="30">
        <v>0</v>
      </c>
      <c r="F24" s="31">
        <f t="shared" si="1"/>
        <v>0</v>
      </c>
      <c r="G24" s="30">
        <v>0</v>
      </c>
      <c r="H24" s="31">
        <f t="shared" si="2"/>
        <v>0</v>
      </c>
      <c r="I24" s="30">
        <v>0</v>
      </c>
      <c r="J24" s="31">
        <f t="shared" si="0"/>
        <v>0</v>
      </c>
      <c r="K24" s="30">
        <v>0</v>
      </c>
    </row>
    <row r="25" spans="1:11" ht="15" x14ac:dyDescent="0.3">
      <c r="A25" s="28">
        <f>'[1]9'!A22</f>
        <v>14</v>
      </c>
      <c r="B25" s="29" t="str">
        <f>'[1]9'!B22</f>
        <v>DEMAK</v>
      </c>
      <c r="C25" s="29" t="str">
        <f>'[1]9'!C22</f>
        <v>Puskesmas Demak II</v>
      </c>
      <c r="D25" s="30">
        <f>'[2]57'!L24</f>
        <v>1</v>
      </c>
      <c r="E25" s="30">
        <v>1</v>
      </c>
      <c r="F25" s="31">
        <f t="shared" si="1"/>
        <v>100</v>
      </c>
      <c r="G25" s="30">
        <v>0</v>
      </c>
      <c r="H25" s="31">
        <f t="shared" si="2"/>
        <v>0</v>
      </c>
      <c r="I25" s="30">
        <v>0</v>
      </c>
      <c r="J25" s="31">
        <f t="shared" si="0"/>
        <v>0</v>
      </c>
      <c r="K25" s="30">
        <v>0</v>
      </c>
    </row>
    <row r="26" spans="1:11" ht="15" x14ac:dyDescent="0.3">
      <c r="A26" s="28">
        <f>'[1]9'!A23</f>
        <v>15</v>
      </c>
      <c r="B26" s="29" t="str">
        <f>'[1]9'!B23</f>
        <v>DEMAK</v>
      </c>
      <c r="C26" s="29" t="str">
        <f>'[1]9'!C23</f>
        <v>Puskesmas Demak III</v>
      </c>
      <c r="D26" s="30">
        <f>'[2]57'!L25</f>
        <v>2</v>
      </c>
      <c r="E26" s="30">
        <v>0</v>
      </c>
      <c r="F26" s="31">
        <f t="shared" si="1"/>
        <v>0</v>
      </c>
      <c r="G26" s="30">
        <v>0</v>
      </c>
      <c r="H26" s="31">
        <f t="shared" si="2"/>
        <v>0</v>
      </c>
      <c r="I26" s="30">
        <v>0</v>
      </c>
      <c r="J26" s="31">
        <f t="shared" si="0"/>
        <v>0</v>
      </c>
      <c r="K26" s="30">
        <v>0</v>
      </c>
    </row>
    <row r="27" spans="1:11" ht="15" x14ac:dyDescent="0.3">
      <c r="A27" s="28">
        <f>'[1]9'!A24</f>
        <v>16</v>
      </c>
      <c r="B27" s="29" t="str">
        <f>'[1]9'!B24</f>
        <v>WONOSALAM</v>
      </c>
      <c r="C27" s="29" t="str">
        <f>'[1]9'!C24</f>
        <v>Puskesmas Wonosalam I</v>
      </c>
      <c r="D27" s="30">
        <f>'[2]57'!L26</f>
        <v>3</v>
      </c>
      <c r="E27" s="30">
        <v>0</v>
      </c>
      <c r="F27" s="31">
        <f t="shared" si="1"/>
        <v>0</v>
      </c>
      <c r="G27" s="30">
        <v>0</v>
      </c>
      <c r="H27" s="31">
        <f t="shared" si="2"/>
        <v>0</v>
      </c>
      <c r="I27" s="30">
        <v>0</v>
      </c>
      <c r="J27" s="31">
        <f t="shared" si="0"/>
        <v>0</v>
      </c>
      <c r="K27" s="30">
        <v>0</v>
      </c>
    </row>
    <row r="28" spans="1:11" ht="15" x14ac:dyDescent="0.3">
      <c r="A28" s="28">
        <f>'[1]9'!A25</f>
        <v>17</v>
      </c>
      <c r="B28" s="29" t="str">
        <f>'[1]9'!B25</f>
        <v>WONOSALAM</v>
      </c>
      <c r="C28" s="29" t="str">
        <f>'[1]9'!C25</f>
        <v>Puskesmas Wonosalam II</v>
      </c>
      <c r="D28" s="30">
        <f>'[2]57'!L27</f>
        <v>0</v>
      </c>
      <c r="E28" s="30">
        <v>0</v>
      </c>
      <c r="F28" s="31" t="e">
        <f t="shared" si="1"/>
        <v>#DIV/0!</v>
      </c>
      <c r="G28" s="30">
        <v>0</v>
      </c>
      <c r="H28" s="31" t="e">
        <f t="shared" si="2"/>
        <v>#DIV/0!</v>
      </c>
      <c r="I28" s="30">
        <v>0</v>
      </c>
      <c r="J28" s="31" t="e">
        <f t="shared" si="0"/>
        <v>#DIV/0!</v>
      </c>
      <c r="K28" s="30">
        <v>0</v>
      </c>
    </row>
    <row r="29" spans="1:11" ht="15" x14ac:dyDescent="0.3">
      <c r="A29" s="28">
        <f>'[1]9'!A26</f>
        <v>18</v>
      </c>
      <c r="B29" s="29" t="str">
        <f>'[1]9'!B26</f>
        <v>DEMPET</v>
      </c>
      <c r="C29" s="29" t="str">
        <f>'[1]9'!C26</f>
        <v>Puskesmas Dempet</v>
      </c>
      <c r="D29" s="30">
        <f>'[2]57'!L28</f>
        <v>2</v>
      </c>
      <c r="E29" s="30">
        <v>0</v>
      </c>
      <c r="F29" s="31">
        <f t="shared" si="1"/>
        <v>0</v>
      </c>
      <c r="G29" s="30">
        <v>0</v>
      </c>
      <c r="H29" s="31">
        <f t="shared" si="2"/>
        <v>0</v>
      </c>
      <c r="I29" s="30">
        <v>0</v>
      </c>
      <c r="J29" s="31">
        <f t="shared" si="0"/>
        <v>0</v>
      </c>
      <c r="K29" s="30">
        <v>0</v>
      </c>
    </row>
    <row r="30" spans="1:11" ht="15" x14ac:dyDescent="0.3">
      <c r="A30" s="28">
        <f>'[1]9'!A27</f>
        <v>19</v>
      </c>
      <c r="B30" s="29" t="str">
        <f>'[1]9'!B27</f>
        <v>KEBONAGUNG</v>
      </c>
      <c r="C30" s="29" t="str">
        <f>'[1]9'!C27</f>
        <v xml:space="preserve">Puskesmas Kebonagung </v>
      </c>
      <c r="D30" s="30">
        <f>'[2]57'!L29</f>
        <v>0</v>
      </c>
      <c r="E30" s="30">
        <v>0</v>
      </c>
      <c r="F30" s="31" t="e">
        <f t="shared" si="1"/>
        <v>#DIV/0!</v>
      </c>
      <c r="G30" s="30">
        <v>0</v>
      </c>
      <c r="H30" s="31" t="e">
        <f t="shared" si="2"/>
        <v>#DIV/0!</v>
      </c>
      <c r="I30" s="30">
        <v>0</v>
      </c>
      <c r="J30" s="31" t="e">
        <f t="shared" si="0"/>
        <v>#DIV/0!</v>
      </c>
      <c r="K30" s="30">
        <v>0</v>
      </c>
    </row>
    <row r="31" spans="1:11" ht="15" x14ac:dyDescent="0.3">
      <c r="A31" s="28">
        <f>'[1]9'!A28</f>
        <v>20</v>
      </c>
      <c r="B31" s="29" t="str">
        <f>'[1]9'!B28</f>
        <v>GAJAH</v>
      </c>
      <c r="C31" s="29" t="str">
        <f>'[1]9'!C28</f>
        <v>Puskesmas Gajah I</v>
      </c>
      <c r="D31" s="30">
        <v>1</v>
      </c>
      <c r="E31" s="30">
        <v>1</v>
      </c>
      <c r="F31" s="31">
        <f t="shared" si="1"/>
        <v>100</v>
      </c>
      <c r="G31" s="30">
        <v>0</v>
      </c>
      <c r="H31" s="31">
        <f t="shared" si="2"/>
        <v>0</v>
      </c>
      <c r="I31" s="30">
        <v>0</v>
      </c>
      <c r="J31" s="31">
        <f>I31/D31*100</f>
        <v>0</v>
      </c>
      <c r="K31" s="30">
        <v>0</v>
      </c>
    </row>
    <row r="32" spans="1:11" ht="15" x14ac:dyDescent="0.3">
      <c r="A32" s="28">
        <f>'[1]9'!A29</f>
        <v>21</v>
      </c>
      <c r="B32" s="29" t="str">
        <f>'[1]9'!B29</f>
        <v>GAJAH</v>
      </c>
      <c r="C32" s="29" t="str">
        <f>'[1]9'!C29</f>
        <v>Puskesmas Gajah II</v>
      </c>
      <c r="D32" s="30">
        <f>'[2]57'!L31</f>
        <v>1</v>
      </c>
      <c r="E32" s="30">
        <v>0</v>
      </c>
      <c r="F32" s="31">
        <f t="shared" si="1"/>
        <v>0</v>
      </c>
      <c r="G32" s="30">
        <v>0</v>
      </c>
      <c r="H32" s="31">
        <f t="shared" si="2"/>
        <v>0</v>
      </c>
      <c r="I32" s="30">
        <v>0</v>
      </c>
      <c r="J32" s="31">
        <f t="shared" ref="J32:J38" si="3">I32/D32*100</f>
        <v>0</v>
      </c>
      <c r="K32" s="30">
        <v>0</v>
      </c>
    </row>
    <row r="33" spans="1:11" ht="15" x14ac:dyDescent="0.3">
      <c r="A33" s="28">
        <f>'[1]9'!A30</f>
        <v>22</v>
      </c>
      <c r="B33" s="29" t="str">
        <f>'[1]9'!B30</f>
        <v>KARANGANYAR</v>
      </c>
      <c r="C33" s="29" t="str">
        <f>'[1]9'!C30</f>
        <v>Puskesmas Karanganyar I</v>
      </c>
      <c r="D33" s="30">
        <f>'[2]57'!L32</f>
        <v>1</v>
      </c>
      <c r="E33" s="30">
        <v>0</v>
      </c>
      <c r="F33" s="31">
        <f t="shared" si="1"/>
        <v>0</v>
      </c>
      <c r="G33" s="30">
        <v>0</v>
      </c>
      <c r="H33" s="31">
        <f t="shared" si="2"/>
        <v>0</v>
      </c>
      <c r="I33" s="30">
        <v>0</v>
      </c>
      <c r="J33" s="31">
        <f t="shared" si="3"/>
        <v>0</v>
      </c>
      <c r="K33" s="30">
        <v>0</v>
      </c>
    </row>
    <row r="34" spans="1:11" ht="15" x14ac:dyDescent="0.3">
      <c r="A34" s="28">
        <f>'[1]9'!A31</f>
        <v>23</v>
      </c>
      <c r="B34" s="29" t="str">
        <f>'[1]9'!B31</f>
        <v>KARANGANYAR</v>
      </c>
      <c r="C34" s="29" t="str">
        <f>'[1]9'!C31</f>
        <v>Puskesmas Karanganyar II</v>
      </c>
      <c r="D34" s="30">
        <f>'[2]57'!L33</f>
        <v>1</v>
      </c>
      <c r="E34" s="30">
        <v>0</v>
      </c>
      <c r="F34" s="31">
        <f t="shared" si="1"/>
        <v>0</v>
      </c>
      <c r="G34" s="30">
        <v>0</v>
      </c>
      <c r="H34" s="31">
        <f t="shared" si="2"/>
        <v>0</v>
      </c>
      <c r="I34" s="30">
        <v>0</v>
      </c>
      <c r="J34" s="31">
        <f t="shared" si="3"/>
        <v>0</v>
      </c>
      <c r="K34" s="30">
        <v>0</v>
      </c>
    </row>
    <row r="35" spans="1:11" ht="15" x14ac:dyDescent="0.3">
      <c r="A35" s="28">
        <f>'[1]9'!A32</f>
        <v>24</v>
      </c>
      <c r="B35" s="29" t="str">
        <f>'[1]9'!B32</f>
        <v>MIJEN</v>
      </c>
      <c r="C35" s="29" t="str">
        <f>'[1]9'!C32</f>
        <v>Puskesmas Mijen I</v>
      </c>
      <c r="D35" s="30">
        <f>'[2]57'!L34</f>
        <v>3</v>
      </c>
      <c r="E35" s="30">
        <v>2</v>
      </c>
      <c r="F35" s="31">
        <f t="shared" si="1"/>
        <v>66.666666666666657</v>
      </c>
      <c r="G35" s="30">
        <v>0</v>
      </c>
      <c r="H35" s="31">
        <f t="shared" si="2"/>
        <v>0</v>
      </c>
      <c r="I35" s="30">
        <v>2</v>
      </c>
      <c r="J35" s="31">
        <f t="shared" si="3"/>
        <v>66.666666666666657</v>
      </c>
      <c r="K35" s="30">
        <v>0</v>
      </c>
    </row>
    <row r="36" spans="1:11" ht="15" x14ac:dyDescent="0.3">
      <c r="A36" s="28">
        <f>'[1]9'!A33</f>
        <v>25</v>
      </c>
      <c r="B36" s="29" t="str">
        <f>'[1]9'!B33</f>
        <v>MIJEN</v>
      </c>
      <c r="C36" s="29" t="str">
        <f>'[1]9'!C33</f>
        <v>Puskesmas Mijen II</v>
      </c>
      <c r="D36" s="30">
        <v>8</v>
      </c>
      <c r="E36" s="30">
        <v>0</v>
      </c>
      <c r="F36" s="31">
        <f t="shared" si="1"/>
        <v>0</v>
      </c>
      <c r="G36" s="30">
        <v>0</v>
      </c>
      <c r="H36" s="31">
        <f t="shared" si="2"/>
        <v>0</v>
      </c>
      <c r="I36" s="30">
        <v>0</v>
      </c>
      <c r="J36" s="31">
        <f t="shared" si="3"/>
        <v>0</v>
      </c>
      <c r="K36" s="30">
        <v>0</v>
      </c>
    </row>
    <row r="37" spans="1:11" ht="15" x14ac:dyDescent="0.3">
      <c r="A37" s="28">
        <f>'[1]9'!A34</f>
        <v>26</v>
      </c>
      <c r="B37" s="29" t="str">
        <f>'[1]9'!B34</f>
        <v>WEDUNG</v>
      </c>
      <c r="C37" s="29" t="str">
        <f>'[1]9'!C34</f>
        <v>Puskesmas Wedung I</v>
      </c>
      <c r="D37" s="30">
        <v>1</v>
      </c>
      <c r="E37" s="30">
        <v>0</v>
      </c>
      <c r="F37" s="31">
        <f t="shared" si="1"/>
        <v>0</v>
      </c>
      <c r="G37" s="30">
        <v>1</v>
      </c>
      <c r="H37" s="31">
        <f t="shared" si="2"/>
        <v>100</v>
      </c>
      <c r="I37" s="30">
        <v>1</v>
      </c>
      <c r="J37" s="31">
        <f t="shared" si="3"/>
        <v>100</v>
      </c>
      <c r="K37" s="30">
        <v>1</v>
      </c>
    </row>
    <row r="38" spans="1:11" ht="15" x14ac:dyDescent="0.3">
      <c r="A38" s="32">
        <f>'[1]9'!A35</f>
        <v>27</v>
      </c>
      <c r="B38" s="33" t="str">
        <f>'[1]9'!B35</f>
        <v>WEDUNG</v>
      </c>
      <c r="C38" s="33" t="str">
        <f>'[1]9'!C35</f>
        <v>Puskesmas Wedung II</v>
      </c>
      <c r="D38" s="34">
        <f>'[2]57'!L37</f>
        <v>3</v>
      </c>
      <c r="E38" s="34">
        <v>3</v>
      </c>
      <c r="F38" s="35">
        <f t="shared" si="1"/>
        <v>100</v>
      </c>
      <c r="G38" s="34">
        <v>0</v>
      </c>
      <c r="H38" s="35">
        <f t="shared" si="2"/>
        <v>0</v>
      </c>
      <c r="I38" s="34">
        <v>1</v>
      </c>
      <c r="J38" s="35">
        <f t="shared" si="3"/>
        <v>33.333333333333329</v>
      </c>
      <c r="K38" s="34">
        <v>1</v>
      </c>
    </row>
    <row r="39" spans="1:11" ht="15.6" x14ac:dyDescent="0.3">
      <c r="A39" s="36" t="s">
        <v>15</v>
      </c>
      <c r="B39" s="37"/>
      <c r="C39" s="38"/>
      <c r="D39" s="39">
        <f>SUM(D12:D38)</f>
        <v>65</v>
      </c>
      <c r="E39" s="39">
        <f>SUM(E12:E38)</f>
        <v>9</v>
      </c>
      <c r="F39" s="40">
        <f>E39/D39*100</f>
        <v>13.846153846153847</v>
      </c>
      <c r="G39" s="39">
        <f>SUM(G12:G38)</f>
        <v>1</v>
      </c>
      <c r="H39" s="40">
        <f>G39/D39*100</f>
        <v>1.5384615384615385</v>
      </c>
      <c r="I39" s="39">
        <f>SUM(I12:I38)</f>
        <v>5</v>
      </c>
      <c r="J39" s="41">
        <f>I39/D39*100</f>
        <v>7.6923076923076925</v>
      </c>
      <c r="K39" s="39">
        <f>SUM(K12:K38)</f>
        <v>2</v>
      </c>
    </row>
    <row r="40" spans="1:11" ht="16.2" thickBot="1" x14ac:dyDescent="0.35">
      <c r="A40" s="42" t="s">
        <v>16</v>
      </c>
      <c r="B40" s="43"/>
      <c r="C40" s="44"/>
      <c r="D40" s="45"/>
      <c r="E40" s="45"/>
      <c r="F40" s="45"/>
      <c r="G40" s="46">
        <f>G39/'[1]2'!$E$28*1000000</f>
        <v>0.83842537008095841</v>
      </c>
      <c r="H40" s="45"/>
      <c r="I40" s="45"/>
      <c r="J40" s="47"/>
      <c r="K40" s="48"/>
    </row>
    <row r="41" spans="1:11" ht="15" x14ac:dyDescent="0.3">
      <c r="A41" s="2"/>
      <c r="B41" s="1"/>
      <c r="C41" s="1"/>
      <c r="D41" s="1"/>
      <c r="E41" s="1"/>
      <c r="F41" s="1"/>
      <c r="G41" s="1"/>
      <c r="H41" s="1"/>
      <c r="I41" s="49"/>
      <c r="J41" s="49"/>
      <c r="K41" s="49"/>
    </row>
    <row r="42" spans="1:11" ht="15" x14ac:dyDescent="0.3">
      <c r="A42" s="50" t="s">
        <v>17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 x14ac:dyDescent="0.3">
      <c r="A43" s="2" t="s">
        <v>1</v>
      </c>
      <c r="B43" s="2"/>
      <c r="C43" s="2"/>
      <c r="D43" s="2"/>
      <c r="E43" s="2"/>
      <c r="F43" s="2"/>
      <c r="G43" s="2"/>
      <c r="H43" s="2"/>
      <c r="I43" s="2"/>
      <c r="J43" s="2"/>
      <c r="K43" s="2"/>
    </row>
  </sheetData>
  <mergeCells count="10">
    <mergeCell ref="A3:K3"/>
    <mergeCell ref="A4:K4"/>
    <mergeCell ref="A8:A10"/>
    <mergeCell ref="B8:B10"/>
    <mergeCell ref="C8:C10"/>
    <mergeCell ref="D8:K8"/>
    <mergeCell ref="D9:D10"/>
    <mergeCell ref="E9:F9"/>
    <mergeCell ref="G9:H9"/>
    <mergeCell ref="I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2021-07-05T06:15:39Z</dcterms:created>
  <dcterms:modified xsi:type="dcterms:W3CDTF">2021-07-05T06:16:02Z</dcterms:modified>
</cp:coreProperties>
</file>