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L37" i="1" s="1"/>
  <c r="J37" i="1"/>
  <c r="I37" i="1"/>
  <c r="H37" i="1"/>
  <c r="G37" i="1"/>
  <c r="E37" i="1"/>
  <c r="F37" i="1" s="1"/>
  <c r="D37" i="1"/>
  <c r="L36" i="1"/>
  <c r="I36" i="1"/>
  <c r="F36" i="1"/>
  <c r="C36" i="1"/>
  <c r="L35" i="1"/>
  <c r="I35" i="1"/>
  <c r="F35" i="1"/>
  <c r="C35" i="1"/>
  <c r="L34" i="1"/>
  <c r="I34" i="1"/>
  <c r="F34" i="1"/>
  <c r="C34" i="1"/>
  <c r="L33" i="1"/>
  <c r="I33" i="1"/>
  <c r="F33" i="1"/>
  <c r="C33" i="1"/>
  <c r="L32" i="1"/>
  <c r="I32" i="1"/>
  <c r="F32" i="1"/>
  <c r="C32" i="1"/>
  <c r="L31" i="1"/>
  <c r="I31" i="1"/>
  <c r="F31" i="1"/>
  <c r="C31" i="1"/>
  <c r="L30" i="1"/>
  <c r="I30" i="1"/>
  <c r="F30" i="1"/>
  <c r="C30" i="1"/>
  <c r="L29" i="1"/>
  <c r="I29" i="1"/>
  <c r="F29" i="1"/>
  <c r="C29" i="1"/>
  <c r="L28" i="1"/>
  <c r="I28" i="1"/>
  <c r="F28" i="1"/>
  <c r="C28" i="1"/>
  <c r="L27" i="1"/>
  <c r="I27" i="1"/>
  <c r="F27" i="1"/>
  <c r="C27" i="1"/>
  <c r="L26" i="1"/>
  <c r="I26" i="1"/>
  <c r="F26" i="1"/>
  <c r="C26" i="1"/>
  <c r="L25" i="1"/>
  <c r="I25" i="1"/>
  <c r="F25" i="1"/>
  <c r="C25" i="1"/>
  <c r="L24" i="1"/>
  <c r="I24" i="1"/>
  <c r="F24" i="1"/>
  <c r="C24" i="1"/>
  <c r="L23" i="1"/>
  <c r="I23" i="1"/>
  <c r="F23" i="1"/>
  <c r="C23" i="1"/>
  <c r="L22" i="1"/>
  <c r="I22" i="1"/>
  <c r="F22" i="1"/>
  <c r="C22" i="1"/>
  <c r="L21" i="1"/>
  <c r="I21" i="1"/>
  <c r="F21" i="1"/>
  <c r="C21" i="1"/>
  <c r="L20" i="1"/>
  <c r="I20" i="1"/>
  <c r="F20" i="1"/>
  <c r="C20" i="1"/>
  <c r="L19" i="1"/>
  <c r="I19" i="1"/>
  <c r="F19" i="1"/>
  <c r="C19" i="1"/>
  <c r="L18" i="1"/>
  <c r="I18" i="1"/>
  <c r="F18" i="1"/>
  <c r="C18" i="1"/>
  <c r="L17" i="1"/>
  <c r="I17" i="1"/>
  <c r="F17" i="1"/>
  <c r="C17" i="1"/>
  <c r="L16" i="1"/>
  <c r="I16" i="1"/>
  <c r="F16" i="1"/>
  <c r="C16" i="1"/>
  <c r="L15" i="1"/>
  <c r="I15" i="1"/>
  <c r="F15" i="1"/>
  <c r="C15" i="1"/>
  <c r="L14" i="1"/>
  <c r="I14" i="1"/>
  <c r="F14" i="1"/>
  <c r="C14" i="1"/>
  <c r="L13" i="1"/>
  <c r="I13" i="1"/>
  <c r="F13" i="1"/>
  <c r="C13" i="1"/>
  <c r="L12" i="1"/>
  <c r="I12" i="1"/>
  <c r="F12" i="1"/>
  <c r="C12" i="1"/>
  <c r="L11" i="1"/>
  <c r="I11" i="1"/>
  <c r="F11" i="1"/>
  <c r="C11" i="1"/>
  <c r="L10" i="1"/>
  <c r="I10" i="1"/>
  <c r="F10" i="1"/>
  <c r="C10" i="1"/>
  <c r="G5" i="1"/>
  <c r="F5" i="1"/>
  <c r="G4" i="1"/>
  <c r="F4" i="1"/>
</calcChain>
</file>

<file path=xl/sharedStrings.xml><?xml version="1.0" encoding="utf-8"?>
<sst xmlns="http://schemas.openxmlformats.org/spreadsheetml/2006/main" count="45" uniqueCount="29">
  <si>
    <t>STATUS GIZI BALITA BERDASARKAN INDEKS BB/U, TB/U, DAN BB/TB MENURUT KECAMATAN DAN PUSKESMAS</t>
  </si>
  <si>
    <t>NO</t>
  </si>
  <si>
    <t>KECAMATAN</t>
  </si>
  <si>
    <t>PUSKESMAS</t>
  </si>
  <si>
    <t>JUMLAH BALITA
0-59 BULAN YANG DITIMBANG</t>
  </si>
  <si>
    <t>BALITA GIZI KURANG (BB/U)</t>
  </si>
  <si>
    <t>JUMLAH BALITA
0-59 BULAN YANG DIUKUR TINGGI BADAN</t>
  </si>
  <si>
    <t>BALITA PENDEK (TB/U)</t>
  </si>
  <si>
    <t>JUMLAH BALITA
0-59 BULAN YANG DIUKUR</t>
  </si>
  <si>
    <t>BALITA KURUS (BB/TB)</t>
  </si>
  <si>
    <t>JUMLAH</t>
  </si>
  <si>
    <t>%</t>
  </si>
  <si>
    <t xml:space="preserve">JUMLAH 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</si>
  <si>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</si>
  <si>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</si>
  <si>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</si>
  <si>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</si>
  <si>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</si>
  <si>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</si>
  <si>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</si>
  <si>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</si>
  <si>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</si>
  <si>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</si>
  <si>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</si>
  <si>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</si>
  <si>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</si>
  <si>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</si>
  <si>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>JUMLAH (KAB/KOTA)</t>
  </si>
  <si>
    <t>Sumber: Seksi Kesehatan Keluarga dan Gizi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</si>
</sst>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color theme="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quotePrefix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3" fillId="0" borderId="6" xfId="1" applyNumberFormat="1" applyFont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3" fontId="3" fillId="0" borderId="8" xfId="2" applyNumberFormat="1" applyFont="1" applyBorder="1" applyAlignment="1">
      <alignment vertical="center"/>
    </xf>
    <xf numFmtId="3" fontId="3" fillId="0" borderId="5" xfId="1" applyNumberFormat="1" applyFont="1" applyBorder="1" applyAlignment="1">
      <alignment vertical="center"/>
    </xf>
    <xf numFmtId="3" fontId="3" fillId="0" borderId="5" xfId="2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0" xfId="2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3">
    <cellStyle name="Comma 10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Puskesmas Mranggen I</v>
          </cell>
        </row>
        <row r="10">
          <cell r="C10" t="str">
            <v>Puskesmas Mranggen II</v>
          </cell>
        </row>
        <row r="11">
          <cell r="C11" t="str">
            <v>Puskesmas Mranggen III</v>
          </cell>
        </row>
        <row r="12">
          <cell r="C12" t="str">
            <v>Puskesmas Karangawen I</v>
          </cell>
        </row>
        <row r="13">
          <cell r="C13" t="str">
            <v>Puskesmas Karangawen II</v>
          </cell>
        </row>
        <row r="14">
          <cell r="C14" t="str">
            <v>Puskesmas Guntur I</v>
          </cell>
        </row>
        <row r="15">
          <cell r="C15" t="str">
            <v>Puskesmas Guntur II</v>
          </cell>
        </row>
        <row r="16">
          <cell r="C16" t="str">
            <v>Puskesmas Sayung I</v>
          </cell>
        </row>
        <row r="17">
          <cell r="C17" t="str">
            <v>Puskesmas Sayung II</v>
          </cell>
        </row>
        <row r="18">
          <cell r="C18" t="str">
            <v>Puskesmas Karang Tengah</v>
          </cell>
        </row>
        <row r="19">
          <cell r="C19" t="str">
            <v>Puskesmas Bonang I</v>
          </cell>
        </row>
        <row r="20">
          <cell r="C20" t="str">
            <v>Puskesmas Bonang II</v>
          </cell>
        </row>
        <row r="21">
          <cell r="C21" t="str">
            <v>Puskesmas Demak I</v>
          </cell>
        </row>
        <row r="22">
          <cell r="C22" t="str">
            <v>Puskesmas Demak II</v>
          </cell>
        </row>
        <row r="23">
          <cell r="C23" t="str">
            <v>Puskesmas Demak III</v>
          </cell>
        </row>
        <row r="24">
          <cell r="C24" t="str">
            <v>Puskesmas Wonosalam I</v>
          </cell>
        </row>
        <row r="25">
          <cell r="C25" t="str">
            <v>Puskesmas Wonosalam II</v>
          </cell>
        </row>
        <row r="26">
          <cell r="C26" t="str">
            <v>Puskesmas Dempet</v>
          </cell>
        </row>
        <row r="27">
          <cell r="C27" t="str">
            <v xml:space="preserve">Puskesmas Kebonagung </v>
          </cell>
        </row>
        <row r="28">
          <cell r="C28" t="str">
            <v>Puskesmas Gajah I</v>
          </cell>
        </row>
        <row r="29">
          <cell r="C29" t="str">
            <v>Puskesmas Gajah II</v>
          </cell>
        </row>
        <row r="30">
          <cell r="C30" t="str">
            <v>Puskesmas Karanganyar I</v>
          </cell>
        </row>
        <row r="31">
          <cell r="C31" t="str">
            <v>Puskesmas Karanganyar II</v>
          </cell>
        </row>
        <row r="32">
          <cell r="C32" t="str">
            <v>Puskesmas Mijen I</v>
          </cell>
        </row>
        <row r="33">
          <cell r="C33" t="str">
            <v>Puskesmas Mijen II</v>
          </cell>
        </row>
        <row r="34">
          <cell r="C34" t="str">
            <v>Puskesmas Wedung I</v>
          </cell>
        </row>
        <row r="35"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9"/>
  <sheetViews>
    <sheetView tabSelected="1" workbookViewId="0">
      <selection activeCell="A3" sqref="A3:L39"/>
    </sheetView>
  </sheetViews>
  <sheetFormatPr defaultRowHeight="15" x14ac:dyDescent="0.25"/>
  <cols>
    <col min="1" max="1" width="5.7109375" customWidth="1"/>
    <col min="2" max="2" width="21.7109375" customWidth="1"/>
    <col min="3" max="3" width="29.5703125" bestFit="1" customWidth="1"/>
    <col min="4" max="4" width="18.7109375" customWidth="1"/>
    <col min="5" max="6" width="15.7109375" customWidth="1"/>
    <col min="7" max="7" width="18.7109375" customWidth="1"/>
    <col min="8" max="9" width="15.7109375" customWidth="1"/>
    <col min="10" max="10" width="17.28515625" customWidth="1"/>
    <col min="11" max="12" width="15.7109375" customWidth="1"/>
  </cols>
  <sheetData>
    <row r="3" spans="1:12" ht="16.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x14ac:dyDescent="0.25">
      <c r="A4" s="2"/>
      <c r="B4" s="2"/>
      <c r="C4" s="2"/>
      <c r="D4" s="2"/>
      <c r="E4" s="2"/>
      <c r="F4" s="3" t="str">
        <f>'[1]1'!E5</f>
        <v>KABUPATEN/KOTA</v>
      </c>
      <c r="G4" s="4" t="str">
        <f>'[1]1'!F5</f>
        <v>DEMAK</v>
      </c>
      <c r="H4" s="2"/>
      <c r="I4" s="2"/>
      <c r="J4" s="2"/>
      <c r="K4" s="2"/>
      <c r="L4" s="2"/>
    </row>
    <row r="5" spans="1:12" ht="16.5" x14ac:dyDescent="0.25">
      <c r="A5" s="2"/>
      <c r="B5" s="2"/>
      <c r="C5" s="2"/>
      <c r="D5" s="2"/>
      <c r="E5" s="2"/>
      <c r="F5" s="3" t="str">
        <f>'[1]1'!E6</f>
        <v xml:space="preserve">TAHUN </v>
      </c>
      <c r="G5" s="4">
        <f>'[1]1'!F6</f>
        <v>2019</v>
      </c>
      <c r="H5" s="2"/>
      <c r="I5" s="2"/>
      <c r="J5" s="2"/>
      <c r="K5" s="2"/>
      <c r="L5" s="2"/>
    </row>
    <row r="6" spans="1:12" ht="15.7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6" t="s">
        <v>1</v>
      </c>
      <c r="B7" s="6" t="s">
        <v>2</v>
      </c>
      <c r="C7" s="6" t="s">
        <v>3</v>
      </c>
      <c r="D7" s="7" t="s">
        <v>4</v>
      </c>
      <c r="E7" s="8" t="s">
        <v>5</v>
      </c>
      <c r="F7" s="9"/>
      <c r="G7" s="7" t="s">
        <v>6</v>
      </c>
      <c r="H7" s="8" t="s">
        <v>7</v>
      </c>
      <c r="I7" s="9"/>
      <c r="J7" s="7" t="s">
        <v>8</v>
      </c>
      <c r="K7" s="8" t="s">
        <v>9</v>
      </c>
      <c r="L7" s="9"/>
    </row>
    <row r="8" spans="1:12" x14ac:dyDescent="0.25">
      <c r="A8" s="10"/>
      <c r="B8" s="10"/>
      <c r="C8" s="10"/>
      <c r="D8" s="11"/>
      <c r="E8" s="12" t="s">
        <v>10</v>
      </c>
      <c r="F8" s="13" t="s">
        <v>11</v>
      </c>
      <c r="G8" s="11"/>
      <c r="H8" s="12" t="s">
        <v>12</v>
      </c>
      <c r="I8" s="13" t="s">
        <v>11</v>
      </c>
      <c r="J8" s="11"/>
      <c r="K8" s="12" t="s">
        <v>12</v>
      </c>
      <c r="L8" s="13" t="s">
        <v>11</v>
      </c>
    </row>
    <row r="9" spans="1:12" x14ac:dyDescent="0.25">
      <c r="A9" s="14">
        <v>1</v>
      </c>
      <c r="B9" s="15">
        <v>2</v>
      </c>
      <c r="C9" s="14">
        <v>3</v>
      </c>
      <c r="D9" s="14">
        <v>4</v>
      </c>
      <c r="E9" s="14">
        <v>5</v>
      </c>
      <c r="F9" s="15">
        <v>6</v>
      </c>
      <c r="G9" s="15">
        <v>7</v>
      </c>
      <c r="H9" s="14">
        <v>8</v>
      </c>
      <c r="I9" s="14">
        <v>9</v>
      </c>
      <c r="J9" s="14">
        <v>10</v>
      </c>
      <c r="K9" s="15">
        <v>11</v>
      </c>
      <c r="L9" s="15">
        <v>12</v>
      </c>
    </row>
    <row r="10" spans="1:12" x14ac:dyDescent="0.25">
      <c r="A10" s="16">
        <v>1</v>
      </c>
      <c r="B10" s="17" t="s">
        <v>13</v>
      </c>
      <c r="C10" s="18" t="str">
        <f>'[1]9'!C9</f>
        <v>Puskesmas Mranggen I</v>
      </c>
      <c r="D10" s="19">
        <v>4299</v>
      </c>
      <c r="E10" s="20">
        <v>4</v>
      </c>
      <c r="F10" s="21">
        <f>E10/D10*100</f>
        <v>9.3044894161432884E-2</v>
      </c>
      <c r="G10" s="19">
        <v>4299</v>
      </c>
      <c r="H10" s="20">
        <v>65</v>
      </c>
      <c r="I10" s="21">
        <f>H10/G10*100</f>
        <v>1.5119795301232843</v>
      </c>
      <c r="J10" s="19">
        <v>4299</v>
      </c>
      <c r="K10" s="20">
        <v>4</v>
      </c>
      <c r="L10" s="22">
        <f>K10/J10*100</f>
        <v>9.3044894161432884E-2</v>
      </c>
    </row>
    <row r="11" spans="1:12" x14ac:dyDescent="0.25">
      <c r="A11" s="23"/>
      <c r="B11" s="24" t="s">
        <v>13</v>
      </c>
      <c r="C11" s="18" t="str">
        <f>'[1]9'!C10</f>
        <v>Puskesmas Mranggen II</v>
      </c>
      <c r="D11" s="25">
        <v>4086</v>
      </c>
      <c r="E11" s="26">
        <v>212</v>
      </c>
      <c r="F11" s="22">
        <f t="shared" ref="F11:F36" si="0">E11/D11*100</f>
        <v>5.1884483602545277</v>
      </c>
      <c r="G11" s="25">
        <v>4086</v>
      </c>
      <c r="H11" s="26">
        <v>163</v>
      </c>
      <c r="I11" s="22">
        <f t="shared" ref="I11:I36" si="1">H11/G11*100</f>
        <v>3.9892315222711701</v>
      </c>
      <c r="J11" s="25">
        <v>4086</v>
      </c>
      <c r="K11" s="26">
        <v>107</v>
      </c>
      <c r="L11" s="22">
        <f t="shared" ref="L11:L36" si="2">K11/J11*100</f>
        <v>2.6186979931473324</v>
      </c>
    </row>
    <row r="12" spans="1:12" x14ac:dyDescent="0.25">
      <c r="A12" s="23"/>
      <c r="B12" s="24" t="s">
        <v>13</v>
      </c>
      <c r="C12" s="18" t="str">
        <f>'[1]9'!C11</f>
        <v>Puskesmas Mranggen III</v>
      </c>
      <c r="D12" s="25">
        <v>5350</v>
      </c>
      <c r="E12" s="26">
        <v>83</v>
      </c>
      <c r="F12" s="22">
        <f t="shared" si="0"/>
        <v>1.5514018691588785</v>
      </c>
      <c r="G12" s="25">
        <v>5350</v>
      </c>
      <c r="H12" s="26">
        <v>308</v>
      </c>
      <c r="I12" s="22">
        <f t="shared" si="1"/>
        <v>5.7570093457943932</v>
      </c>
      <c r="J12" s="25">
        <v>5350</v>
      </c>
      <c r="K12" s="26">
        <v>21</v>
      </c>
      <c r="L12" s="22">
        <f t="shared" si="2"/>
        <v>0.39252336448598135</v>
      </c>
    </row>
    <row r="13" spans="1:12" x14ac:dyDescent="0.25">
      <c r="A13" s="16">
        <v>2</v>
      </c>
      <c r="B13" s="17" t="s">
        <v>14</v>
      </c>
      <c r="C13" s="18" t="str">
        <f>'[1]9'!C12</f>
        <v>Puskesmas Karangawen I</v>
      </c>
      <c r="D13" s="25">
        <v>3206</v>
      </c>
      <c r="E13" s="26">
        <v>193</v>
      </c>
      <c r="F13" s="22">
        <f t="shared" si="0"/>
        <v>6.019962570180911</v>
      </c>
      <c r="G13" s="25">
        <v>3206</v>
      </c>
      <c r="H13" s="26">
        <v>152</v>
      </c>
      <c r="I13" s="22">
        <f t="shared" si="1"/>
        <v>4.7411104179663131</v>
      </c>
      <c r="J13" s="25">
        <v>3206</v>
      </c>
      <c r="K13" s="26">
        <v>58</v>
      </c>
      <c r="L13" s="22">
        <f t="shared" si="2"/>
        <v>1.8091079226450406</v>
      </c>
    </row>
    <row r="14" spans="1:12" x14ac:dyDescent="0.25">
      <c r="A14" s="16"/>
      <c r="B14" s="24" t="s">
        <v>14</v>
      </c>
      <c r="C14" s="18" t="str">
        <f>'[1]9'!C13</f>
        <v>Puskesmas Karangawen II</v>
      </c>
      <c r="D14" s="25">
        <v>4371</v>
      </c>
      <c r="E14" s="26">
        <v>173</v>
      </c>
      <c r="F14" s="22">
        <f t="shared" si="0"/>
        <v>3.9579043697094489</v>
      </c>
      <c r="G14" s="25">
        <v>4371</v>
      </c>
      <c r="H14" s="26">
        <v>184</v>
      </c>
      <c r="I14" s="22">
        <f t="shared" si="1"/>
        <v>4.2095630290551362</v>
      </c>
      <c r="J14" s="25">
        <v>4371</v>
      </c>
      <c r="K14" s="26">
        <v>125</v>
      </c>
      <c r="L14" s="22">
        <f t="shared" si="2"/>
        <v>2.8597574925646305</v>
      </c>
    </row>
    <row r="15" spans="1:12" x14ac:dyDescent="0.25">
      <c r="A15" s="16">
        <v>3</v>
      </c>
      <c r="B15" s="17" t="s">
        <v>15</v>
      </c>
      <c r="C15" s="18" t="str">
        <f>'[1]9'!C14</f>
        <v>Puskesmas Guntur I</v>
      </c>
      <c r="D15" s="25">
        <v>4210</v>
      </c>
      <c r="E15" s="26">
        <v>623</v>
      </c>
      <c r="F15" s="22">
        <f t="shared" si="0"/>
        <v>14.79809976247031</v>
      </c>
      <c r="G15" s="25">
        <v>4210</v>
      </c>
      <c r="H15" s="26">
        <v>660</v>
      </c>
      <c r="I15" s="22">
        <f t="shared" si="1"/>
        <v>15.676959619952493</v>
      </c>
      <c r="J15" s="25">
        <v>4210</v>
      </c>
      <c r="K15" s="26">
        <v>141</v>
      </c>
      <c r="L15" s="22">
        <f t="shared" si="2"/>
        <v>3.3491686460807601</v>
      </c>
    </row>
    <row r="16" spans="1:12" x14ac:dyDescent="0.25">
      <c r="A16" s="16"/>
      <c r="B16" s="24" t="s">
        <v>15</v>
      </c>
      <c r="C16" s="18" t="str">
        <f>'[1]9'!C15</f>
        <v>Puskesmas Guntur II</v>
      </c>
      <c r="D16" s="25">
        <v>3299</v>
      </c>
      <c r="E16" s="26">
        <v>89</v>
      </c>
      <c r="F16" s="22">
        <f t="shared" si="0"/>
        <v>2.6977872082449226</v>
      </c>
      <c r="G16" s="25">
        <v>3299</v>
      </c>
      <c r="H16" s="26">
        <v>353</v>
      </c>
      <c r="I16" s="22">
        <f t="shared" si="1"/>
        <v>10.700212185510761</v>
      </c>
      <c r="J16" s="25">
        <v>3299</v>
      </c>
      <c r="K16" s="26">
        <v>33</v>
      </c>
      <c r="L16" s="22">
        <f t="shared" si="2"/>
        <v>1.0003031221582299</v>
      </c>
    </row>
    <row r="17" spans="1:12" x14ac:dyDescent="0.25">
      <c r="A17" s="16">
        <v>4</v>
      </c>
      <c r="B17" s="17" t="s">
        <v>16</v>
      </c>
      <c r="C17" s="18" t="str">
        <f>'[1]9'!C16</f>
        <v>Puskesmas Sayung I</v>
      </c>
      <c r="D17" s="25">
        <v>3879</v>
      </c>
      <c r="E17" s="26">
        <v>487</v>
      </c>
      <c r="F17" s="22">
        <f t="shared" si="0"/>
        <v>12.554782160350605</v>
      </c>
      <c r="G17" s="25">
        <v>3879</v>
      </c>
      <c r="H17" s="26">
        <v>747</v>
      </c>
      <c r="I17" s="22">
        <f t="shared" si="1"/>
        <v>19.257540603248259</v>
      </c>
      <c r="J17" s="25">
        <v>3879</v>
      </c>
      <c r="K17" s="26">
        <v>247</v>
      </c>
      <c r="L17" s="22">
        <f t="shared" si="2"/>
        <v>6.3676205207527721</v>
      </c>
    </row>
    <row r="18" spans="1:12" x14ac:dyDescent="0.25">
      <c r="A18" s="16"/>
      <c r="B18" s="24" t="s">
        <v>16</v>
      </c>
      <c r="C18" s="18" t="str">
        <f>'[1]9'!C17</f>
        <v>Puskesmas Sayung II</v>
      </c>
      <c r="D18" s="25">
        <v>4701</v>
      </c>
      <c r="E18" s="26">
        <v>503</v>
      </c>
      <c r="F18" s="22">
        <f t="shared" si="0"/>
        <v>10.699851095511594</v>
      </c>
      <c r="G18" s="25">
        <v>4701</v>
      </c>
      <c r="H18" s="26">
        <v>461</v>
      </c>
      <c r="I18" s="22">
        <f t="shared" si="1"/>
        <v>9.8064241650712614</v>
      </c>
      <c r="J18" s="25">
        <v>4701</v>
      </c>
      <c r="K18" s="26">
        <v>409</v>
      </c>
      <c r="L18" s="22">
        <f t="shared" si="2"/>
        <v>8.7002765369070403</v>
      </c>
    </row>
    <row r="19" spans="1:12" x14ac:dyDescent="0.25">
      <c r="A19" s="16">
        <v>5</v>
      </c>
      <c r="B19" s="17" t="s">
        <v>17</v>
      </c>
      <c r="C19" s="18" t="str">
        <f>'[1]9'!C18</f>
        <v>Puskesmas Karang Tengah</v>
      </c>
      <c r="D19" s="25">
        <v>5847</v>
      </c>
      <c r="E19" s="26">
        <v>723</v>
      </c>
      <c r="F19" s="22">
        <f t="shared" si="0"/>
        <v>12.365315546434068</v>
      </c>
      <c r="G19" s="25">
        <v>5847</v>
      </c>
      <c r="H19" s="26">
        <v>228</v>
      </c>
      <c r="I19" s="22">
        <f t="shared" si="1"/>
        <v>3.8994356080041044</v>
      </c>
      <c r="J19" s="25">
        <v>5847</v>
      </c>
      <c r="K19" s="26">
        <v>473</v>
      </c>
      <c r="L19" s="22">
        <f t="shared" si="2"/>
        <v>8.0896186078330761</v>
      </c>
    </row>
    <row r="20" spans="1:12" x14ac:dyDescent="0.25">
      <c r="A20" s="16">
        <v>6</v>
      </c>
      <c r="B20" s="17" t="s">
        <v>18</v>
      </c>
      <c r="C20" s="18" t="str">
        <f>'[1]9'!C19</f>
        <v>Puskesmas Bonang I</v>
      </c>
      <c r="D20" s="25">
        <v>5297</v>
      </c>
      <c r="E20" s="26">
        <v>741</v>
      </c>
      <c r="F20" s="22">
        <f t="shared" si="0"/>
        <v>13.989050405890127</v>
      </c>
      <c r="G20" s="25">
        <v>5297</v>
      </c>
      <c r="H20" s="26">
        <v>932</v>
      </c>
      <c r="I20" s="22">
        <f t="shared" si="1"/>
        <v>17.59486501793468</v>
      </c>
      <c r="J20" s="25">
        <v>5297</v>
      </c>
      <c r="K20" s="26">
        <v>455</v>
      </c>
      <c r="L20" s="22">
        <f t="shared" si="2"/>
        <v>8.589767793090429</v>
      </c>
    </row>
    <row r="21" spans="1:12" x14ac:dyDescent="0.25">
      <c r="A21" s="16"/>
      <c r="B21" s="24" t="s">
        <v>18</v>
      </c>
      <c r="C21" s="18" t="str">
        <f>'[1]9'!C20</f>
        <v>Puskesmas Bonang II</v>
      </c>
      <c r="D21" s="25">
        <v>4147</v>
      </c>
      <c r="E21" s="26">
        <v>335</v>
      </c>
      <c r="F21" s="22">
        <f t="shared" si="0"/>
        <v>8.0781287677839408</v>
      </c>
      <c r="G21" s="25">
        <v>4147</v>
      </c>
      <c r="H21" s="26">
        <v>366</v>
      </c>
      <c r="I21" s="22">
        <f t="shared" si="1"/>
        <v>8.8256571015191696</v>
      </c>
      <c r="J21" s="25">
        <v>4147</v>
      </c>
      <c r="K21" s="26">
        <v>223</v>
      </c>
      <c r="L21" s="22">
        <f t="shared" si="2"/>
        <v>5.3773812394502043</v>
      </c>
    </row>
    <row r="22" spans="1:12" x14ac:dyDescent="0.25">
      <c r="A22" s="16">
        <v>7</v>
      </c>
      <c r="B22" s="17" t="s">
        <v>19</v>
      </c>
      <c r="C22" s="18" t="str">
        <f>'[1]9'!C21</f>
        <v>Puskesmas Demak I</v>
      </c>
      <c r="D22" s="25">
        <v>3195</v>
      </c>
      <c r="E22" s="26">
        <v>152</v>
      </c>
      <c r="F22" s="22">
        <f t="shared" si="0"/>
        <v>4.7574334898278554</v>
      </c>
      <c r="G22" s="25">
        <v>3195</v>
      </c>
      <c r="H22" s="26">
        <v>146</v>
      </c>
      <c r="I22" s="22">
        <f t="shared" si="1"/>
        <v>4.5696400625978093</v>
      </c>
      <c r="J22" s="25">
        <v>3195</v>
      </c>
      <c r="K22" s="26">
        <v>168</v>
      </c>
      <c r="L22" s="22">
        <f t="shared" si="2"/>
        <v>5.2582159624413141</v>
      </c>
    </row>
    <row r="23" spans="1:12" x14ac:dyDescent="0.25">
      <c r="A23" s="16"/>
      <c r="B23" s="24" t="s">
        <v>19</v>
      </c>
      <c r="C23" s="18" t="str">
        <f>'[1]9'!C22</f>
        <v>Puskesmas Demak II</v>
      </c>
      <c r="D23" s="25">
        <v>2741</v>
      </c>
      <c r="E23" s="26">
        <v>157</v>
      </c>
      <c r="F23" s="22">
        <f t="shared" si="0"/>
        <v>5.7278365560014599</v>
      </c>
      <c r="G23" s="25">
        <v>2741</v>
      </c>
      <c r="H23" s="26">
        <v>72</v>
      </c>
      <c r="I23" s="22">
        <f t="shared" si="1"/>
        <v>2.6267785479751913</v>
      </c>
      <c r="J23" s="25">
        <v>2741</v>
      </c>
      <c r="K23" s="26">
        <v>8</v>
      </c>
      <c r="L23" s="22">
        <f t="shared" si="2"/>
        <v>0.29186428310835461</v>
      </c>
    </row>
    <row r="24" spans="1:12" x14ac:dyDescent="0.25">
      <c r="A24" s="16"/>
      <c r="B24" s="24" t="s">
        <v>19</v>
      </c>
      <c r="C24" s="18" t="str">
        <f>'[1]9'!C23</f>
        <v>Puskesmas Demak III</v>
      </c>
      <c r="D24" s="25">
        <v>3267</v>
      </c>
      <c r="E24" s="26">
        <v>26</v>
      </c>
      <c r="F24" s="22">
        <f t="shared" si="0"/>
        <v>0.79583715947352307</v>
      </c>
      <c r="G24" s="25">
        <v>3267</v>
      </c>
      <c r="H24" s="26">
        <v>74</v>
      </c>
      <c r="I24" s="22">
        <f t="shared" si="1"/>
        <v>2.2650749923477194</v>
      </c>
      <c r="J24" s="25">
        <v>3267</v>
      </c>
      <c r="K24" s="26">
        <v>27</v>
      </c>
      <c r="L24" s="22">
        <f t="shared" si="2"/>
        <v>0.82644628099173556</v>
      </c>
    </row>
    <row r="25" spans="1:12" x14ac:dyDescent="0.25">
      <c r="A25" s="16">
        <v>8</v>
      </c>
      <c r="B25" s="17" t="s">
        <v>20</v>
      </c>
      <c r="C25" s="18" t="str">
        <f>'[1]9'!C24</f>
        <v>Puskesmas Wonosalam I</v>
      </c>
      <c r="D25" s="25">
        <v>3834</v>
      </c>
      <c r="E25" s="26">
        <v>252</v>
      </c>
      <c r="F25" s="22">
        <f t="shared" si="0"/>
        <v>6.5727699530516439</v>
      </c>
      <c r="G25" s="25">
        <v>3834</v>
      </c>
      <c r="H25" s="26">
        <v>207</v>
      </c>
      <c r="I25" s="22">
        <f t="shared" si="1"/>
        <v>5.39906103286385</v>
      </c>
      <c r="J25" s="25">
        <v>3834</v>
      </c>
      <c r="K25" s="26">
        <v>130</v>
      </c>
      <c r="L25" s="22">
        <f t="shared" si="2"/>
        <v>3.3907146583202921</v>
      </c>
    </row>
    <row r="26" spans="1:12" x14ac:dyDescent="0.25">
      <c r="A26" s="16"/>
      <c r="B26" s="24" t="s">
        <v>20</v>
      </c>
      <c r="C26" s="18" t="str">
        <f>'[1]9'!C25</f>
        <v>Puskesmas Wonosalam II</v>
      </c>
      <c r="D26" s="25">
        <v>3007</v>
      </c>
      <c r="E26" s="26">
        <v>164</v>
      </c>
      <c r="F26" s="22">
        <f t="shared" si="0"/>
        <v>5.453940804788826</v>
      </c>
      <c r="G26" s="25">
        <v>3007</v>
      </c>
      <c r="H26" s="26">
        <v>176</v>
      </c>
      <c r="I26" s="22">
        <f t="shared" si="1"/>
        <v>5.8530096441636186</v>
      </c>
      <c r="J26" s="25">
        <v>3007</v>
      </c>
      <c r="K26" s="26">
        <v>162</v>
      </c>
      <c r="L26" s="22">
        <f t="shared" si="2"/>
        <v>5.3874293315596944</v>
      </c>
    </row>
    <row r="27" spans="1:12" x14ac:dyDescent="0.25">
      <c r="A27" s="16">
        <v>9</v>
      </c>
      <c r="B27" s="17" t="s">
        <v>21</v>
      </c>
      <c r="C27" s="18" t="str">
        <f>'[1]9'!C26</f>
        <v>Puskesmas Dempet</v>
      </c>
      <c r="D27" s="25">
        <v>4573</v>
      </c>
      <c r="E27" s="26">
        <v>522</v>
      </c>
      <c r="F27" s="22">
        <f t="shared" si="0"/>
        <v>11.414826153509731</v>
      </c>
      <c r="G27" s="25">
        <v>4573</v>
      </c>
      <c r="H27" s="26">
        <v>376</v>
      </c>
      <c r="I27" s="22">
        <f t="shared" si="1"/>
        <v>8.2221736278154385</v>
      </c>
      <c r="J27" s="25">
        <v>4573</v>
      </c>
      <c r="K27" s="26">
        <v>164</v>
      </c>
      <c r="L27" s="22">
        <f t="shared" si="2"/>
        <v>3.5862672206429038</v>
      </c>
    </row>
    <row r="28" spans="1:12" x14ac:dyDescent="0.25">
      <c r="A28" s="16">
        <v>10</v>
      </c>
      <c r="B28" s="17" t="s">
        <v>22</v>
      </c>
      <c r="C28" s="18" t="str">
        <f>'[1]9'!C27</f>
        <v xml:space="preserve">Puskesmas Kebonagung </v>
      </c>
      <c r="D28" s="25">
        <v>3161</v>
      </c>
      <c r="E28" s="26">
        <v>129</v>
      </c>
      <c r="F28" s="22">
        <f t="shared" si="0"/>
        <v>4.0809870294210695</v>
      </c>
      <c r="G28" s="25">
        <v>3161</v>
      </c>
      <c r="H28" s="26">
        <v>51</v>
      </c>
      <c r="I28" s="22">
        <f t="shared" si="1"/>
        <v>1.6134134767478645</v>
      </c>
      <c r="J28" s="25">
        <v>3161</v>
      </c>
      <c r="K28" s="26">
        <v>57</v>
      </c>
      <c r="L28" s="22">
        <f t="shared" si="2"/>
        <v>1.8032268269534957</v>
      </c>
    </row>
    <row r="29" spans="1:12" x14ac:dyDescent="0.25">
      <c r="A29" s="16">
        <v>11</v>
      </c>
      <c r="B29" s="17" t="s">
        <v>23</v>
      </c>
      <c r="C29" s="18" t="str">
        <f>'[1]9'!C28</f>
        <v>Puskesmas Gajah I</v>
      </c>
      <c r="D29" s="25">
        <v>2420</v>
      </c>
      <c r="E29" s="26">
        <v>190</v>
      </c>
      <c r="F29" s="22">
        <f t="shared" si="0"/>
        <v>7.8512396694214877</v>
      </c>
      <c r="G29" s="25">
        <v>2420</v>
      </c>
      <c r="H29" s="26">
        <v>172</v>
      </c>
      <c r="I29" s="22">
        <f t="shared" si="1"/>
        <v>7.1074380165289259</v>
      </c>
      <c r="J29" s="25">
        <v>2420</v>
      </c>
      <c r="K29" s="26">
        <v>58</v>
      </c>
      <c r="L29" s="22">
        <f t="shared" si="2"/>
        <v>2.3966942148760331</v>
      </c>
    </row>
    <row r="30" spans="1:12" x14ac:dyDescent="0.25">
      <c r="A30" s="16"/>
      <c r="B30" s="24" t="s">
        <v>23</v>
      </c>
      <c r="C30" s="18" t="str">
        <f>'[1]9'!C29</f>
        <v>Puskesmas Gajah II</v>
      </c>
      <c r="D30" s="25">
        <v>1728</v>
      </c>
      <c r="E30" s="26">
        <v>65</v>
      </c>
      <c r="F30" s="22">
        <f t="shared" si="0"/>
        <v>3.761574074074074</v>
      </c>
      <c r="G30" s="25">
        <v>1728</v>
      </c>
      <c r="H30" s="26">
        <v>71</v>
      </c>
      <c r="I30" s="22">
        <f t="shared" si="1"/>
        <v>4.1087962962962967</v>
      </c>
      <c r="J30" s="25">
        <v>1728</v>
      </c>
      <c r="K30" s="26">
        <v>102</v>
      </c>
      <c r="L30" s="22">
        <f t="shared" si="2"/>
        <v>5.9027777777777777</v>
      </c>
    </row>
    <row r="31" spans="1:12" x14ac:dyDescent="0.25">
      <c r="A31" s="16">
        <v>12</v>
      </c>
      <c r="B31" s="17" t="s">
        <v>24</v>
      </c>
      <c r="C31" s="18" t="str">
        <f>'[1]9'!C30</f>
        <v>Puskesmas Karanganyar I</v>
      </c>
      <c r="D31" s="25">
        <v>2600</v>
      </c>
      <c r="E31" s="26">
        <v>199</v>
      </c>
      <c r="F31" s="22">
        <f t="shared" si="0"/>
        <v>7.6538461538461542</v>
      </c>
      <c r="G31" s="25">
        <v>2600</v>
      </c>
      <c r="H31" s="26">
        <v>104</v>
      </c>
      <c r="I31" s="22">
        <f t="shared" si="1"/>
        <v>4</v>
      </c>
      <c r="J31" s="25">
        <v>2600</v>
      </c>
      <c r="K31" s="26">
        <v>37</v>
      </c>
      <c r="L31" s="22">
        <f t="shared" si="2"/>
        <v>1.4230769230769231</v>
      </c>
    </row>
    <row r="32" spans="1:12" x14ac:dyDescent="0.25">
      <c r="A32" s="16"/>
      <c r="B32" s="24" t="s">
        <v>24</v>
      </c>
      <c r="C32" s="18" t="str">
        <f>'[1]9'!C31</f>
        <v>Puskesmas Karanganyar II</v>
      </c>
      <c r="D32" s="25">
        <v>3415</v>
      </c>
      <c r="E32" s="26">
        <v>158</v>
      </c>
      <c r="F32" s="22">
        <f t="shared" si="0"/>
        <v>4.6266471449487554</v>
      </c>
      <c r="G32" s="25">
        <v>3415</v>
      </c>
      <c r="H32" s="26">
        <v>63</v>
      </c>
      <c r="I32" s="22">
        <f t="shared" si="1"/>
        <v>1.8448023426061493</v>
      </c>
      <c r="J32" s="25">
        <v>3415</v>
      </c>
      <c r="K32" s="26">
        <v>123</v>
      </c>
      <c r="L32" s="22">
        <f t="shared" si="2"/>
        <v>3.6017569546120058</v>
      </c>
    </row>
    <row r="33" spans="1:12" x14ac:dyDescent="0.25">
      <c r="A33" s="16">
        <v>13</v>
      </c>
      <c r="B33" s="17" t="s">
        <v>25</v>
      </c>
      <c r="C33" s="18" t="str">
        <f>'[1]9'!C32</f>
        <v>Puskesmas Mijen I</v>
      </c>
      <c r="D33" s="25">
        <v>2360</v>
      </c>
      <c r="E33" s="26">
        <v>111</v>
      </c>
      <c r="F33" s="22">
        <f t="shared" si="0"/>
        <v>4.7033898305084749</v>
      </c>
      <c r="G33" s="25">
        <v>2360</v>
      </c>
      <c r="H33" s="26">
        <v>60</v>
      </c>
      <c r="I33" s="22">
        <f t="shared" si="1"/>
        <v>2.5423728813559325</v>
      </c>
      <c r="J33" s="25">
        <v>2360</v>
      </c>
      <c r="K33" s="26">
        <v>69</v>
      </c>
      <c r="L33" s="22">
        <f t="shared" si="2"/>
        <v>2.9237288135593222</v>
      </c>
    </row>
    <row r="34" spans="1:12" x14ac:dyDescent="0.25">
      <c r="A34" s="16"/>
      <c r="B34" s="24" t="s">
        <v>25</v>
      </c>
      <c r="C34" s="18" t="str">
        <f>'[1]9'!C33</f>
        <v>Puskesmas Mijen II</v>
      </c>
      <c r="D34" s="25">
        <v>2157</v>
      </c>
      <c r="E34" s="26">
        <v>42</v>
      </c>
      <c r="F34" s="22">
        <f t="shared" si="0"/>
        <v>1.9471488178025034</v>
      </c>
      <c r="G34" s="25">
        <v>2157</v>
      </c>
      <c r="H34" s="26">
        <v>180</v>
      </c>
      <c r="I34" s="22">
        <f t="shared" si="1"/>
        <v>8.3449235048678716</v>
      </c>
      <c r="J34" s="25">
        <v>2157</v>
      </c>
      <c r="K34" s="26">
        <v>36</v>
      </c>
      <c r="L34" s="22">
        <f t="shared" si="2"/>
        <v>1.6689847009735743</v>
      </c>
    </row>
    <row r="35" spans="1:12" x14ac:dyDescent="0.25">
      <c r="A35" s="16">
        <v>14</v>
      </c>
      <c r="B35" s="17" t="s">
        <v>26</v>
      </c>
      <c r="C35" s="18" t="str">
        <f>'[1]9'!C34</f>
        <v>Puskesmas Wedung I</v>
      </c>
      <c r="D35" s="25">
        <v>4590</v>
      </c>
      <c r="E35" s="26">
        <v>137</v>
      </c>
      <c r="F35" s="22">
        <f t="shared" si="0"/>
        <v>2.9847494553376905</v>
      </c>
      <c r="G35" s="25">
        <v>4590</v>
      </c>
      <c r="H35" s="26">
        <v>87</v>
      </c>
      <c r="I35" s="22">
        <f t="shared" si="1"/>
        <v>1.8954248366013071</v>
      </c>
      <c r="J35" s="25">
        <v>4590</v>
      </c>
      <c r="K35" s="26">
        <v>113</v>
      </c>
      <c r="L35" s="22">
        <f t="shared" si="2"/>
        <v>2.4618736383442266</v>
      </c>
    </row>
    <row r="36" spans="1:12" x14ac:dyDescent="0.25">
      <c r="A36" s="16"/>
      <c r="B36" s="24" t="s">
        <v>26</v>
      </c>
      <c r="C36" s="18" t="str">
        <f>'[1]9'!C35</f>
        <v>Puskesmas Wedung II</v>
      </c>
      <c r="D36" s="27">
        <v>3285</v>
      </c>
      <c r="E36" s="28">
        <v>85</v>
      </c>
      <c r="F36" s="29">
        <f t="shared" si="0"/>
        <v>2.5875190258751903</v>
      </c>
      <c r="G36" s="27">
        <v>3285</v>
      </c>
      <c r="H36" s="28">
        <v>295</v>
      </c>
      <c r="I36" s="29">
        <f t="shared" si="1"/>
        <v>8.9802130898021311</v>
      </c>
      <c r="J36" s="27">
        <v>3285</v>
      </c>
      <c r="K36" s="28">
        <v>28</v>
      </c>
      <c r="L36" s="22">
        <f t="shared" si="2"/>
        <v>0.85235920852359204</v>
      </c>
    </row>
    <row r="37" spans="1:12" ht="16.5" thickBot="1" x14ac:dyDescent="0.3">
      <c r="A37" s="30" t="s">
        <v>27</v>
      </c>
      <c r="B37" s="31"/>
      <c r="C37" s="32"/>
      <c r="D37" s="33">
        <f>SUM(D10:D36)</f>
        <v>99025</v>
      </c>
      <c r="E37" s="34">
        <f>SUM(E10:E36)</f>
        <v>6555</v>
      </c>
      <c r="F37" s="35">
        <f>E37/D37*100</f>
        <v>6.6195405200706894</v>
      </c>
      <c r="G37" s="33">
        <f>SUM(G10:G36)</f>
        <v>99025</v>
      </c>
      <c r="H37" s="34">
        <f>SUM(H10:H36)</f>
        <v>6753</v>
      </c>
      <c r="I37" s="35">
        <f>H37/D37*100</f>
        <v>6.8194900277707653</v>
      </c>
      <c r="J37" s="33">
        <f>SUM(J10:J36)</f>
        <v>99025</v>
      </c>
      <c r="K37" s="34">
        <f>SUM(K10:K36)</f>
        <v>3578</v>
      </c>
      <c r="L37" s="35">
        <f>K37/D37*100</f>
        <v>3.6132289825801562</v>
      </c>
    </row>
    <row r="38" spans="1:12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x14ac:dyDescent="0.25">
      <c r="A39" s="37" t="s">
        <v>28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</sheetData>
  <mergeCells count="9">
    <mergeCell ref="H7:I7"/>
    <mergeCell ref="J7:J8"/>
    <mergeCell ref="K7:L7"/>
    <mergeCell ref="A7:A8"/>
    <mergeCell ref="B7:B8"/>
    <mergeCell ref="C7:C8"/>
    <mergeCell ref="D7:D8"/>
    <mergeCell ref="E7:F7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2020-08-10T02:28:44Z</dcterms:created>
  <dcterms:modified xsi:type="dcterms:W3CDTF">2020-08-10T02:29:45Z</dcterms:modified>
</cp:coreProperties>
</file>