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G39" i="1"/>
  <c r="G40" i="1" s="1"/>
  <c r="E39" i="1"/>
  <c r="D38" i="1"/>
  <c r="H38" i="1" s="1"/>
  <c r="C38" i="1"/>
  <c r="D37" i="1"/>
  <c r="J37" i="1" s="1"/>
  <c r="C37" i="1"/>
  <c r="J36" i="1"/>
  <c r="F36" i="1"/>
  <c r="D36" i="1"/>
  <c r="H36" i="1" s="1"/>
  <c r="C36" i="1"/>
  <c r="D35" i="1"/>
  <c r="J35" i="1" s="1"/>
  <c r="C35" i="1"/>
  <c r="J34" i="1"/>
  <c r="F34" i="1"/>
  <c r="D34" i="1"/>
  <c r="H34" i="1" s="1"/>
  <c r="C34" i="1"/>
  <c r="D33" i="1"/>
  <c r="J33" i="1" s="1"/>
  <c r="C33" i="1"/>
  <c r="D32" i="1"/>
  <c r="C32" i="1"/>
  <c r="J31" i="1"/>
  <c r="F31" i="1"/>
  <c r="D31" i="1"/>
  <c r="H31" i="1" s="1"/>
  <c r="C31" i="1"/>
  <c r="D30" i="1"/>
  <c r="J30" i="1" s="1"/>
  <c r="C30" i="1"/>
  <c r="J29" i="1"/>
  <c r="F29" i="1"/>
  <c r="D29" i="1"/>
  <c r="H29" i="1" s="1"/>
  <c r="C29" i="1"/>
  <c r="D28" i="1"/>
  <c r="C28" i="1"/>
  <c r="D27" i="1"/>
  <c r="J27" i="1" s="1"/>
  <c r="C27" i="1"/>
  <c r="D26" i="1"/>
  <c r="C26" i="1"/>
  <c r="J25" i="1"/>
  <c r="H25" i="1"/>
  <c r="F25" i="1"/>
  <c r="C25" i="1"/>
  <c r="J24" i="1"/>
  <c r="F24" i="1"/>
  <c r="D24" i="1"/>
  <c r="H24" i="1" s="1"/>
  <c r="C24" i="1"/>
  <c r="D23" i="1"/>
  <c r="J23" i="1" s="1"/>
  <c r="C23" i="1"/>
  <c r="J22" i="1"/>
  <c r="F22" i="1"/>
  <c r="D22" i="1"/>
  <c r="H22" i="1" s="1"/>
  <c r="C22" i="1"/>
  <c r="J21" i="1"/>
  <c r="H21" i="1"/>
  <c r="F21" i="1"/>
  <c r="C21" i="1"/>
  <c r="D20" i="1"/>
  <c r="J20" i="1" s="1"/>
  <c r="C20" i="1"/>
  <c r="J19" i="1"/>
  <c r="F19" i="1"/>
  <c r="D19" i="1"/>
  <c r="H19" i="1" s="1"/>
  <c r="C19" i="1"/>
  <c r="D18" i="1"/>
  <c r="J18" i="1" s="1"/>
  <c r="C18" i="1"/>
  <c r="J17" i="1"/>
  <c r="H17" i="1"/>
  <c r="F17" i="1"/>
  <c r="C17" i="1"/>
  <c r="D16" i="1"/>
  <c r="C16" i="1"/>
  <c r="J15" i="1"/>
  <c r="F15" i="1"/>
  <c r="D15" i="1"/>
  <c r="H15" i="1" s="1"/>
  <c r="C15" i="1"/>
  <c r="D14" i="1"/>
  <c r="C14" i="1"/>
  <c r="D13" i="1"/>
  <c r="J13" i="1" s="1"/>
  <c r="C13" i="1"/>
  <c r="J12" i="1"/>
  <c r="F12" i="1"/>
  <c r="D12" i="1"/>
  <c r="D39" i="1" s="1"/>
  <c r="C12" i="1"/>
  <c r="F6" i="1"/>
  <c r="E6" i="1"/>
  <c r="F5" i="1"/>
  <c r="E5" i="1"/>
  <c r="F39" i="1" l="1"/>
  <c r="J39" i="1"/>
  <c r="H13" i="1"/>
  <c r="H18" i="1"/>
  <c r="H20" i="1"/>
  <c r="H23" i="1"/>
  <c r="H27" i="1"/>
  <c r="H30" i="1"/>
  <c r="H33" i="1"/>
  <c r="H35" i="1"/>
  <c r="H37" i="1"/>
  <c r="F38" i="1"/>
  <c r="J38" i="1"/>
  <c r="H12" i="1"/>
  <c r="F13" i="1"/>
  <c r="F18" i="1"/>
  <c r="F20" i="1"/>
  <c r="F23" i="1"/>
  <c r="F27" i="1"/>
  <c r="F30" i="1"/>
  <c r="F33" i="1"/>
  <c r="F35" i="1"/>
  <c r="F37" i="1"/>
  <c r="H39" i="1"/>
</calcChain>
</file>

<file path=xl/sharedStrings.xml><?xml version="1.0" encoding="utf-8"?>
<sst xmlns="http://schemas.openxmlformats.org/spreadsheetml/2006/main" count="51" uniqueCount="32">
  <si>
    <t>TABEL  58</t>
  </si>
  <si>
    <t xml:space="preserve"> </t>
  </si>
  <si>
    <t>MENURUT  KECAMATAN, DAN PUSKESMAS</t>
  </si>
  <si>
    <t>NO</t>
  </si>
  <si>
    <t>KECAMATAN</t>
  </si>
  <si>
    <t>PUSKESMAS</t>
  </si>
  <si>
    <t>KASUS BARU</t>
  </si>
  <si>
    <t>PENDERITA KUSTA</t>
  </si>
  <si>
    <t>CACAT TINGKAT 0</t>
  </si>
  <si>
    <t>CACAT TINGKAT 2</t>
  </si>
  <si>
    <t>PENDERITA KUSTA ANAK
&lt;15 TAHUN</t>
  </si>
  <si>
    <t>PENDERITA KUSTA ANAK&lt;15 TAHUN DENGAN CACAT TINGKAT 2</t>
  </si>
  <si>
    <t>JUMLAH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</si>
  <si>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</si>
  <si>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</si>
  <si>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</si>
  <si>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</si>
  <si>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</si>
  <si>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</si>
  <si>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</si>
  <si>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</si>
  <si>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</si>
  <si>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</si>
  <si>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</si>
  <si>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</si>
  <si>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</si>
  <si>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</si>
  <si>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</si>
  <si>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</si>
  <si>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ANGKA CACAT TINGKAT 2 PER 1.000.000 PENDUDUK</t>
  </si>
  <si>
    <t>Sumber: Seksi Pencegahan dan Pengendalian Penyakit Menular</t>
  </si>
  <si>
    <t>KASUS BARU KUSTA CACAT TINGKAT 0, CACAT TINGKAT 2, PENDERITA KUSTA ANAK&lt;15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</si>
</sst>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quotePrefix="1" applyFont="1" applyBorder="1" applyAlignment="1">
      <alignment horizontal="left" vertical="center"/>
    </xf>
    <xf numFmtId="3" fontId="7" fillId="0" borderId="6" xfId="1" quotePrefix="1" applyNumberFormat="1" applyFont="1" applyBorder="1" applyAlignment="1">
      <alignment vertical="center"/>
    </xf>
    <xf numFmtId="164" fontId="7" fillId="0" borderId="6" xfId="1" quotePrefix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quotePrefix="1" applyFont="1" applyBorder="1" applyAlignment="1">
      <alignment horizontal="left" vertical="center"/>
    </xf>
    <xf numFmtId="41" fontId="7" fillId="2" borderId="13" xfId="1" quotePrefix="1" applyFont="1" applyFill="1" applyBorder="1" applyAlignment="1">
      <alignment vertical="center"/>
    </xf>
    <xf numFmtId="164" fontId="7" fillId="0" borderId="13" xfId="1" quotePrefix="1" applyNumberFormat="1" applyFont="1" applyBorder="1" applyAlignment="1">
      <alignment vertical="center"/>
    </xf>
    <xf numFmtId="39" fontId="7" fillId="2" borderId="13" xfId="1" applyNumberFormat="1" applyFont="1" applyFill="1" applyBorder="1" applyAlignment="1">
      <alignment vertical="center"/>
    </xf>
    <xf numFmtId="41" fontId="7" fillId="2" borderId="14" xfId="1" quotePrefix="1" applyFont="1" applyFill="1" applyBorder="1" applyAlignment="1">
      <alignment horizontal="left" vertical="center" indent="2"/>
    </xf>
    <xf numFmtId="37" fontId="1" fillId="0" borderId="0" xfId="1" quotePrefix="1" applyNumberFormat="1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1162805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1">
          <cell r="L11">
            <v>4</v>
          </cell>
        </row>
        <row r="12">
          <cell r="L12">
            <v>4</v>
          </cell>
        </row>
        <row r="13">
          <cell r="L13">
            <v>0</v>
          </cell>
        </row>
        <row r="14">
          <cell r="L14">
            <v>1</v>
          </cell>
        </row>
        <row r="15">
          <cell r="L15">
            <v>0</v>
          </cell>
        </row>
        <row r="17">
          <cell r="L17">
            <v>1</v>
          </cell>
        </row>
        <row r="18">
          <cell r="L18">
            <v>1</v>
          </cell>
        </row>
        <row r="19">
          <cell r="L19">
            <v>4</v>
          </cell>
        </row>
        <row r="21">
          <cell r="L21">
            <v>7</v>
          </cell>
        </row>
        <row r="22">
          <cell r="L22">
            <v>6</v>
          </cell>
        </row>
        <row r="23">
          <cell r="L23">
            <v>1</v>
          </cell>
        </row>
        <row r="25">
          <cell r="L25">
            <v>0</v>
          </cell>
        </row>
        <row r="26">
          <cell r="L26">
            <v>2</v>
          </cell>
        </row>
        <row r="27">
          <cell r="L27">
            <v>0</v>
          </cell>
        </row>
        <row r="28">
          <cell r="L28">
            <v>9</v>
          </cell>
        </row>
        <row r="29">
          <cell r="L29">
            <v>2</v>
          </cell>
        </row>
        <row r="30">
          <cell r="L30">
            <v>1</v>
          </cell>
        </row>
        <row r="31">
          <cell r="L31">
            <v>0</v>
          </cell>
        </row>
        <row r="32">
          <cell r="L32">
            <v>1</v>
          </cell>
        </row>
        <row r="33">
          <cell r="L33">
            <v>2</v>
          </cell>
        </row>
        <row r="34">
          <cell r="L34">
            <v>4</v>
          </cell>
        </row>
        <row r="35">
          <cell r="L35">
            <v>11</v>
          </cell>
        </row>
        <row r="36">
          <cell r="L36">
            <v>3</v>
          </cell>
        </row>
        <row r="37">
          <cell r="L37">
            <v>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4" sqref="A4:K4"/>
    </sheetView>
  </sheetViews>
  <sheetFormatPr defaultRowHeight="15" x14ac:dyDescent="0.25"/>
  <cols>
    <col min="1" max="1" width="5.7109375" customWidth="1"/>
    <col min="2" max="2" width="26.85546875" customWidth="1"/>
    <col min="3" max="3" width="28.7109375" customWidth="1"/>
    <col min="4" max="11" width="15.710937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6.5" x14ac:dyDescent="0.2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6.5" x14ac:dyDescent="0.25">
      <c r="A5" s="5"/>
      <c r="B5" s="5"/>
      <c r="C5" s="5"/>
      <c r="D5" s="5"/>
      <c r="E5" s="6" t="str">
        <f>'[1]1'!E5</f>
        <v>KABUPATEN/KOTA</v>
      </c>
      <c r="F5" s="7" t="str">
        <f>'[1]1'!F5</f>
        <v>DEMAK</v>
      </c>
      <c r="G5" s="6"/>
      <c r="H5" s="6"/>
      <c r="I5" s="5"/>
      <c r="J5" s="5"/>
      <c r="K5" s="5"/>
    </row>
    <row r="6" spans="1:11" ht="16.5" x14ac:dyDescent="0.25">
      <c r="A6" s="5"/>
      <c r="B6" s="5"/>
      <c r="C6" s="5"/>
      <c r="D6" s="5"/>
      <c r="E6" s="6" t="str">
        <f>'[1]1'!E6</f>
        <v xml:space="preserve">TAHUN </v>
      </c>
      <c r="F6" s="7">
        <f>'[1]1'!F6</f>
        <v>2019</v>
      </c>
      <c r="G6" s="6"/>
      <c r="H6" s="6"/>
      <c r="I6" s="5"/>
      <c r="J6" s="5"/>
      <c r="K6" s="5"/>
    </row>
    <row r="7" spans="1:11" ht="15.75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9" t="s">
        <v>3</v>
      </c>
      <c r="B8" s="9" t="s">
        <v>4</v>
      </c>
      <c r="C8" s="9" t="s">
        <v>5</v>
      </c>
      <c r="D8" s="10" t="s">
        <v>6</v>
      </c>
      <c r="E8" s="10"/>
      <c r="F8" s="10"/>
      <c r="G8" s="10"/>
      <c r="H8" s="10"/>
      <c r="I8" s="10"/>
      <c r="J8" s="10"/>
      <c r="K8" s="10"/>
    </row>
    <row r="9" spans="1:11" ht="105" x14ac:dyDescent="0.25">
      <c r="A9" s="9"/>
      <c r="B9" s="9"/>
      <c r="C9" s="9"/>
      <c r="D9" s="11" t="s">
        <v>7</v>
      </c>
      <c r="E9" s="12" t="s">
        <v>8</v>
      </c>
      <c r="F9" s="13"/>
      <c r="G9" s="14" t="s">
        <v>9</v>
      </c>
      <c r="H9" s="15"/>
      <c r="I9" s="16" t="s">
        <v>10</v>
      </c>
      <c r="J9" s="17"/>
      <c r="K9" s="18" t="s">
        <v>11</v>
      </c>
    </row>
    <row r="10" spans="1:11" x14ac:dyDescent="0.25">
      <c r="A10" s="19"/>
      <c r="B10" s="19"/>
      <c r="C10" s="19"/>
      <c r="D10" s="20"/>
      <c r="E10" s="21" t="s">
        <v>12</v>
      </c>
      <c r="F10" s="21" t="s">
        <v>13</v>
      </c>
      <c r="G10" s="22" t="s">
        <v>12</v>
      </c>
      <c r="H10" s="22" t="s">
        <v>13</v>
      </c>
      <c r="I10" s="22" t="s">
        <v>12</v>
      </c>
      <c r="J10" s="22" t="s">
        <v>13</v>
      </c>
      <c r="K10" s="22" t="s">
        <v>12</v>
      </c>
    </row>
    <row r="11" spans="1:11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11" x14ac:dyDescent="0.25">
      <c r="A12" s="24">
        <v>1</v>
      </c>
      <c r="B12" s="25" t="s">
        <v>14</v>
      </c>
      <c r="C12" s="26" t="str">
        <f>'[1]9'!C9</f>
        <v>Puskesmas Mranggen I</v>
      </c>
      <c r="D12" s="27">
        <f>'[1]57'!L11</f>
        <v>4</v>
      </c>
      <c r="E12" s="27">
        <v>4</v>
      </c>
      <c r="F12" s="28">
        <f>E12/D12*100</f>
        <v>100</v>
      </c>
      <c r="G12" s="27">
        <v>0</v>
      </c>
      <c r="H12" s="28">
        <f>G12/D12*100</f>
        <v>0</v>
      </c>
      <c r="I12" s="27">
        <v>0</v>
      </c>
      <c r="J12" s="28">
        <f t="shared" ref="J12:J30" si="0">I12/D12*100</f>
        <v>0</v>
      </c>
      <c r="K12" s="27">
        <v>0</v>
      </c>
    </row>
    <row r="13" spans="1:11" x14ac:dyDescent="0.25">
      <c r="A13" s="29"/>
      <c r="B13" s="30" t="s">
        <v>14</v>
      </c>
      <c r="C13" s="26" t="str">
        <f>'[1]9'!C10</f>
        <v>Puskesmas Mranggen II</v>
      </c>
      <c r="D13" s="31">
        <f>'[1]57'!L12</f>
        <v>4</v>
      </c>
      <c r="E13" s="31">
        <v>4</v>
      </c>
      <c r="F13" s="32">
        <f t="shared" ref="F13:F31" si="1">E13/D13*100</f>
        <v>100</v>
      </c>
      <c r="G13" s="31">
        <v>0</v>
      </c>
      <c r="H13" s="32">
        <f t="shared" ref="H13:H31" si="2">G13/D13*100</f>
        <v>0</v>
      </c>
      <c r="I13" s="31">
        <v>0</v>
      </c>
      <c r="J13" s="32">
        <f t="shared" si="0"/>
        <v>0</v>
      </c>
      <c r="K13" s="31">
        <v>0</v>
      </c>
    </row>
    <row r="14" spans="1:11" x14ac:dyDescent="0.25">
      <c r="A14" s="29"/>
      <c r="B14" s="30" t="s">
        <v>14</v>
      </c>
      <c r="C14" s="26" t="str">
        <f>'[1]9'!C11</f>
        <v>Puskesmas Mranggen III</v>
      </c>
      <c r="D14" s="31">
        <f>'[1]57'!L13</f>
        <v>0</v>
      </c>
      <c r="E14" s="31">
        <v>0</v>
      </c>
      <c r="F14" s="32">
        <v>0</v>
      </c>
      <c r="G14" s="31">
        <v>0</v>
      </c>
      <c r="H14" s="32">
        <v>0</v>
      </c>
      <c r="I14" s="31">
        <v>0</v>
      </c>
      <c r="J14" s="32">
        <v>0</v>
      </c>
      <c r="K14" s="31">
        <v>0</v>
      </c>
    </row>
    <row r="15" spans="1:11" x14ac:dyDescent="0.25">
      <c r="A15" s="24">
        <v>2</v>
      </c>
      <c r="B15" s="25" t="s">
        <v>15</v>
      </c>
      <c r="C15" s="26" t="str">
        <f>'[1]9'!C12</f>
        <v>Puskesmas Karangawen I</v>
      </c>
      <c r="D15" s="31">
        <f>'[1]57'!L14</f>
        <v>1</v>
      </c>
      <c r="E15" s="31">
        <v>0</v>
      </c>
      <c r="F15" s="32">
        <f t="shared" si="1"/>
        <v>0</v>
      </c>
      <c r="G15" s="31">
        <v>0</v>
      </c>
      <c r="H15" s="32">
        <f t="shared" si="2"/>
        <v>0</v>
      </c>
      <c r="I15" s="31">
        <v>0</v>
      </c>
      <c r="J15" s="32">
        <f>I15/D15*100</f>
        <v>0</v>
      </c>
      <c r="K15" s="31">
        <v>0</v>
      </c>
    </row>
    <row r="16" spans="1:11" x14ac:dyDescent="0.25">
      <c r="A16" s="24"/>
      <c r="B16" s="30" t="s">
        <v>15</v>
      </c>
      <c r="C16" s="26" t="str">
        <f>'[1]9'!C13</f>
        <v>Puskesmas Karangawen II</v>
      </c>
      <c r="D16" s="31">
        <f>'[1]57'!L15</f>
        <v>0</v>
      </c>
      <c r="E16" s="31">
        <v>0</v>
      </c>
      <c r="F16" s="32"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</row>
    <row r="17" spans="1:11" x14ac:dyDescent="0.25">
      <c r="A17" s="24">
        <v>3</v>
      </c>
      <c r="B17" s="25" t="s">
        <v>16</v>
      </c>
      <c r="C17" s="26" t="str">
        <f>'[1]9'!C14</f>
        <v>Puskesmas Guntur I</v>
      </c>
      <c r="D17" s="31">
        <v>3</v>
      </c>
      <c r="E17" s="31">
        <v>3</v>
      </c>
      <c r="F17" s="32">
        <f t="shared" si="1"/>
        <v>100</v>
      </c>
      <c r="G17" s="31">
        <v>0</v>
      </c>
      <c r="H17" s="32">
        <f t="shared" si="2"/>
        <v>0</v>
      </c>
      <c r="I17" s="31">
        <v>0</v>
      </c>
      <c r="J17" s="32">
        <f t="shared" si="0"/>
        <v>0</v>
      </c>
      <c r="K17" s="31">
        <v>0</v>
      </c>
    </row>
    <row r="18" spans="1:11" x14ac:dyDescent="0.25">
      <c r="A18" s="24"/>
      <c r="B18" s="30" t="s">
        <v>16</v>
      </c>
      <c r="C18" s="26" t="str">
        <f>'[1]9'!C15</f>
        <v>Puskesmas Guntur II</v>
      </c>
      <c r="D18" s="31">
        <f>'[1]57'!L17</f>
        <v>1</v>
      </c>
      <c r="E18" s="31">
        <v>1</v>
      </c>
      <c r="F18" s="32">
        <f t="shared" si="1"/>
        <v>100</v>
      </c>
      <c r="G18" s="31">
        <v>0</v>
      </c>
      <c r="H18" s="32">
        <f t="shared" si="2"/>
        <v>0</v>
      </c>
      <c r="I18" s="31">
        <v>0</v>
      </c>
      <c r="J18" s="32">
        <f t="shared" si="0"/>
        <v>0</v>
      </c>
      <c r="K18" s="31">
        <v>0</v>
      </c>
    </row>
    <row r="19" spans="1:11" x14ac:dyDescent="0.25">
      <c r="A19" s="24">
        <v>4</v>
      </c>
      <c r="B19" s="25" t="s">
        <v>17</v>
      </c>
      <c r="C19" s="26" t="str">
        <f>'[1]9'!C16</f>
        <v>Puskesmas Sayung I</v>
      </c>
      <c r="D19" s="31">
        <f>'[1]57'!L18</f>
        <v>1</v>
      </c>
      <c r="E19" s="31">
        <v>1</v>
      </c>
      <c r="F19" s="32">
        <f t="shared" si="1"/>
        <v>100</v>
      </c>
      <c r="G19" s="31">
        <v>0</v>
      </c>
      <c r="H19" s="32">
        <f t="shared" si="2"/>
        <v>0</v>
      </c>
      <c r="I19" s="31">
        <v>0</v>
      </c>
      <c r="J19" s="32">
        <f t="shared" si="0"/>
        <v>0</v>
      </c>
      <c r="K19" s="31">
        <v>0</v>
      </c>
    </row>
    <row r="20" spans="1:11" x14ac:dyDescent="0.25">
      <c r="A20" s="24"/>
      <c r="B20" s="30" t="s">
        <v>17</v>
      </c>
      <c r="C20" s="26" t="str">
        <f>'[1]9'!C17</f>
        <v>Puskesmas Sayung II</v>
      </c>
      <c r="D20" s="31">
        <f>'[1]57'!L19</f>
        <v>4</v>
      </c>
      <c r="E20" s="31">
        <v>4</v>
      </c>
      <c r="F20" s="32">
        <f t="shared" si="1"/>
        <v>100</v>
      </c>
      <c r="G20" s="31">
        <v>0</v>
      </c>
      <c r="H20" s="32">
        <f t="shared" si="2"/>
        <v>0</v>
      </c>
      <c r="I20" s="31">
        <v>0</v>
      </c>
      <c r="J20" s="32">
        <f t="shared" si="0"/>
        <v>0</v>
      </c>
      <c r="K20" s="31">
        <v>0</v>
      </c>
    </row>
    <row r="21" spans="1:11" x14ac:dyDescent="0.25">
      <c r="A21" s="24">
        <v>5</v>
      </c>
      <c r="B21" s="25" t="s">
        <v>18</v>
      </c>
      <c r="C21" s="26" t="str">
        <f>'[1]9'!C18</f>
        <v>Puskesmas Karang Tengah</v>
      </c>
      <c r="D21" s="31">
        <v>1</v>
      </c>
      <c r="E21" s="31">
        <v>1</v>
      </c>
      <c r="F21" s="32">
        <f t="shared" si="1"/>
        <v>100</v>
      </c>
      <c r="G21" s="31">
        <v>0</v>
      </c>
      <c r="H21" s="32">
        <f t="shared" si="2"/>
        <v>0</v>
      </c>
      <c r="I21" s="31">
        <v>0</v>
      </c>
      <c r="J21" s="32">
        <f t="shared" si="0"/>
        <v>0</v>
      </c>
      <c r="K21" s="31">
        <v>0</v>
      </c>
    </row>
    <row r="22" spans="1:11" x14ac:dyDescent="0.25">
      <c r="A22" s="24">
        <v>6</v>
      </c>
      <c r="B22" s="25" t="s">
        <v>19</v>
      </c>
      <c r="C22" s="26" t="str">
        <f>'[1]9'!C19</f>
        <v>Puskesmas Bonang I</v>
      </c>
      <c r="D22" s="31">
        <f>'[1]57'!L21</f>
        <v>7</v>
      </c>
      <c r="E22" s="31">
        <v>7</v>
      </c>
      <c r="F22" s="32">
        <f t="shared" si="1"/>
        <v>100</v>
      </c>
      <c r="G22" s="31">
        <v>0</v>
      </c>
      <c r="H22" s="32">
        <f t="shared" si="2"/>
        <v>0</v>
      </c>
      <c r="I22" s="31">
        <v>0</v>
      </c>
      <c r="J22" s="32">
        <f t="shared" si="0"/>
        <v>0</v>
      </c>
      <c r="K22" s="31">
        <v>0</v>
      </c>
    </row>
    <row r="23" spans="1:11" x14ac:dyDescent="0.25">
      <c r="A23" s="24"/>
      <c r="B23" s="30" t="s">
        <v>19</v>
      </c>
      <c r="C23" s="26" t="str">
        <f>'[1]9'!C20</f>
        <v>Puskesmas Bonang II</v>
      </c>
      <c r="D23" s="31">
        <f>'[1]57'!L22</f>
        <v>6</v>
      </c>
      <c r="E23" s="31">
        <v>6</v>
      </c>
      <c r="F23" s="32">
        <f t="shared" si="1"/>
        <v>100</v>
      </c>
      <c r="G23" s="31">
        <v>0</v>
      </c>
      <c r="H23" s="32">
        <f t="shared" si="2"/>
        <v>0</v>
      </c>
      <c r="I23" s="31">
        <v>0</v>
      </c>
      <c r="J23" s="32">
        <f t="shared" si="0"/>
        <v>0</v>
      </c>
      <c r="K23" s="31">
        <v>0</v>
      </c>
    </row>
    <row r="24" spans="1:11" x14ac:dyDescent="0.25">
      <c r="A24" s="24">
        <v>7</v>
      </c>
      <c r="B24" s="25" t="s">
        <v>20</v>
      </c>
      <c r="C24" s="26" t="str">
        <f>'[1]9'!C21</f>
        <v>Puskesmas Demak I</v>
      </c>
      <c r="D24" s="31">
        <f>'[1]57'!L23</f>
        <v>1</v>
      </c>
      <c r="E24" s="31">
        <v>1</v>
      </c>
      <c r="F24" s="32">
        <f t="shared" si="1"/>
        <v>100</v>
      </c>
      <c r="G24" s="31">
        <v>0</v>
      </c>
      <c r="H24" s="32">
        <f t="shared" si="2"/>
        <v>0</v>
      </c>
      <c r="I24" s="31">
        <v>0</v>
      </c>
      <c r="J24" s="32">
        <f t="shared" si="0"/>
        <v>0</v>
      </c>
      <c r="K24" s="31">
        <v>0</v>
      </c>
    </row>
    <row r="25" spans="1:11" x14ac:dyDescent="0.25">
      <c r="A25" s="24"/>
      <c r="B25" s="30" t="s">
        <v>20</v>
      </c>
      <c r="C25" s="26" t="str">
        <f>'[1]9'!C22</f>
        <v>Puskesmas Demak II</v>
      </c>
      <c r="D25" s="31">
        <v>2</v>
      </c>
      <c r="E25" s="31">
        <v>2</v>
      </c>
      <c r="F25" s="32">
        <f t="shared" si="1"/>
        <v>100</v>
      </c>
      <c r="G25" s="31">
        <v>0</v>
      </c>
      <c r="H25" s="32">
        <f t="shared" si="2"/>
        <v>0</v>
      </c>
      <c r="I25" s="31">
        <v>0</v>
      </c>
      <c r="J25" s="32">
        <f t="shared" si="0"/>
        <v>0</v>
      </c>
      <c r="K25" s="31">
        <v>0</v>
      </c>
    </row>
    <row r="26" spans="1:11" x14ac:dyDescent="0.25">
      <c r="A26" s="24"/>
      <c r="B26" s="30" t="s">
        <v>20</v>
      </c>
      <c r="C26" s="26" t="str">
        <f>'[1]9'!C23</f>
        <v>Puskesmas Demak III</v>
      </c>
      <c r="D26" s="31">
        <f>'[1]57'!L25</f>
        <v>0</v>
      </c>
      <c r="E26" s="31">
        <v>0</v>
      </c>
      <c r="F26" s="32">
        <v>0</v>
      </c>
      <c r="G26" s="31">
        <v>0</v>
      </c>
      <c r="H26" s="32">
        <v>0</v>
      </c>
      <c r="I26" s="31">
        <v>0</v>
      </c>
      <c r="J26" s="32">
        <v>0</v>
      </c>
      <c r="K26" s="31">
        <v>0</v>
      </c>
    </row>
    <row r="27" spans="1:11" x14ac:dyDescent="0.25">
      <c r="A27" s="24">
        <v>8</v>
      </c>
      <c r="B27" s="25" t="s">
        <v>21</v>
      </c>
      <c r="C27" s="26" t="str">
        <f>'[1]9'!C24</f>
        <v>Puskesmas Wonosalam I</v>
      </c>
      <c r="D27" s="31">
        <f>'[1]57'!L26</f>
        <v>2</v>
      </c>
      <c r="E27" s="31">
        <v>0</v>
      </c>
      <c r="F27" s="32">
        <f t="shared" si="1"/>
        <v>0</v>
      </c>
      <c r="G27" s="31">
        <v>0</v>
      </c>
      <c r="H27" s="32">
        <f t="shared" si="2"/>
        <v>0</v>
      </c>
      <c r="I27" s="31">
        <v>0</v>
      </c>
      <c r="J27" s="32">
        <f t="shared" si="0"/>
        <v>0</v>
      </c>
      <c r="K27" s="31">
        <v>0</v>
      </c>
    </row>
    <row r="28" spans="1:11" x14ac:dyDescent="0.25">
      <c r="A28" s="24"/>
      <c r="B28" s="30" t="s">
        <v>21</v>
      </c>
      <c r="C28" s="26" t="str">
        <f>'[1]9'!C25</f>
        <v>Puskesmas Wonosalam II</v>
      </c>
      <c r="D28" s="31">
        <f>'[1]57'!L27</f>
        <v>0</v>
      </c>
      <c r="E28" s="31">
        <v>0</v>
      </c>
      <c r="F28" s="32">
        <v>0</v>
      </c>
      <c r="G28" s="31">
        <v>0</v>
      </c>
      <c r="H28" s="32">
        <v>0</v>
      </c>
      <c r="I28" s="31">
        <v>0</v>
      </c>
      <c r="J28" s="32">
        <v>0</v>
      </c>
      <c r="K28" s="31">
        <v>0</v>
      </c>
    </row>
    <row r="29" spans="1:11" x14ac:dyDescent="0.25">
      <c r="A29" s="24">
        <v>9</v>
      </c>
      <c r="B29" s="25" t="s">
        <v>22</v>
      </c>
      <c r="C29" s="26" t="str">
        <f>'[1]9'!C26</f>
        <v>Puskesmas Dempet</v>
      </c>
      <c r="D29" s="31">
        <f>'[1]57'!L28</f>
        <v>9</v>
      </c>
      <c r="E29" s="31">
        <v>9</v>
      </c>
      <c r="F29" s="32">
        <f t="shared" si="1"/>
        <v>100</v>
      </c>
      <c r="G29" s="31">
        <v>0</v>
      </c>
      <c r="H29" s="32">
        <f t="shared" si="2"/>
        <v>0</v>
      </c>
      <c r="I29" s="31">
        <v>0</v>
      </c>
      <c r="J29" s="32">
        <f t="shared" si="0"/>
        <v>0</v>
      </c>
      <c r="K29" s="31">
        <v>0</v>
      </c>
    </row>
    <row r="30" spans="1:11" x14ac:dyDescent="0.25">
      <c r="A30" s="24">
        <v>10</v>
      </c>
      <c r="B30" s="25" t="s">
        <v>23</v>
      </c>
      <c r="C30" s="26" t="str">
        <f>'[1]9'!C27</f>
        <v xml:space="preserve">Puskesmas Kebonagung </v>
      </c>
      <c r="D30" s="31">
        <f>'[1]57'!L29</f>
        <v>2</v>
      </c>
      <c r="E30" s="31">
        <v>1</v>
      </c>
      <c r="F30" s="32">
        <f t="shared" si="1"/>
        <v>50</v>
      </c>
      <c r="G30" s="31">
        <v>1</v>
      </c>
      <c r="H30" s="32">
        <f t="shared" si="2"/>
        <v>50</v>
      </c>
      <c r="I30" s="31">
        <v>0</v>
      </c>
      <c r="J30" s="32">
        <f t="shared" si="0"/>
        <v>0</v>
      </c>
      <c r="K30" s="31">
        <v>0</v>
      </c>
    </row>
    <row r="31" spans="1:11" x14ac:dyDescent="0.25">
      <c r="A31" s="24">
        <v>11</v>
      </c>
      <c r="B31" s="25" t="s">
        <v>24</v>
      </c>
      <c r="C31" s="26" t="str">
        <f>'[1]9'!C28</f>
        <v>Puskesmas Gajah I</v>
      </c>
      <c r="D31" s="31">
        <f>'[1]57'!L30</f>
        <v>1</v>
      </c>
      <c r="E31" s="31">
        <v>1</v>
      </c>
      <c r="F31" s="32">
        <f t="shared" si="1"/>
        <v>100</v>
      </c>
      <c r="G31" s="31">
        <v>0</v>
      </c>
      <c r="H31" s="32">
        <f t="shared" si="2"/>
        <v>0</v>
      </c>
      <c r="I31" s="31">
        <v>0</v>
      </c>
      <c r="J31" s="32">
        <f>I31/D31*100</f>
        <v>0</v>
      </c>
      <c r="K31" s="31">
        <v>0</v>
      </c>
    </row>
    <row r="32" spans="1:11" x14ac:dyDescent="0.25">
      <c r="A32" s="24"/>
      <c r="B32" s="30" t="s">
        <v>24</v>
      </c>
      <c r="C32" s="26" t="str">
        <f>'[1]9'!C29</f>
        <v>Puskesmas Gajah II</v>
      </c>
      <c r="D32" s="31">
        <f>'[1]57'!L31</f>
        <v>0</v>
      </c>
      <c r="E32" s="31">
        <v>0</v>
      </c>
      <c r="F32" s="32">
        <v>0</v>
      </c>
      <c r="G32" s="31">
        <v>0</v>
      </c>
      <c r="H32" s="32">
        <v>0</v>
      </c>
      <c r="I32" s="31">
        <v>0</v>
      </c>
      <c r="J32" s="32">
        <v>0</v>
      </c>
      <c r="K32" s="31">
        <v>0</v>
      </c>
    </row>
    <row r="33" spans="1:11" x14ac:dyDescent="0.25">
      <c r="A33" s="24">
        <v>12</v>
      </c>
      <c r="B33" s="25" t="s">
        <v>25</v>
      </c>
      <c r="C33" s="26" t="str">
        <f>'[1]9'!C30</f>
        <v>Puskesmas Karanganyar I</v>
      </c>
      <c r="D33" s="31">
        <f>'[1]57'!L32</f>
        <v>1</v>
      </c>
      <c r="E33" s="31">
        <v>1</v>
      </c>
      <c r="F33" s="32">
        <f t="shared" ref="F33:F38" si="3">E33/D33*100</f>
        <v>100</v>
      </c>
      <c r="G33" s="31">
        <v>0</v>
      </c>
      <c r="H33" s="32">
        <f t="shared" ref="H33:H38" si="4">G33/D33*100</f>
        <v>0</v>
      </c>
      <c r="I33" s="31">
        <v>0</v>
      </c>
      <c r="J33" s="32">
        <f t="shared" ref="J33:J38" si="5">I33/D33*100</f>
        <v>0</v>
      </c>
      <c r="K33" s="31">
        <v>0</v>
      </c>
    </row>
    <row r="34" spans="1:11" x14ac:dyDescent="0.25">
      <c r="A34" s="24"/>
      <c r="B34" s="30" t="s">
        <v>25</v>
      </c>
      <c r="C34" s="26" t="str">
        <f>'[1]9'!C31</f>
        <v>Puskesmas Karanganyar II</v>
      </c>
      <c r="D34" s="31">
        <f>'[1]57'!L33</f>
        <v>2</v>
      </c>
      <c r="E34" s="31">
        <v>2</v>
      </c>
      <c r="F34" s="32">
        <f t="shared" si="3"/>
        <v>100</v>
      </c>
      <c r="G34" s="31">
        <v>0</v>
      </c>
      <c r="H34" s="32">
        <f t="shared" si="4"/>
        <v>0</v>
      </c>
      <c r="I34" s="31">
        <v>0</v>
      </c>
      <c r="J34" s="32">
        <f t="shared" si="5"/>
        <v>0</v>
      </c>
      <c r="K34" s="31">
        <v>0</v>
      </c>
    </row>
    <row r="35" spans="1:11" x14ac:dyDescent="0.25">
      <c r="A35" s="24">
        <v>13</v>
      </c>
      <c r="B35" s="25" t="s">
        <v>26</v>
      </c>
      <c r="C35" s="26" t="str">
        <f>'[1]9'!C32</f>
        <v>Puskesmas Mijen I</v>
      </c>
      <c r="D35" s="31">
        <f>'[1]57'!L34</f>
        <v>4</v>
      </c>
      <c r="E35" s="31">
        <v>0</v>
      </c>
      <c r="F35" s="32">
        <f t="shared" si="3"/>
        <v>0</v>
      </c>
      <c r="G35" s="31">
        <v>0</v>
      </c>
      <c r="H35" s="32">
        <f t="shared" si="4"/>
        <v>0</v>
      </c>
      <c r="I35" s="31">
        <v>0</v>
      </c>
      <c r="J35" s="32">
        <f t="shared" si="5"/>
        <v>0</v>
      </c>
      <c r="K35" s="31">
        <v>0</v>
      </c>
    </row>
    <row r="36" spans="1:11" x14ac:dyDescent="0.25">
      <c r="A36" s="24"/>
      <c r="B36" s="30" t="s">
        <v>26</v>
      </c>
      <c r="C36" s="26" t="str">
        <f>'[1]9'!C33</f>
        <v>Puskesmas Mijen II</v>
      </c>
      <c r="D36" s="31">
        <f>'[1]57'!L35</f>
        <v>11</v>
      </c>
      <c r="E36" s="31">
        <v>11</v>
      </c>
      <c r="F36" s="32">
        <f t="shared" si="3"/>
        <v>100</v>
      </c>
      <c r="G36" s="31">
        <v>0</v>
      </c>
      <c r="H36" s="32">
        <f t="shared" si="4"/>
        <v>0</v>
      </c>
      <c r="I36" s="31">
        <v>0</v>
      </c>
      <c r="J36" s="32">
        <f t="shared" si="5"/>
        <v>0</v>
      </c>
      <c r="K36" s="31">
        <v>0</v>
      </c>
    </row>
    <row r="37" spans="1:11" x14ac:dyDescent="0.25">
      <c r="A37" s="24">
        <v>14</v>
      </c>
      <c r="B37" s="25" t="s">
        <v>27</v>
      </c>
      <c r="C37" s="26" t="str">
        <f>'[1]9'!C34</f>
        <v>Puskesmas Wedung I</v>
      </c>
      <c r="D37" s="31">
        <f>'[1]57'!L36</f>
        <v>3</v>
      </c>
      <c r="E37" s="31">
        <v>2</v>
      </c>
      <c r="F37" s="32">
        <f t="shared" si="3"/>
        <v>66.666666666666657</v>
      </c>
      <c r="G37" s="31">
        <v>1</v>
      </c>
      <c r="H37" s="32">
        <f t="shared" si="4"/>
        <v>33.333333333333329</v>
      </c>
      <c r="I37" s="31">
        <v>1</v>
      </c>
      <c r="J37" s="32">
        <f t="shared" si="5"/>
        <v>33.333333333333329</v>
      </c>
      <c r="K37" s="31">
        <v>1</v>
      </c>
    </row>
    <row r="38" spans="1:11" x14ac:dyDescent="0.25">
      <c r="A38" s="24"/>
      <c r="B38" s="30" t="s">
        <v>27</v>
      </c>
      <c r="C38" s="26" t="str">
        <f>'[1]9'!C35</f>
        <v>Puskesmas Wedung II</v>
      </c>
      <c r="D38" s="31">
        <f>'[1]57'!L37</f>
        <v>1</v>
      </c>
      <c r="E38" s="31">
        <v>0</v>
      </c>
      <c r="F38" s="32">
        <f t="shared" si="3"/>
        <v>0</v>
      </c>
      <c r="G38" s="31">
        <v>0</v>
      </c>
      <c r="H38" s="32">
        <f t="shared" si="4"/>
        <v>0</v>
      </c>
      <c r="I38" s="31">
        <v>0</v>
      </c>
      <c r="J38" s="32">
        <f t="shared" si="5"/>
        <v>0</v>
      </c>
      <c r="K38" s="31">
        <v>0</v>
      </c>
    </row>
    <row r="39" spans="1:11" ht="15.75" x14ac:dyDescent="0.25">
      <c r="A39" s="33" t="s">
        <v>28</v>
      </c>
      <c r="B39" s="34"/>
      <c r="C39" s="35"/>
      <c r="D39" s="36">
        <f>SUM(D12:D38)</f>
        <v>71</v>
      </c>
      <c r="E39" s="36">
        <f>SUM(E12:E38)</f>
        <v>61</v>
      </c>
      <c r="F39" s="37">
        <f>E39/D39*100</f>
        <v>85.91549295774648</v>
      </c>
      <c r="G39" s="36">
        <f>SUM(G12:G38)</f>
        <v>2</v>
      </c>
      <c r="H39" s="37">
        <f>G39/D39*100</f>
        <v>2.8169014084507045</v>
      </c>
      <c r="I39" s="36">
        <f>SUM(I12:I38)</f>
        <v>1</v>
      </c>
      <c r="J39" s="38">
        <f>I39/D39*100</f>
        <v>1.4084507042253522</v>
      </c>
      <c r="K39" s="36">
        <f>SUM(K12:K38)</f>
        <v>1</v>
      </c>
    </row>
    <row r="40" spans="1:11" ht="16.5" thickBot="1" x14ac:dyDescent="0.3">
      <c r="A40" s="39" t="s">
        <v>29</v>
      </c>
      <c r="B40" s="40"/>
      <c r="C40" s="41"/>
      <c r="D40" s="42"/>
      <c r="E40" s="42"/>
      <c r="F40" s="42"/>
      <c r="G40" s="43">
        <f>G39/'[1]2'!$E$28*1000000</f>
        <v>1.7199788442602157</v>
      </c>
      <c r="H40" s="42"/>
      <c r="I40" s="42"/>
      <c r="J40" s="44"/>
      <c r="K40" s="45"/>
    </row>
    <row r="41" spans="1:11" x14ac:dyDescent="0.25">
      <c r="A41" s="2"/>
      <c r="B41" s="1"/>
      <c r="C41" s="1"/>
      <c r="D41" s="1"/>
      <c r="E41" s="1"/>
      <c r="F41" s="1"/>
      <c r="G41" s="1"/>
      <c r="H41" s="1"/>
      <c r="I41" s="46"/>
      <c r="J41" s="46"/>
      <c r="K41" s="46"/>
    </row>
    <row r="42" spans="1:11" x14ac:dyDescent="0.25">
      <c r="A42" s="47" t="s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 t="s">
        <v>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0">
    <mergeCell ref="A3:K3"/>
    <mergeCell ref="A4:K4"/>
    <mergeCell ref="A8:A10"/>
    <mergeCell ref="B8:B10"/>
    <mergeCell ref="C8:C10"/>
    <mergeCell ref="D8:K8"/>
    <mergeCell ref="D9:D10"/>
    <mergeCell ref="E9:F9"/>
    <mergeCell ref="G9:H9"/>
    <mergeCell ref="I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2020-08-12T03:06:43Z</dcterms:created>
  <dcterms:modified xsi:type="dcterms:W3CDTF">2020-08-12T03:07:29Z</dcterms:modified>
</cp:coreProperties>
</file>