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6056E1AF-140A-48CD-AEFA-FD27FA7AE741}" xr6:coauthVersionLast="47" xr6:coauthVersionMax="47" xr10:uidLastSave="{00000000-0000-0000-0000-000000000000}"/>
  <bookViews>
    <workbookView xWindow="-108" yWindow="-108" windowWidth="23256" windowHeight="12576" xr2:uid="{C84F90E2-0279-4F41-9B19-8404D2CFD3BA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K39" i="1" s="1"/>
  <c r="G39" i="1"/>
  <c r="J39" i="1" s="1"/>
  <c r="F39" i="1"/>
  <c r="E39" i="1"/>
  <c r="D39" i="1"/>
  <c r="K38" i="1"/>
  <c r="J38" i="1"/>
  <c r="I38" i="1"/>
  <c r="L38" i="1" s="1"/>
  <c r="F38" i="1"/>
  <c r="C38" i="1"/>
  <c r="B38" i="1"/>
  <c r="A38" i="1"/>
  <c r="K37" i="1"/>
  <c r="J37" i="1"/>
  <c r="I37" i="1"/>
  <c r="L37" i="1" s="1"/>
  <c r="F37" i="1"/>
  <c r="C37" i="1"/>
  <c r="B37" i="1"/>
  <c r="A37" i="1"/>
  <c r="K36" i="1"/>
  <c r="J36" i="1"/>
  <c r="I36" i="1"/>
  <c r="L36" i="1" s="1"/>
  <c r="F36" i="1"/>
  <c r="C36" i="1"/>
  <c r="B36" i="1"/>
  <c r="A36" i="1"/>
  <c r="K35" i="1"/>
  <c r="J35" i="1"/>
  <c r="I35" i="1"/>
  <c r="L35" i="1" s="1"/>
  <c r="F35" i="1"/>
  <c r="C35" i="1"/>
  <c r="B35" i="1"/>
  <c r="A35" i="1"/>
  <c r="K34" i="1"/>
  <c r="J34" i="1"/>
  <c r="I34" i="1"/>
  <c r="L34" i="1" s="1"/>
  <c r="F34" i="1"/>
  <c r="C34" i="1"/>
  <c r="B34" i="1"/>
  <c r="A34" i="1"/>
  <c r="K33" i="1"/>
  <c r="J33" i="1"/>
  <c r="I33" i="1"/>
  <c r="L33" i="1" s="1"/>
  <c r="F33" i="1"/>
  <c r="C33" i="1"/>
  <c r="B33" i="1"/>
  <c r="A33" i="1"/>
  <c r="K32" i="1"/>
  <c r="J32" i="1"/>
  <c r="I32" i="1"/>
  <c r="L32" i="1" s="1"/>
  <c r="F32" i="1"/>
  <c r="C32" i="1"/>
  <c r="B32" i="1"/>
  <c r="A32" i="1"/>
  <c r="K31" i="1"/>
  <c r="J31" i="1"/>
  <c r="I31" i="1"/>
  <c r="L31" i="1" s="1"/>
  <c r="F31" i="1"/>
  <c r="C31" i="1"/>
  <c r="B31" i="1"/>
  <c r="A31" i="1"/>
  <c r="K30" i="1"/>
  <c r="J30" i="1"/>
  <c r="I30" i="1"/>
  <c r="L30" i="1" s="1"/>
  <c r="F30" i="1"/>
  <c r="C30" i="1"/>
  <c r="B30" i="1"/>
  <c r="A30" i="1"/>
  <c r="K29" i="1"/>
  <c r="J29" i="1"/>
  <c r="I29" i="1"/>
  <c r="L29" i="1" s="1"/>
  <c r="F29" i="1"/>
  <c r="C29" i="1"/>
  <c r="B29" i="1"/>
  <c r="A29" i="1"/>
  <c r="K28" i="1"/>
  <c r="J28" i="1"/>
  <c r="I28" i="1"/>
  <c r="L28" i="1" s="1"/>
  <c r="F28" i="1"/>
  <c r="C28" i="1"/>
  <c r="B28" i="1"/>
  <c r="A28" i="1"/>
  <c r="K27" i="1"/>
  <c r="J27" i="1"/>
  <c r="I27" i="1"/>
  <c r="L27" i="1" s="1"/>
  <c r="F27" i="1"/>
  <c r="C27" i="1"/>
  <c r="B27" i="1"/>
  <c r="A27" i="1"/>
  <c r="K26" i="1"/>
  <c r="J26" i="1"/>
  <c r="I26" i="1"/>
  <c r="L26" i="1" s="1"/>
  <c r="F26" i="1"/>
  <c r="C26" i="1"/>
  <c r="B26" i="1"/>
  <c r="A26" i="1"/>
  <c r="K25" i="1"/>
  <c r="J25" i="1"/>
  <c r="I25" i="1"/>
  <c r="L25" i="1" s="1"/>
  <c r="F25" i="1"/>
  <c r="C25" i="1"/>
  <c r="B25" i="1"/>
  <c r="A25" i="1"/>
  <c r="K24" i="1"/>
  <c r="J24" i="1"/>
  <c r="I24" i="1"/>
  <c r="L24" i="1" s="1"/>
  <c r="F24" i="1"/>
  <c r="C24" i="1"/>
  <c r="B24" i="1"/>
  <c r="A24" i="1"/>
  <c r="K23" i="1"/>
  <c r="J23" i="1"/>
  <c r="I23" i="1"/>
  <c r="L23" i="1" s="1"/>
  <c r="F23" i="1"/>
  <c r="C23" i="1"/>
  <c r="B23" i="1"/>
  <c r="A23" i="1"/>
  <c r="K22" i="1"/>
  <c r="J22" i="1"/>
  <c r="I22" i="1"/>
  <c r="L22" i="1" s="1"/>
  <c r="F22" i="1"/>
  <c r="C22" i="1"/>
  <c r="B22" i="1"/>
  <c r="A22" i="1"/>
  <c r="K21" i="1"/>
  <c r="J21" i="1"/>
  <c r="I21" i="1"/>
  <c r="L21" i="1" s="1"/>
  <c r="F21" i="1"/>
  <c r="C21" i="1"/>
  <c r="B21" i="1"/>
  <c r="A21" i="1"/>
  <c r="K20" i="1"/>
  <c r="J20" i="1"/>
  <c r="I20" i="1"/>
  <c r="L20" i="1" s="1"/>
  <c r="F20" i="1"/>
  <c r="C20" i="1"/>
  <c r="B20" i="1"/>
  <c r="A20" i="1"/>
  <c r="K19" i="1"/>
  <c r="J19" i="1"/>
  <c r="I19" i="1"/>
  <c r="L19" i="1" s="1"/>
  <c r="F19" i="1"/>
  <c r="C19" i="1"/>
  <c r="B19" i="1"/>
  <c r="A19" i="1"/>
  <c r="K18" i="1"/>
  <c r="J18" i="1"/>
  <c r="I18" i="1"/>
  <c r="L18" i="1" s="1"/>
  <c r="F18" i="1"/>
  <c r="C18" i="1"/>
  <c r="B18" i="1"/>
  <c r="A18" i="1"/>
  <c r="K17" i="1"/>
  <c r="J17" i="1"/>
  <c r="I17" i="1"/>
  <c r="L17" i="1" s="1"/>
  <c r="F17" i="1"/>
  <c r="C17" i="1"/>
  <c r="B17" i="1"/>
  <c r="A17" i="1"/>
  <c r="K16" i="1"/>
  <c r="J16" i="1"/>
  <c r="I16" i="1"/>
  <c r="L16" i="1" s="1"/>
  <c r="F16" i="1"/>
  <c r="C16" i="1"/>
  <c r="B16" i="1"/>
  <c r="A16" i="1"/>
  <c r="K15" i="1"/>
  <c r="J15" i="1"/>
  <c r="I15" i="1"/>
  <c r="L15" i="1" s="1"/>
  <c r="F15" i="1"/>
  <c r="C15" i="1"/>
  <c r="B15" i="1"/>
  <c r="A15" i="1"/>
  <c r="K14" i="1"/>
  <c r="J14" i="1"/>
  <c r="I14" i="1"/>
  <c r="L14" i="1" s="1"/>
  <c r="F14" i="1"/>
  <c r="C14" i="1"/>
  <c r="B14" i="1"/>
  <c r="A14" i="1"/>
  <c r="K13" i="1"/>
  <c r="J13" i="1"/>
  <c r="I13" i="1"/>
  <c r="L13" i="1" s="1"/>
  <c r="F13" i="1"/>
  <c r="C13" i="1"/>
  <c r="B13" i="1"/>
  <c r="A13" i="1"/>
  <c r="K12" i="1"/>
  <c r="J12" i="1"/>
  <c r="I12" i="1"/>
  <c r="L12" i="1" s="1"/>
  <c r="F12" i="1"/>
  <c r="C12" i="1"/>
  <c r="B12" i="1"/>
  <c r="A12" i="1"/>
  <c r="F5" i="1"/>
  <c r="E5" i="1"/>
  <c r="F4" i="1"/>
  <c r="E4" i="1"/>
  <c r="I39" i="1" l="1"/>
  <c r="L39" i="1" s="1"/>
</calcChain>
</file>

<file path=xl/sharedStrings.xml><?xml version="1.0" encoding="utf-8"?>
<sst xmlns="http://schemas.openxmlformats.org/spreadsheetml/2006/main" count="21" uniqueCount="15">
  <si>
    <t>TABEL 43</t>
  </si>
  <si>
    <t>JUMLAH BALITA DITIMBANG MENURUT JENIS KELAMIN, KECAMATAN, DAN PUSKESMAS</t>
  </si>
  <si>
    <t>NO</t>
  </si>
  <si>
    <t>KECAMATAN</t>
  </si>
  <si>
    <t>PUSKESMAS</t>
  </si>
  <si>
    <t>BALITA</t>
  </si>
  <si>
    <t>JUMLAH SASARAN BALITA (S)</t>
  </si>
  <si>
    <t>DITIMBANG</t>
  </si>
  <si>
    <t>JUMLAH (D)</t>
  </si>
  <si>
    <t>% (D/S)</t>
  </si>
  <si>
    <t>L</t>
  </si>
  <si>
    <t>P</t>
  </si>
  <si>
    <t>L+P</t>
  </si>
  <si>
    <t>JUMLAH (KAB/KOTA)</t>
  </si>
  <si>
    <t>Sumber: Seksi Kesehatan Keluarga dan Gizi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</si>
</sst>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7" fontId="2" fillId="0" borderId="2" xfId="1" applyNumberFormat="1" applyFont="1" applyBorder="1" applyAlignment="1">
      <alignment vertical="center"/>
    </xf>
    <xf numFmtId="37" fontId="2" fillId="0" borderId="11" xfId="1" applyNumberFormat="1" applyFont="1" applyBorder="1" applyAlignment="1">
      <alignment vertical="center"/>
    </xf>
    <xf numFmtId="165" fontId="2" fillId="0" borderId="11" xfId="1" applyNumberFormat="1" applyFont="1" applyBorder="1" applyAlignment="1">
      <alignment vertical="center"/>
    </xf>
    <xf numFmtId="165" fontId="2" fillId="0" borderId="2" xfId="1" applyNumberFormat="1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37" fontId="6" fillId="0" borderId="15" xfId="1" applyNumberFormat="1" applyFont="1" applyBorder="1" applyAlignment="1">
      <alignment vertical="center"/>
    </xf>
    <xf numFmtId="165" fontId="6" fillId="0" borderId="15" xfId="1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A9">
            <v>1</v>
          </cell>
          <cell r="B9" t="str">
            <v>MRANGGEN</v>
          </cell>
          <cell r="C9" t="str">
            <v>Puskesmas Mranggen I</v>
          </cell>
        </row>
        <row r="10">
          <cell r="A10">
            <v>2</v>
          </cell>
          <cell r="B10" t="str">
            <v>MRANGGEN</v>
          </cell>
          <cell r="C10" t="str">
            <v>Puskesmas Mranggen II</v>
          </cell>
        </row>
        <row r="11">
          <cell r="A11">
            <v>3</v>
          </cell>
          <cell r="B11" t="str">
            <v>MRANGGEN</v>
          </cell>
          <cell r="C11" t="str">
            <v>Puskesmas Mranggen III</v>
          </cell>
        </row>
        <row r="12">
          <cell r="A12">
            <v>4</v>
          </cell>
          <cell r="B12" t="str">
            <v>KARANGAWEN</v>
          </cell>
          <cell r="C12" t="str">
            <v>Puskesmas Karangawen I</v>
          </cell>
        </row>
        <row r="13">
          <cell r="A13">
            <v>5</v>
          </cell>
          <cell r="B13" t="str">
            <v>KARANGAWEN</v>
          </cell>
          <cell r="C13" t="str">
            <v>Puskesmas Karangawen II</v>
          </cell>
        </row>
        <row r="14">
          <cell r="A14">
            <v>6</v>
          </cell>
          <cell r="B14" t="str">
            <v>GUNTUR</v>
          </cell>
          <cell r="C14" t="str">
            <v>Puskesmas Guntur I</v>
          </cell>
        </row>
        <row r="15">
          <cell r="A15">
            <v>7</v>
          </cell>
          <cell r="B15" t="str">
            <v>GUNTUR</v>
          </cell>
          <cell r="C15" t="str">
            <v>Puskesmas Guntur II</v>
          </cell>
        </row>
        <row r="16">
          <cell r="A16">
            <v>8</v>
          </cell>
          <cell r="B16" t="str">
            <v>SAYUNG</v>
          </cell>
          <cell r="C16" t="str">
            <v>Puskesmas Sayung I</v>
          </cell>
        </row>
        <row r="17">
          <cell r="A17">
            <v>9</v>
          </cell>
          <cell r="B17" t="str">
            <v>SAYUNG</v>
          </cell>
          <cell r="C17" t="str">
            <v>Puskesmas Sayung II</v>
          </cell>
        </row>
        <row r="18">
          <cell r="A18">
            <v>10</v>
          </cell>
          <cell r="B18" t="str">
            <v>KARANGTENGAH</v>
          </cell>
          <cell r="C18" t="str">
            <v>Puskesmas Karang Tengah</v>
          </cell>
        </row>
        <row r="19">
          <cell r="A19">
            <v>11</v>
          </cell>
          <cell r="B19" t="str">
            <v>BONANG</v>
          </cell>
          <cell r="C19" t="str">
            <v>Puskesmas Bonang I</v>
          </cell>
        </row>
        <row r="20">
          <cell r="A20">
            <v>12</v>
          </cell>
          <cell r="B20" t="str">
            <v>BONANG</v>
          </cell>
          <cell r="C20" t="str">
            <v>Puskesmas Bonang II</v>
          </cell>
        </row>
        <row r="21">
          <cell r="A21">
            <v>13</v>
          </cell>
          <cell r="B21" t="str">
            <v>DEMAK</v>
          </cell>
          <cell r="C21" t="str">
            <v>Puskesmas Demak I</v>
          </cell>
        </row>
        <row r="22">
          <cell r="A22">
            <v>14</v>
          </cell>
          <cell r="B22" t="str">
            <v>DEMAK</v>
          </cell>
          <cell r="C22" t="str">
            <v>Puskesmas Demak II</v>
          </cell>
        </row>
        <row r="23">
          <cell r="A23">
            <v>15</v>
          </cell>
          <cell r="B23" t="str">
            <v>DEMAK</v>
          </cell>
          <cell r="C23" t="str">
            <v>Puskesmas Demak III</v>
          </cell>
        </row>
        <row r="24">
          <cell r="A24">
            <v>16</v>
          </cell>
          <cell r="B24" t="str">
            <v>WONOSALAM</v>
          </cell>
          <cell r="C24" t="str">
            <v>Puskesmas Wonosalam I</v>
          </cell>
        </row>
        <row r="25">
          <cell r="A25">
            <v>17</v>
          </cell>
          <cell r="B25" t="str">
            <v>WONOSALAM</v>
          </cell>
          <cell r="C25" t="str">
            <v>Puskesmas Wonosalam II</v>
          </cell>
        </row>
        <row r="26">
          <cell r="A26">
            <v>18</v>
          </cell>
          <cell r="B26" t="str">
            <v>DEMPET</v>
          </cell>
          <cell r="C26" t="str">
            <v>Puskesmas Dempet</v>
          </cell>
        </row>
        <row r="27">
          <cell r="A27">
            <v>19</v>
          </cell>
          <cell r="B27" t="str">
            <v>KEBONAGUNG</v>
          </cell>
          <cell r="C27" t="str">
            <v xml:space="preserve">Puskesmas Kebonagung </v>
          </cell>
        </row>
        <row r="28">
          <cell r="A28">
            <v>20</v>
          </cell>
          <cell r="B28" t="str">
            <v>GAJAH</v>
          </cell>
          <cell r="C28" t="str">
            <v>Puskesmas Gajah I</v>
          </cell>
        </row>
        <row r="29">
          <cell r="A29">
            <v>21</v>
          </cell>
          <cell r="B29" t="str">
            <v>GAJAH</v>
          </cell>
          <cell r="C29" t="str">
            <v>Puskesmas Gajah II</v>
          </cell>
        </row>
        <row r="30">
          <cell r="A30">
            <v>22</v>
          </cell>
          <cell r="B30" t="str">
            <v>KARANGANYAR</v>
          </cell>
          <cell r="C30" t="str">
            <v>Puskesmas Karanganyar I</v>
          </cell>
        </row>
        <row r="31">
          <cell r="A31">
            <v>23</v>
          </cell>
          <cell r="B31" t="str">
            <v>KARANGANYAR</v>
          </cell>
          <cell r="C31" t="str">
            <v>Puskesmas Karanganyar II</v>
          </cell>
        </row>
        <row r="32">
          <cell r="A32">
            <v>24</v>
          </cell>
          <cell r="B32" t="str">
            <v>MIJEN</v>
          </cell>
          <cell r="C32" t="str">
            <v>Puskesmas Mijen I</v>
          </cell>
        </row>
        <row r="33">
          <cell r="A33">
            <v>25</v>
          </cell>
          <cell r="B33" t="str">
            <v>MIJEN</v>
          </cell>
          <cell r="C33" t="str">
            <v>Puskesmas Mijen II</v>
          </cell>
        </row>
        <row r="34">
          <cell r="A34">
            <v>26</v>
          </cell>
          <cell r="B34" t="str">
            <v>WEDUNG</v>
          </cell>
          <cell r="C34" t="str">
            <v>Puskesmas Wedung I</v>
          </cell>
        </row>
        <row r="35">
          <cell r="A35">
            <v>27</v>
          </cell>
          <cell r="B35" t="str">
            <v>WEDUNG</v>
          </cell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D60CF-CD03-467A-B0F8-0EF4296E72F7}">
  <dimension ref="A1:L41"/>
  <sheetViews>
    <sheetView tabSelected="1" workbookViewId="0">
      <selection sqref="A1:L41"/>
    </sheetView>
  </sheetViews>
  <sheetFormatPr defaultRowHeight="14.4" x14ac:dyDescent="0.3"/>
  <cols>
    <col min="1" max="1" width="5.6640625" customWidth="1"/>
    <col min="2" max="2" width="25.6640625" customWidth="1"/>
    <col min="3" max="3" width="31" bestFit="1" customWidth="1"/>
    <col min="4" max="12" width="10.6640625" customWidth="1"/>
  </cols>
  <sheetData>
    <row r="1" spans="1:12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6.8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6.8" x14ac:dyDescent="0.3">
      <c r="A4" s="4"/>
      <c r="B4" s="4"/>
      <c r="C4" s="4"/>
      <c r="D4" s="4"/>
      <c r="E4" s="5" t="str">
        <f>'[1]1'!E5</f>
        <v>KABUPATEN/KOTA</v>
      </c>
      <c r="F4" s="6" t="str">
        <f>'[1]1'!F5</f>
        <v>DEMAK</v>
      </c>
      <c r="G4" s="4"/>
      <c r="H4" s="4"/>
      <c r="I4" s="4"/>
      <c r="J4" s="4"/>
      <c r="K4" s="4"/>
      <c r="L4" s="4"/>
    </row>
    <row r="5" spans="1:12" ht="16.8" x14ac:dyDescent="0.3">
      <c r="A5" s="4"/>
      <c r="B5" s="4"/>
      <c r="C5" s="4"/>
      <c r="D5" s="4"/>
      <c r="E5" s="5" t="str">
        <f>'[1]1'!E6</f>
        <v xml:space="preserve">TAHUN </v>
      </c>
      <c r="F5" s="6">
        <f>'[1]1'!F6</f>
        <v>2020</v>
      </c>
      <c r="G5" s="4"/>
      <c r="H5" s="4"/>
      <c r="I5" s="4"/>
      <c r="J5" s="4"/>
      <c r="K5" s="4"/>
      <c r="L5" s="4"/>
    </row>
    <row r="6" spans="1:12" ht="15.6" thickBot="1" x14ac:dyDescent="0.3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15" x14ac:dyDescent="0.3">
      <c r="A7" s="8" t="s">
        <v>2</v>
      </c>
      <c r="B7" s="8" t="s">
        <v>3</v>
      </c>
      <c r="C7" s="8" t="s">
        <v>4</v>
      </c>
      <c r="D7" s="9" t="s">
        <v>5</v>
      </c>
      <c r="E7" s="10"/>
      <c r="F7" s="10"/>
      <c r="G7" s="10"/>
      <c r="H7" s="10"/>
      <c r="I7" s="10"/>
      <c r="J7" s="10"/>
      <c r="K7" s="10"/>
      <c r="L7" s="11"/>
    </row>
    <row r="8" spans="1:12" ht="15" x14ac:dyDescent="0.3">
      <c r="A8" s="8"/>
      <c r="B8" s="8"/>
      <c r="C8" s="8"/>
      <c r="D8" s="12" t="s">
        <v>6</v>
      </c>
      <c r="E8" s="13"/>
      <c r="F8" s="13"/>
      <c r="G8" s="14" t="s">
        <v>7</v>
      </c>
      <c r="H8" s="15"/>
      <c r="I8" s="15"/>
      <c r="J8" s="15"/>
      <c r="K8" s="15"/>
      <c r="L8" s="16"/>
    </row>
    <row r="9" spans="1:12" ht="15" x14ac:dyDescent="0.3">
      <c r="A9" s="8"/>
      <c r="B9" s="8"/>
      <c r="C9" s="8"/>
      <c r="D9" s="13"/>
      <c r="E9" s="13"/>
      <c r="F9" s="13"/>
      <c r="G9" s="14" t="s">
        <v>8</v>
      </c>
      <c r="H9" s="15"/>
      <c r="I9" s="15"/>
      <c r="J9" s="14" t="s">
        <v>9</v>
      </c>
      <c r="K9" s="15"/>
      <c r="L9" s="16"/>
    </row>
    <row r="10" spans="1:12" ht="15" x14ac:dyDescent="0.3">
      <c r="A10" s="17"/>
      <c r="B10" s="17"/>
      <c r="C10" s="17"/>
      <c r="D10" s="18" t="s">
        <v>10</v>
      </c>
      <c r="E10" s="18" t="s">
        <v>11</v>
      </c>
      <c r="F10" s="18" t="s">
        <v>12</v>
      </c>
      <c r="G10" s="18" t="s">
        <v>10</v>
      </c>
      <c r="H10" s="18" t="s">
        <v>11</v>
      </c>
      <c r="I10" s="18" t="s">
        <v>12</v>
      </c>
      <c r="J10" s="18" t="s">
        <v>10</v>
      </c>
      <c r="K10" s="18" t="s">
        <v>11</v>
      </c>
      <c r="L10" s="18" t="s">
        <v>12</v>
      </c>
    </row>
    <row r="11" spans="1:12" x14ac:dyDescent="0.3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</row>
    <row r="12" spans="1:12" ht="15" x14ac:dyDescent="0.3">
      <c r="A12" s="20">
        <f>'[1]9'!A9</f>
        <v>1</v>
      </c>
      <c r="B12" s="21" t="str">
        <f>'[1]9'!B9</f>
        <v>MRANGGEN</v>
      </c>
      <c r="C12" s="21" t="str">
        <f>'[1]9'!C9</f>
        <v>Puskesmas Mranggen I</v>
      </c>
      <c r="D12" s="22">
        <v>2320</v>
      </c>
      <c r="E12" s="22">
        <v>2381</v>
      </c>
      <c r="F12" s="22">
        <f>SUM(D12:E12)</f>
        <v>4701</v>
      </c>
      <c r="G12" s="22">
        <v>1821</v>
      </c>
      <c r="H12" s="23">
        <v>1898</v>
      </c>
      <c r="I12" s="22">
        <f>SUM(G12:H12)</f>
        <v>3719</v>
      </c>
      <c r="J12" s="24">
        <f>G12/D12*100</f>
        <v>78.491379310344826</v>
      </c>
      <c r="K12" s="24">
        <f>H12/E12*100</f>
        <v>79.71440571188576</v>
      </c>
      <c r="L12" s="24">
        <f>I12/F12*100</f>
        <v>79.110827483514143</v>
      </c>
    </row>
    <row r="13" spans="1:12" ht="15" x14ac:dyDescent="0.3">
      <c r="A13" s="20">
        <f>'[1]9'!A10</f>
        <v>2</v>
      </c>
      <c r="B13" s="21" t="str">
        <f>'[1]9'!B10</f>
        <v>MRANGGEN</v>
      </c>
      <c r="C13" s="21" t="str">
        <f>'[1]9'!C10</f>
        <v>Puskesmas Mranggen II</v>
      </c>
      <c r="D13" s="22">
        <v>2091</v>
      </c>
      <c r="E13" s="22">
        <v>1893</v>
      </c>
      <c r="F13" s="22">
        <f t="shared" ref="F13:F38" si="0">SUM(D13:E13)</f>
        <v>3984</v>
      </c>
      <c r="G13" s="22">
        <v>1819</v>
      </c>
      <c r="H13" s="22">
        <v>1803</v>
      </c>
      <c r="I13" s="22">
        <f t="shared" ref="I13:I38" si="1">SUM(G13:H13)</f>
        <v>3622</v>
      </c>
      <c r="J13" s="25">
        <f t="shared" ref="J13:L31" si="2">G13/D13*100</f>
        <v>86.99186991869918</v>
      </c>
      <c r="K13" s="25">
        <f t="shared" si="2"/>
        <v>95.24564183835183</v>
      </c>
      <c r="L13" s="25">
        <f t="shared" si="2"/>
        <v>90.913654618473899</v>
      </c>
    </row>
    <row r="14" spans="1:12" ht="15" x14ac:dyDescent="0.3">
      <c r="A14" s="20">
        <f>'[1]9'!A11</f>
        <v>3</v>
      </c>
      <c r="B14" s="21" t="str">
        <f>'[1]9'!B11</f>
        <v>MRANGGEN</v>
      </c>
      <c r="C14" s="21" t="str">
        <f>'[1]9'!C11</f>
        <v>Puskesmas Mranggen III</v>
      </c>
      <c r="D14" s="22">
        <v>2575</v>
      </c>
      <c r="E14" s="22">
        <v>2630</v>
      </c>
      <c r="F14" s="22">
        <f t="shared" si="0"/>
        <v>5205</v>
      </c>
      <c r="G14" s="22">
        <v>1987</v>
      </c>
      <c r="H14" s="22">
        <v>1980</v>
      </c>
      <c r="I14" s="22">
        <f t="shared" si="1"/>
        <v>3967</v>
      </c>
      <c r="J14" s="25">
        <f t="shared" si="2"/>
        <v>77.165048543689323</v>
      </c>
      <c r="K14" s="25">
        <f t="shared" si="2"/>
        <v>75.285171102661593</v>
      </c>
      <c r="L14" s="25">
        <f t="shared" si="2"/>
        <v>76.215177713736793</v>
      </c>
    </row>
    <row r="15" spans="1:12" ht="15" x14ac:dyDescent="0.3">
      <c r="A15" s="20">
        <f>'[1]9'!A12</f>
        <v>4</v>
      </c>
      <c r="B15" s="21" t="str">
        <f>'[1]9'!B12</f>
        <v>KARANGAWEN</v>
      </c>
      <c r="C15" s="21" t="str">
        <f>'[1]9'!C12</f>
        <v>Puskesmas Karangawen I</v>
      </c>
      <c r="D15" s="22">
        <v>1589</v>
      </c>
      <c r="E15" s="22">
        <v>1566</v>
      </c>
      <c r="F15" s="22">
        <f t="shared" si="0"/>
        <v>3155</v>
      </c>
      <c r="G15" s="22">
        <v>1326</v>
      </c>
      <c r="H15" s="22">
        <v>1281</v>
      </c>
      <c r="I15" s="22">
        <f t="shared" si="1"/>
        <v>2607</v>
      </c>
      <c r="J15" s="25">
        <f t="shared" si="2"/>
        <v>83.448709880427941</v>
      </c>
      <c r="K15" s="25">
        <f t="shared" si="2"/>
        <v>81.800766283524908</v>
      </c>
      <c r="L15" s="25">
        <f t="shared" si="2"/>
        <v>82.630744849445321</v>
      </c>
    </row>
    <row r="16" spans="1:12" ht="15" x14ac:dyDescent="0.3">
      <c r="A16" s="20">
        <f>'[1]9'!A13</f>
        <v>5</v>
      </c>
      <c r="B16" s="21" t="str">
        <f>'[1]9'!B13</f>
        <v>KARANGAWEN</v>
      </c>
      <c r="C16" s="21" t="str">
        <f>'[1]9'!C13</f>
        <v>Puskesmas Karangawen II</v>
      </c>
      <c r="D16" s="22">
        <v>2185</v>
      </c>
      <c r="E16" s="22">
        <v>2045</v>
      </c>
      <c r="F16" s="22">
        <f>SUM(D16:E16)</f>
        <v>4230</v>
      </c>
      <c r="G16" s="22">
        <v>1942</v>
      </c>
      <c r="H16" s="22">
        <v>1892</v>
      </c>
      <c r="I16" s="22">
        <f t="shared" si="1"/>
        <v>3834</v>
      </c>
      <c r="J16" s="25">
        <f t="shared" si="2"/>
        <v>88.878718535469105</v>
      </c>
      <c r="K16" s="25">
        <f t="shared" si="2"/>
        <v>92.518337408312959</v>
      </c>
      <c r="L16" s="25">
        <f t="shared" si="2"/>
        <v>90.638297872340416</v>
      </c>
    </row>
    <row r="17" spans="1:12" ht="15" x14ac:dyDescent="0.3">
      <c r="A17" s="20">
        <f>'[1]9'!A14</f>
        <v>6</v>
      </c>
      <c r="B17" s="21" t="str">
        <f>'[1]9'!B14</f>
        <v>GUNTUR</v>
      </c>
      <c r="C17" s="21" t="str">
        <f>'[1]9'!C14</f>
        <v>Puskesmas Guntur I</v>
      </c>
      <c r="D17" s="22">
        <v>2176</v>
      </c>
      <c r="E17" s="22">
        <v>2042</v>
      </c>
      <c r="F17" s="22">
        <f t="shared" si="0"/>
        <v>4218</v>
      </c>
      <c r="G17" s="22">
        <v>1853</v>
      </c>
      <c r="H17" s="22">
        <v>1679</v>
      </c>
      <c r="I17" s="22">
        <f t="shared" si="1"/>
        <v>3532</v>
      </c>
      <c r="J17" s="25">
        <f t="shared" si="2"/>
        <v>85.15625</v>
      </c>
      <c r="K17" s="25">
        <f t="shared" si="2"/>
        <v>82.223310479921636</v>
      </c>
      <c r="L17" s="25">
        <f t="shared" si="2"/>
        <v>83.736367946894262</v>
      </c>
    </row>
    <row r="18" spans="1:12" ht="15" x14ac:dyDescent="0.3">
      <c r="A18" s="20">
        <f>'[1]9'!A15</f>
        <v>7</v>
      </c>
      <c r="B18" s="21" t="str">
        <f>'[1]9'!B15</f>
        <v>GUNTUR</v>
      </c>
      <c r="C18" s="21" t="str">
        <f>'[1]9'!C15</f>
        <v>Puskesmas Guntur II</v>
      </c>
      <c r="D18" s="22">
        <v>1254</v>
      </c>
      <c r="E18" s="22">
        <v>1942</v>
      </c>
      <c r="F18" s="22">
        <f t="shared" si="0"/>
        <v>3196</v>
      </c>
      <c r="G18" s="22">
        <v>1045</v>
      </c>
      <c r="H18" s="22">
        <v>1623</v>
      </c>
      <c r="I18" s="22">
        <f t="shared" si="1"/>
        <v>2668</v>
      </c>
      <c r="J18" s="25">
        <f t="shared" si="2"/>
        <v>83.333333333333343</v>
      </c>
      <c r="K18" s="25">
        <f t="shared" si="2"/>
        <v>83.57363542739445</v>
      </c>
      <c r="L18" s="25">
        <f t="shared" si="2"/>
        <v>83.479349186483105</v>
      </c>
    </row>
    <row r="19" spans="1:12" ht="15" x14ac:dyDescent="0.3">
      <c r="A19" s="20">
        <f>'[1]9'!A16</f>
        <v>8</v>
      </c>
      <c r="B19" s="21" t="str">
        <f>'[1]9'!B16</f>
        <v>SAYUNG</v>
      </c>
      <c r="C19" s="21" t="str">
        <f>'[1]9'!C16</f>
        <v>Puskesmas Sayung I</v>
      </c>
      <c r="D19" s="22">
        <v>1824</v>
      </c>
      <c r="E19" s="22">
        <v>1856</v>
      </c>
      <c r="F19" s="22">
        <f t="shared" si="0"/>
        <v>3680</v>
      </c>
      <c r="G19" s="22">
        <v>1805</v>
      </c>
      <c r="H19" s="22">
        <v>1840</v>
      </c>
      <c r="I19" s="22">
        <f t="shared" si="1"/>
        <v>3645</v>
      </c>
      <c r="J19" s="25">
        <f t="shared" si="2"/>
        <v>98.958333333333343</v>
      </c>
      <c r="K19" s="25">
        <f t="shared" si="2"/>
        <v>99.137931034482762</v>
      </c>
      <c r="L19" s="25">
        <f t="shared" si="2"/>
        <v>99.048913043478265</v>
      </c>
    </row>
    <row r="20" spans="1:12" ht="15" x14ac:dyDescent="0.3">
      <c r="A20" s="20">
        <f>'[1]9'!A17</f>
        <v>9</v>
      </c>
      <c r="B20" s="21" t="str">
        <f>'[1]9'!B17</f>
        <v>SAYUNG</v>
      </c>
      <c r="C20" s="21" t="str">
        <f>'[1]9'!C17</f>
        <v>Puskesmas Sayung II</v>
      </c>
      <c r="D20" s="22">
        <v>2478</v>
      </c>
      <c r="E20" s="22">
        <v>2403</v>
      </c>
      <c r="F20" s="22">
        <f t="shared" si="0"/>
        <v>4881</v>
      </c>
      <c r="G20" s="22">
        <v>2035</v>
      </c>
      <c r="H20" s="22">
        <v>1995</v>
      </c>
      <c r="I20" s="22">
        <f>SUM(G20:H20)</f>
        <v>4030</v>
      </c>
      <c r="J20" s="25">
        <f t="shared" si="2"/>
        <v>82.122679580306695</v>
      </c>
      <c r="K20" s="25">
        <f t="shared" si="2"/>
        <v>83.021223470661681</v>
      </c>
      <c r="L20" s="25">
        <f t="shared" si="2"/>
        <v>82.565048145871742</v>
      </c>
    </row>
    <row r="21" spans="1:12" ht="15" x14ac:dyDescent="0.3">
      <c r="A21" s="20">
        <f>'[1]9'!A18</f>
        <v>10</v>
      </c>
      <c r="B21" s="21" t="str">
        <f>'[1]9'!B18</f>
        <v>KARANGTENGAH</v>
      </c>
      <c r="C21" s="21" t="str">
        <f>'[1]9'!C18</f>
        <v>Puskesmas Karang Tengah</v>
      </c>
      <c r="D21" s="22">
        <v>2974</v>
      </c>
      <c r="E21" s="22">
        <v>2979</v>
      </c>
      <c r="F21" s="22">
        <f t="shared" si="0"/>
        <v>5953</v>
      </c>
      <c r="G21" s="22">
        <v>2699</v>
      </c>
      <c r="H21" s="22">
        <v>2681</v>
      </c>
      <c r="I21" s="22">
        <f t="shared" si="1"/>
        <v>5380</v>
      </c>
      <c r="J21" s="25">
        <f t="shared" si="2"/>
        <v>90.753194351042367</v>
      </c>
      <c r="K21" s="25">
        <f t="shared" si="2"/>
        <v>89.996643168848607</v>
      </c>
      <c r="L21" s="25">
        <f t="shared" si="2"/>
        <v>90.374601041491687</v>
      </c>
    </row>
    <row r="22" spans="1:12" ht="15" x14ac:dyDescent="0.3">
      <c r="A22" s="20">
        <f>'[1]9'!A19</f>
        <v>11</v>
      </c>
      <c r="B22" s="21" t="str">
        <f>'[1]9'!B19</f>
        <v>BONANG</v>
      </c>
      <c r="C22" s="21" t="str">
        <f>'[1]9'!C19</f>
        <v>Puskesmas Bonang I</v>
      </c>
      <c r="D22" s="22">
        <v>2735</v>
      </c>
      <c r="E22" s="22">
        <v>2595</v>
      </c>
      <c r="F22" s="22">
        <f t="shared" si="0"/>
        <v>5330</v>
      </c>
      <c r="G22" s="22">
        <v>2656</v>
      </c>
      <c r="H22" s="22">
        <v>2515</v>
      </c>
      <c r="I22" s="22">
        <f t="shared" si="1"/>
        <v>5171</v>
      </c>
      <c r="J22" s="25">
        <f t="shared" si="2"/>
        <v>97.111517367458873</v>
      </c>
      <c r="K22" s="25">
        <f t="shared" si="2"/>
        <v>96.917148362235068</v>
      </c>
      <c r="L22" s="25">
        <f t="shared" si="2"/>
        <v>97.016885553470928</v>
      </c>
    </row>
    <row r="23" spans="1:12" ht="15" x14ac:dyDescent="0.3">
      <c r="A23" s="20">
        <f>'[1]9'!A20</f>
        <v>12</v>
      </c>
      <c r="B23" s="21" t="str">
        <f>'[1]9'!B20</f>
        <v>BONANG</v>
      </c>
      <c r="C23" s="21" t="str">
        <f>'[1]9'!C20</f>
        <v>Puskesmas Bonang II</v>
      </c>
      <c r="D23" s="22">
        <v>1938</v>
      </c>
      <c r="E23" s="22">
        <v>1966</v>
      </c>
      <c r="F23" s="22">
        <f t="shared" si="0"/>
        <v>3904</v>
      </c>
      <c r="G23" s="22">
        <v>1736</v>
      </c>
      <c r="H23" s="22">
        <v>1749</v>
      </c>
      <c r="I23" s="22">
        <f t="shared" si="1"/>
        <v>3485</v>
      </c>
      <c r="J23" s="25">
        <f t="shared" si="2"/>
        <v>89.576883384932927</v>
      </c>
      <c r="K23" s="25">
        <f t="shared" si="2"/>
        <v>88.962360122075282</v>
      </c>
      <c r="L23" s="25">
        <f t="shared" si="2"/>
        <v>89.267418032786878</v>
      </c>
    </row>
    <row r="24" spans="1:12" ht="15" x14ac:dyDescent="0.3">
      <c r="A24" s="20">
        <f>'[1]9'!A21</f>
        <v>13</v>
      </c>
      <c r="B24" s="21" t="str">
        <f>'[1]9'!B21</f>
        <v>DEMAK</v>
      </c>
      <c r="C24" s="21" t="str">
        <f>'[1]9'!C21</f>
        <v>Puskesmas Demak I</v>
      </c>
      <c r="D24" s="22">
        <v>1392</v>
      </c>
      <c r="E24" s="22">
        <v>1383</v>
      </c>
      <c r="F24" s="22">
        <f t="shared" si="0"/>
        <v>2775</v>
      </c>
      <c r="G24" s="22">
        <v>1184</v>
      </c>
      <c r="H24" s="22">
        <v>1162</v>
      </c>
      <c r="I24" s="22">
        <f t="shared" si="1"/>
        <v>2346</v>
      </c>
      <c r="J24" s="25">
        <f t="shared" si="2"/>
        <v>85.057471264367805</v>
      </c>
      <c r="K24" s="25">
        <f t="shared" si="2"/>
        <v>84.020245842371651</v>
      </c>
      <c r="L24" s="25">
        <f t="shared" si="2"/>
        <v>84.540540540540547</v>
      </c>
    </row>
    <row r="25" spans="1:12" ht="15" x14ac:dyDescent="0.3">
      <c r="A25" s="20">
        <f>'[1]9'!A22</f>
        <v>14</v>
      </c>
      <c r="B25" s="21" t="str">
        <f>'[1]9'!B22</f>
        <v>DEMAK</v>
      </c>
      <c r="C25" s="21" t="str">
        <f>'[1]9'!C22</f>
        <v>Puskesmas Demak II</v>
      </c>
      <c r="D25" s="22">
        <v>1124</v>
      </c>
      <c r="E25" s="22">
        <v>1107</v>
      </c>
      <c r="F25" s="22">
        <f t="shared" si="0"/>
        <v>2231</v>
      </c>
      <c r="G25" s="22">
        <v>1124</v>
      </c>
      <c r="H25" s="22">
        <v>1107</v>
      </c>
      <c r="I25" s="22">
        <f t="shared" si="1"/>
        <v>2231</v>
      </c>
      <c r="J25" s="25">
        <f t="shared" si="2"/>
        <v>100</v>
      </c>
      <c r="K25" s="25">
        <f t="shared" si="2"/>
        <v>100</v>
      </c>
      <c r="L25" s="25">
        <f t="shared" si="2"/>
        <v>100</v>
      </c>
    </row>
    <row r="26" spans="1:12" ht="15" x14ac:dyDescent="0.3">
      <c r="A26" s="20">
        <f>'[1]9'!A23</f>
        <v>15</v>
      </c>
      <c r="B26" s="21" t="str">
        <f>'[1]9'!B23</f>
        <v>DEMAK</v>
      </c>
      <c r="C26" s="21" t="str">
        <f>'[1]9'!C23</f>
        <v>Puskesmas Demak III</v>
      </c>
      <c r="D26" s="22">
        <v>1439</v>
      </c>
      <c r="E26" s="22">
        <v>1679</v>
      </c>
      <c r="F26" s="22">
        <f t="shared" si="0"/>
        <v>3118</v>
      </c>
      <c r="G26" s="22">
        <v>1400</v>
      </c>
      <c r="H26" s="22">
        <v>1628</v>
      </c>
      <c r="I26" s="22">
        <f t="shared" si="1"/>
        <v>3028</v>
      </c>
      <c r="J26" s="25">
        <f>G26/D26*100</f>
        <v>97.28978457261988</v>
      </c>
      <c r="K26" s="25">
        <f t="shared" si="2"/>
        <v>96.96247766527695</v>
      </c>
      <c r="L26" s="25">
        <f t="shared" si="2"/>
        <v>97.113534316869789</v>
      </c>
    </row>
    <row r="27" spans="1:12" ht="15" x14ac:dyDescent="0.3">
      <c r="A27" s="20">
        <f>'[1]9'!A24</f>
        <v>16</v>
      </c>
      <c r="B27" s="21" t="str">
        <f>'[1]9'!B24</f>
        <v>WONOSALAM</v>
      </c>
      <c r="C27" s="21" t="str">
        <f>'[1]9'!C24</f>
        <v>Puskesmas Wonosalam I</v>
      </c>
      <c r="D27" s="22">
        <v>1914</v>
      </c>
      <c r="E27" s="22">
        <v>1857</v>
      </c>
      <c r="F27" s="22">
        <f t="shared" si="0"/>
        <v>3771</v>
      </c>
      <c r="G27" s="22">
        <v>1820</v>
      </c>
      <c r="H27" s="22">
        <v>1774</v>
      </c>
      <c r="I27" s="22">
        <f t="shared" si="1"/>
        <v>3594</v>
      </c>
      <c r="J27" s="25">
        <f t="shared" si="2"/>
        <v>95.08881922675026</v>
      </c>
      <c r="K27" s="25">
        <f>H27/E27*100</f>
        <v>95.530425417339799</v>
      </c>
      <c r="L27" s="25">
        <f t="shared" si="2"/>
        <v>95.306284805091494</v>
      </c>
    </row>
    <row r="28" spans="1:12" ht="15" x14ac:dyDescent="0.3">
      <c r="A28" s="20">
        <f>'[1]9'!A25</f>
        <v>17</v>
      </c>
      <c r="B28" s="21" t="str">
        <f>'[1]9'!B25</f>
        <v>WONOSALAM</v>
      </c>
      <c r="C28" s="21" t="str">
        <f>'[1]9'!C25</f>
        <v>Puskesmas Wonosalam II</v>
      </c>
      <c r="D28" s="22">
        <v>1475</v>
      </c>
      <c r="E28" s="22">
        <v>1371</v>
      </c>
      <c r="F28" s="22">
        <f t="shared" si="0"/>
        <v>2846</v>
      </c>
      <c r="G28" s="22">
        <v>1356</v>
      </c>
      <c r="H28" s="22">
        <v>1252</v>
      </c>
      <c r="I28" s="22">
        <f t="shared" si="1"/>
        <v>2608</v>
      </c>
      <c r="J28" s="25">
        <f t="shared" si="2"/>
        <v>91.932203389830519</v>
      </c>
      <c r="K28" s="25">
        <f t="shared" si="2"/>
        <v>91.320204230488699</v>
      </c>
      <c r="L28" s="25">
        <f t="shared" si="2"/>
        <v>91.6373858046381</v>
      </c>
    </row>
    <row r="29" spans="1:12" ht="15" x14ac:dyDescent="0.3">
      <c r="A29" s="20">
        <f>'[1]9'!A26</f>
        <v>18</v>
      </c>
      <c r="B29" s="21" t="str">
        <f>'[1]9'!B26</f>
        <v>DEMPET</v>
      </c>
      <c r="C29" s="21" t="str">
        <f>'[1]9'!C26</f>
        <v>Puskesmas Dempet</v>
      </c>
      <c r="D29" s="22">
        <v>2301</v>
      </c>
      <c r="E29" s="22">
        <v>2166</v>
      </c>
      <c r="F29" s="22">
        <f t="shared" si="0"/>
        <v>4467</v>
      </c>
      <c r="G29" s="22">
        <v>2112</v>
      </c>
      <c r="H29" s="22">
        <v>2005</v>
      </c>
      <c r="I29" s="22">
        <f t="shared" si="1"/>
        <v>4117</v>
      </c>
      <c r="J29" s="25">
        <f t="shared" si="2"/>
        <v>91.78617992177314</v>
      </c>
      <c r="K29" s="25">
        <f t="shared" si="2"/>
        <v>92.566943674976926</v>
      </c>
      <c r="L29" s="25">
        <f>I29/F29*100</f>
        <v>92.164763823595251</v>
      </c>
    </row>
    <row r="30" spans="1:12" ht="15" x14ac:dyDescent="0.3">
      <c r="A30" s="20">
        <f>'[1]9'!A27</f>
        <v>19</v>
      </c>
      <c r="B30" s="21" t="str">
        <f>'[1]9'!B27</f>
        <v>KEBONAGUNG</v>
      </c>
      <c r="C30" s="21" t="str">
        <f>'[1]9'!C27</f>
        <v xml:space="preserve">Puskesmas Kebonagung </v>
      </c>
      <c r="D30" s="22">
        <v>1665</v>
      </c>
      <c r="E30" s="22">
        <v>1517</v>
      </c>
      <c r="F30" s="22">
        <f t="shared" si="0"/>
        <v>3182</v>
      </c>
      <c r="G30" s="22">
        <v>1547</v>
      </c>
      <c r="H30" s="22">
        <v>1416</v>
      </c>
      <c r="I30" s="22">
        <f t="shared" si="1"/>
        <v>2963</v>
      </c>
      <c r="J30" s="25">
        <f t="shared" si="2"/>
        <v>92.912912912912915</v>
      </c>
      <c r="K30" s="25">
        <f t="shared" si="2"/>
        <v>93.342122610415288</v>
      </c>
      <c r="L30" s="25">
        <f t="shared" si="2"/>
        <v>93.117536140791955</v>
      </c>
    </row>
    <row r="31" spans="1:12" ht="15" x14ac:dyDescent="0.3">
      <c r="A31" s="20">
        <f>'[1]9'!A28</f>
        <v>20</v>
      </c>
      <c r="B31" s="21" t="str">
        <f>'[1]9'!B28</f>
        <v>GAJAH</v>
      </c>
      <c r="C31" s="21" t="str">
        <f>'[1]9'!C28</f>
        <v>Puskesmas Gajah I</v>
      </c>
      <c r="D31" s="22">
        <v>1300</v>
      </c>
      <c r="E31" s="22">
        <v>1155</v>
      </c>
      <c r="F31" s="22">
        <f t="shared" si="0"/>
        <v>2455</v>
      </c>
      <c r="G31" s="22">
        <v>1180</v>
      </c>
      <c r="H31" s="22">
        <v>1047</v>
      </c>
      <c r="I31" s="22">
        <f t="shared" si="1"/>
        <v>2227</v>
      </c>
      <c r="J31" s="25">
        <f t="shared" si="2"/>
        <v>90.769230769230774</v>
      </c>
      <c r="K31" s="25">
        <f t="shared" si="2"/>
        <v>90.649350649350652</v>
      </c>
      <c r="L31" s="25">
        <f t="shared" si="2"/>
        <v>90.712830957230139</v>
      </c>
    </row>
    <row r="32" spans="1:12" ht="15" x14ac:dyDescent="0.3">
      <c r="A32" s="20">
        <f>'[1]9'!A29</f>
        <v>21</v>
      </c>
      <c r="B32" s="21" t="str">
        <f>'[1]9'!B29</f>
        <v>GAJAH</v>
      </c>
      <c r="C32" s="21" t="str">
        <f>'[1]9'!C29</f>
        <v>Puskesmas Gajah II</v>
      </c>
      <c r="D32" s="22">
        <v>824</v>
      </c>
      <c r="E32" s="22">
        <v>837</v>
      </c>
      <c r="F32" s="22">
        <f t="shared" si="0"/>
        <v>1661</v>
      </c>
      <c r="G32" s="22">
        <v>748</v>
      </c>
      <c r="H32" s="22">
        <v>763</v>
      </c>
      <c r="I32" s="22">
        <f t="shared" si="1"/>
        <v>1511</v>
      </c>
      <c r="J32" s="25">
        <f t="shared" ref="J32:L38" si="3">G32/D32*100</f>
        <v>90.77669902912622</v>
      </c>
      <c r="K32" s="25">
        <f t="shared" si="3"/>
        <v>91.158900836320186</v>
      </c>
      <c r="L32" s="25">
        <f t="shared" si="3"/>
        <v>90.969295605057198</v>
      </c>
    </row>
    <row r="33" spans="1:12" ht="15" x14ac:dyDescent="0.3">
      <c r="A33" s="20">
        <f>'[1]9'!A30</f>
        <v>22</v>
      </c>
      <c r="B33" s="21" t="str">
        <f>'[1]9'!B30</f>
        <v>KARANGANYAR</v>
      </c>
      <c r="C33" s="21" t="str">
        <f>'[1]9'!C30</f>
        <v>Puskesmas Karanganyar I</v>
      </c>
      <c r="D33" s="22">
        <v>1336</v>
      </c>
      <c r="E33" s="22">
        <v>1186</v>
      </c>
      <c r="F33" s="22">
        <f t="shared" si="0"/>
        <v>2522</v>
      </c>
      <c r="G33" s="22">
        <v>1283</v>
      </c>
      <c r="H33" s="22">
        <v>1127</v>
      </c>
      <c r="I33" s="22">
        <f t="shared" si="1"/>
        <v>2410</v>
      </c>
      <c r="J33" s="25">
        <f t="shared" si="3"/>
        <v>96.032934131736525</v>
      </c>
      <c r="K33" s="25">
        <f t="shared" si="3"/>
        <v>95.025295109612145</v>
      </c>
      <c r="L33" s="25">
        <f t="shared" si="3"/>
        <v>95.559080095162571</v>
      </c>
    </row>
    <row r="34" spans="1:12" ht="15" x14ac:dyDescent="0.3">
      <c r="A34" s="20">
        <f>'[1]9'!A31</f>
        <v>23</v>
      </c>
      <c r="B34" s="21" t="str">
        <f>'[1]9'!B31</f>
        <v>KARANGANYAR</v>
      </c>
      <c r="C34" s="21" t="str">
        <f>'[1]9'!C31</f>
        <v>Puskesmas Karanganyar II</v>
      </c>
      <c r="D34" s="22">
        <v>1679</v>
      </c>
      <c r="E34" s="22">
        <v>1629</v>
      </c>
      <c r="F34" s="22">
        <f t="shared" si="0"/>
        <v>3308</v>
      </c>
      <c r="G34" s="22">
        <v>1465</v>
      </c>
      <c r="H34" s="22">
        <v>1418</v>
      </c>
      <c r="I34" s="22">
        <f t="shared" si="1"/>
        <v>2883</v>
      </c>
      <c r="J34" s="25">
        <f t="shared" si="3"/>
        <v>87.25431804645622</v>
      </c>
      <c r="K34" s="25">
        <f t="shared" si="3"/>
        <v>87.047268262737873</v>
      </c>
      <c r="L34" s="25">
        <f t="shared" si="3"/>
        <v>87.152357920193467</v>
      </c>
    </row>
    <row r="35" spans="1:12" ht="15" x14ac:dyDescent="0.3">
      <c r="A35" s="20">
        <f>'[1]9'!A32</f>
        <v>24</v>
      </c>
      <c r="B35" s="21" t="str">
        <f>'[1]9'!B32</f>
        <v>MIJEN</v>
      </c>
      <c r="C35" s="21" t="str">
        <f>'[1]9'!C32</f>
        <v>Puskesmas Mijen I</v>
      </c>
      <c r="D35" s="22">
        <v>1125</v>
      </c>
      <c r="E35" s="22">
        <v>1106</v>
      </c>
      <c r="F35" s="22">
        <f t="shared" si="0"/>
        <v>2231</v>
      </c>
      <c r="G35" s="22">
        <v>986</v>
      </c>
      <c r="H35" s="22">
        <v>969</v>
      </c>
      <c r="I35" s="22">
        <f t="shared" si="1"/>
        <v>1955</v>
      </c>
      <c r="J35" s="25">
        <f t="shared" si="3"/>
        <v>87.644444444444446</v>
      </c>
      <c r="K35" s="25">
        <f t="shared" si="3"/>
        <v>87.613019891500912</v>
      </c>
      <c r="L35" s="25">
        <f t="shared" si="3"/>
        <v>87.628865979381445</v>
      </c>
    </row>
    <row r="36" spans="1:12" ht="15" x14ac:dyDescent="0.3">
      <c r="A36" s="20">
        <f>'[1]9'!A33</f>
        <v>25</v>
      </c>
      <c r="B36" s="21" t="str">
        <f>'[1]9'!B33</f>
        <v>MIJEN</v>
      </c>
      <c r="C36" s="21" t="str">
        <f>'[1]9'!C33</f>
        <v>Puskesmas Mijen II</v>
      </c>
      <c r="D36" s="22">
        <v>1022</v>
      </c>
      <c r="E36" s="22">
        <v>905</v>
      </c>
      <c r="F36" s="22">
        <f t="shared" si="0"/>
        <v>1927</v>
      </c>
      <c r="G36" s="22">
        <v>971</v>
      </c>
      <c r="H36" s="22">
        <v>863</v>
      </c>
      <c r="I36" s="22">
        <f t="shared" si="1"/>
        <v>1834</v>
      </c>
      <c r="J36" s="25">
        <f t="shared" si="3"/>
        <v>95.009784735812133</v>
      </c>
      <c r="K36" s="25">
        <f t="shared" si="3"/>
        <v>95.359116022099442</v>
      </c>
      <c r="L36" s="25">
        <f t="shared" si="3"/>
        <v>95.173845355474825</v>
      </c>
    </row>
    <row r="37" spans="1:12" ht="15" x14ac:dyDescent="0.3">
      <c r="A37" s="20">
        <f>'[1]9'!A34</f>
        <v>26</v>
      </c>
      <c r="B37" s="21" t="str">
        <f>'[1]9'!B34</f>
        <v>WEDUNG</v>
      </c>
      <c r="C37" s="21" t="str">
        <f>'[1]9'!C34</f>
        <v>Puskesmas Wedung I</v>
      </c>
      <c r="D37" s="22">
        <v>2223</v>
      </c>
      <c r="E37" s="22">
        <v>2279</v>
      </c>
      <c r="F37" s="22">
        <f t="shared" si="0"/>
        <v>4502</v>
      </c>
      <c r="G37" s="22">
        <v>1915</v>
      </c>
      <c r="H37" s="22">
        <v>1940</v>
      </c>
      <c r="I37" s="22">
        <f t="shared" si="1"/>
        <v>3855</v>
      </c>
      <c r="J37" s="25">
        <f t="shared" si="3"/>
        <v>86.144849302744035</v>
      </c>
      <c r="K37" s="25">
        <f t="shared" si="3"/>
        <v>85.125054848617808</v>
      </c>
      <c r="L37" s="25">
        <f t="shared" si="3"/>
        <v>85.628609506885837</v>
      </c>
    </row>
    <row r="38" spans="1:12" ht="15" x14ac:dyDescent="0.3">
      <c r="A38" s="20">
        <f>'[1]9'!A35</f>
        <v>27</v>
      </c>
      <c r="B38" s="21" t="str">
        <f>'[1]9'!B35</f>
        <v>WEDUNG</v>
      </c>
      <c r="C38" s="21" t="str">
        <f>'[1]9'!C35</f>
        <v>Puskesmas Wedung II</v>
      </c>
      <c r="D38" s="22">
        <v>1496</v>
      </c>
      <c r="E38" s="22">
        <v>1516</v>
      </c>
      <c r="F38" s="22">
        <f t="shared" si="0"/>
        <v>3012</v>
      </c>
      <c r="G38" s="22">
        <v>1228</v>
      </c>
      <c r="H38" s="22">
        <v>1230</v>
      </c>
      <c r="I38" s="22">
        <f t="shared" si="1"/>
        <v>2458</v>
      </c>
      <c r="J38" s="25">
        <f t="shared" si="3"/>
        <v>82.085561497326196</v>
      </c>
      <c r="K38" s="25">
        <f t="shared" si="3"/>
        <v>81.134564643799465</v>
      </c>
      <c r="L38" s="25">
        <f t="shared" si="3"/>
        <v>81.606905710491375</v>
      </c>
    </row>
    <row r="39" spans="1:12" ht="16.2" thickBot="1" x14ac:dyDescent="0.35">
      <c r="A39" s="26" t="s">
        <v>13</v>
      </c>
      <c r="B39" s="27"/>
      <c r="C39" s="28"/>
      <c r="D39" s="29">
        <f t="shared" ref="D39:I39" si="4">SUM(D12:D38)</f>
        <v>48454</v>
      </c>
      <c r="E39" s="29">
        <f t="shared" si="4"/>
        <v>47991</v>
      </c>
      <c r="F39" s="29">
        <f t="shared" si="4"/>
        <v>96445</v>
      </c>
      <c r="G39" s="29">
        <f t="shared" si="4"/>
        <v>43043</v>
      </c>
      <c r="H39" s="29">
        <f t="shared" si="4"/>
        <v>42637</v>
      </c>
      <c r="I39" s="29">
        <f t="shared" si="4"/>
        <v>85680</v>
      </c>
      <c r="J39" s="30">
        <f>G39/D39*100</f>
        <v>88.832707310026009</v>
      </c>
      <c r="K39" s="30">
        <f>H39/E39*100</f>
        <v>88.843741534871128</v>
      </c>
      <c r="L39" s="30">
        <f>I39/F39*100</f>
        <v>88.83819793664783</v>
      </c>
    </row>
    <row r="40" spans="1:12" ht="15" x14ac:dyDescent="0.3">
      <c r="A40" s="31"/>
      <c r="B40" s="31"/>
      <c r="C40" s="31"/>
      <c r="D40" s="32"/>
      <c r="E40" s="32"/>
      <c r="F40" s="32"/>
      <c r="G40" s="32"/>
      <c r="H40" s="32"/>
      <c r="I40" s="32"/>
      <c r="J40" s="32"/>
      <c r="K40" s="32"/>
      <c r="L40" s="32"/>
    </row>
    <row r="41" spans="1:12" ht="15" x14ac:dyDescent="0.3">
      <c r="A41" s="33" t="s">
        <v>14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</sheetData>
  <mergeCells count="8">
    <mergeCell ref="A7:A10"/>
    <mergeCell ref="B7:B10"/>
    <mergeCell ref="C7:C10"/>
    <mergeCell ref="D7:L7"/>
    <mergeCell ref="D8:F9"/>
    <mergeCell ref="G8:L8"/>
    <mergeCell ref="G9:I9"/>
    <mergeCell ref="J9:L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2021-07-02T06:08:43Z</dcterms:created>
  <dcterms:modified xsi:type="dcterms:W3CDTF">2021-07-02T06:09:08Z</dcterms:modified>
</cp:coreProperties>
</file>