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Laporan SPM\Triwulan IV\"/>
    </mc:Choice>
  </mc:AlternateContent>
  <xr:revisionPtr revIDLastSave="0" documentId="13_ncr:1_{69777D92-2AA0-43F9-8C31-CDE16B9C952D}" xr6:coauthVersionLast="46" xr6:coauthVersionMax="46" xr10:uidLastSave="{00000000-0000-0000-0000-000000000000}"/>
  <bookViews>
    <workbookView xWindow="-108" yWindow="-108" windowWidth="23256" windowHeight="12576" tabRatio="721" xr2:uid="{00000000-000D-0000-FFFF-FFFF00000000}"/>
  </bookViews>
  <sheets>
    <sheet name="Data SPM+angg'20 " sheetId="10" r:id="rId1"/>
    <sheet name="TW I.II.III.IV '20" sheetId="7" r:id="rId2"/>
  </sheets>
  <definedNames>
    <definedName name="_xlnm.Print_Area" localSheetId="0">'Data SPM+angg''20 '!$A$1:$G$46</definedName>
    <definedName name="_xlnm.Print_Area" localSheetId="1">'TW I.II.III.IV ''20'!$A$2:$O$27</definedName>
  </definedNames>
  <calcPr calcId="181029"/>
</workbook>
</file>

<file path=xl/calcChain.xml><?xml version="1.0" encoding="utf-8"?>
<calcChain xmlns="http://schemas.openxmlformats.org/spreadsheetml/2006/main">
  <c r="G35" i="10" l="1"/>
  <c r="G34" i="10"/>
  <c r="G33" i="10"/>
  <c r="G31" i="10"/>
  <c r="G30" i="10"/>
  <c r="G29" i="10"/>
  <c r="G28" i="10"/>
  <c r="G27" i="10"/>
  <c r="G26" i="10"/>
  <c r="G25" i="10"/>
  <c r="G24" i="10"/>
  <c r="G8" i="10"/>
  <c r="G9" i="10"/>
  <c r="G10" i="10"/>
  <c r="G11" i="10"/>
  <c r="G12" i="10"/>
  <c r="G13" i="10"/>
  <c r="G14" i="10"/>
  <c r="G15" i="10"/>
  <c r="G16" i="10"/>
  <c r="G17" i="10"/>
  <c r="G18" i="10"/>
  <c r="G7" i="10" l="1"/>
  <c r="M18" i="7" l="1"/>
  <c r="N18" i="7"/>
  <c r="O18" i="7" s="1"/>
  <c r="K18" i="7"/>
  <c r="I18" i="7"/>
  <c r="G18" i="7"/>
  <c r="N17" i="7"/>
  <c r="O17" i="7" s="1"/>
  <c r="M17" i="7"/>
  <c r="K17" i="7"/>
  <c r="I17" i="7"/>
  <c r="G17" i="7"/>
  <c r="N16" i="7"/>
  <c r="O16" i="7" s="1"/>
  <c r="M16" i="7"/>
  <c r="K16" i="7"/>
  <c r="I16" i="7"/>
  <c r="G16" i="7"/>
  <c r="N15" i="7"/>
  <c r="O15" i="7" s="1"/>
  <c r="M15" i="7"/>
  <c r="K15" i="7"/>
  <c r="I15" i="7"/>
  <c r="G15" i="7"/>
  <c r="N14" i="7"/>
  <c r="O14" i="7" s="1"/>
  <c r="M14" i="7"/>
  <c r="K14" i="7"/>
  <c r="I14" i="7"/>
  <c r="G14" i="7"/>
  <c r="N13" i="7"/>
  <c r="O13" i="7" s="1"/>
  <c r="M13" i="7"/>
  <c r="K13" i="7"/>
  <c r="I13" i="7"/>
  <c r="G13" i="7"/>
  <c r="N12" i="7"/>
  <c r="O12" i="7" s="1"/>
  <c r="M12" i="7"/>
  <c r="K12" i="7"/>
  <c r="I12" i="7"/>
  <c r="G12" i="7"/>
  <c r="N11" i="7"/>
  <c r="O11" i="7" s="1"/>
  <c r="M11" i="7"/>
  <c r="K11" i="7"/>
  <c r="I11" i="7"/>
  <c r="G11" i="7"/>
  <c r="N10" i="7"/>
  <c r="O10" i="7" s="1"/>
  <c r="M10" i="7"/>
  <c r="K10" i="7"/>
  <c r="I10" i="7"/>
  <c r="G10" i="7"/>
  <c r="N9" i="7"/>
  <c r="O9" i="7" s="1"/>
  <c r="M9" i="7"/>
  <c r="K9" i="7"/>
  <c r="I9" i="7"/>
  <c r="G9" i="7"/>
  <c r="N8" i="7"/>
  <c r="O8" i="7" s="1"/>
  <c r="M8" i="7"/>
  <c r="K8" i="7"/>
  <c r="I8" i="7"/>
  <c r="G8" i="7"/>
  <c r="N7" i="7"/>
  <c r="O7" i="7" s="1"/>
  <c r="M7" i="7"/>
  <c r="K7" i="7"/>
  <c r="I7" i="7"/>
  <c r="G7" i="7"/>
</calcChain>
</file>

<file path=xl/sharedStrings.xml><?xml version="1.0" encoding="utf-8"?>
<sst xmlns="http://schemas.openxmlformats.org/spreadsheetml/2006/main" count="72" uniqueCount="33">
  <si>
    <t>HASIL KEGIATAN</t>
  </si>
  <si>
    <t>NO</t>
  </si>
  <si>
    <t>INDIKATOR</t>
  </si>
  <si>
    <t>SASARAN</t>
  </si>
  <si>
    <t xml:space="preserve">REALISASI </t>
  </si>
  <si>
    <t>TW 1</t>
  </si>
  <si>
    <t>%</t>
  </si>
  <si>
    <t>TW 2</t>
  </si>
  <si>
    <t>TW 3</t>
  </si>
  <si>
    <t>TW 4</t>
  </si>
  <si>
    <t>TOTAL</t>
  </si>
  <si>
    <t>Pelayanan Kesehatan Ibu Hamil</t>
  </si>
  <si>
    <t>Pelayanan Kesehatan Ibu Bersalin</t>
  </si>
  <si>
    <t>Pelayanan Kesehatan Bayi Baru Lahir</t>
  </si>
  <si>
    <t>Pelayanan Kesehatan Balita</t>
  </si>
  <si>
    <t>Pelayanan Kesehatan Pada Usia Pendidikan Dasar</t>
  </si>
  <si>
    <t>Pelayanan Kesehatan Pada Usia Produktif</t>
  </si>
  <si>
    <t>Pelayanan Kesehatan Pada Usia Lanjut</t>
  </si>
  <si>
    <t>Pelayanan Kesehatan Penderita Hipertensi</t>
  </si>
  <si>
    <t>Pelayanan Kesehatan Penderita Diabetes Melitus</t>
  </si>
  <si>
    <t>Pelayanan Kesehatan ODGJ Berat</t>
  </si>
  <si>
    <t>Pelayanan Kesehatan Pada Orang Berisiko Terinfeksi HIV</t>
  </si>
  <si>
    <t>PENGANGGARAN</t>
  </si>
  <si>
    <t>ALOKASI ANGGARAN</t>
  </si>
  <si>
    <t>Pelayanan Kesehatan Orang Terduga Tuberkulosis</t>
  </si>
  <si>
    <t>Kepala Dinas Kesehatan</t>
  </si>
  <si>
    <t>Kabupaten Demak</t>
  </si>
  <si>
    <t>GUVRIN HERU PUTRANTO, SKM. MM</t>
  </si>
  <si>
    <t>NIP. 19630429 198703 1 015</t>
  </si>
  <si>
    <t>LAPORAN PENCAPAIAN SPM-BK KAB. DEMAK TAHUN 2020</t>
  </si>
  <si>
    <t>TAHUN 2020</t>
  </si>
  <si>
    <t xml:space="preserve">LAPORAN PENCAPAIAN SPM-BK KAB/KOTA DEMAK </t>
  </si>
  <si>
    <t>REALISASI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</si>
</sst>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1" fontId="9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4" xfId="1" applyNumberFormat="1" applyFont="1" applyFill="1" applyBorder="1" applyAlignment="1">
      <alignment vertical="center" wrapText="1"/>
    </xf>
    <xf numFmtId="2" fontId="4" fillId="0" borderId="4" xfId="0" applyNumberFormat="1" applyFont="1" applyFill="1" applyBorder="1"/>
    <xf numFmtId="3" fontId="4" fillId="0" borderId="4" xfId="0" applyNumberFormat="1" applyFont="1" applyFill="1" applyBorder="1"/>
    <xf numFmtId="0" fontId="4" fillId="0" borderId="4" xfId="0" applyFont="1" applyFill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Alignment="1"/>
    <xf numFmtId="0" fontId="7" fillId="0" borderId="0" xfId="0" applyFont="1" applyAlignment="1"/>
    <xf numFmtId="41" fontId="4" fillId="0" borderId="4" xfId="2" applyFont="1" applyFill="1" applyBorder="1"/>
    <xf numFmtId="2" fontId="4" fillId="0" borderId="4" xfId="0" applyNumberFormat="1" applyFont="1" applyBorder="1"/>
    <xf numFmtId="0" fontId="4" fillId="0" borderId="0" xfId="0" applyFont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41" fontId="4" fillId="0" borderId="4" xfId="2" applyFont="1" applyFill="1" applyBorder="1" applyAlignment="1">
      <alignment horizontal="center"/>
    </xf>
    <xf numFmtId="1" fontId="4" fillId="0" borderId="4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3" fillId="0" borderId="4" xfId="1" applyNumberFormat="1" applyFont="1" applyFill="1" applyBorder="1" applyAlignment="1">
      <alignment vertical="center" wrapText="1"/>
    </xf>
    <xf numFmtId="3" fontId="12" fillId="0" borderId="4" xfId="0" applyNumberFormat="1" applyFont="1" applyFill="1" applyBorder="1"/>
    <xf numFmtId="2" fontId="12" fillId="0" borderId="4" xfId="0" applyNumberFormat="1" applyFont="1" applyBorder="1"/>
    <xf numFmtId="0" fontId="12" fillId="0" borderId="4" xfId="0" applyFont="1" applyBorder="1"/>
    <xf numFmtId="41" fontId="12" fillId="0" borderId="4" xfId="2" applyFont="1" applyFill="1" applyBorder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/>
    <xf numFmtId="2" fontId="12" fillId="0" borderId="0" xfId="0" applyNumberFormat="1" applyFont="1" applyBorder="1"/>
    <xf numFmtId="0" fontId="13" fillId="2" borderId="7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 [0]" xfId="2" builtinId="6"/>
    <cellStyle name="Normal" xfId="0" builtinId="0"/>
    <cellStyle name="Normal_pusat 20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6"/>
  <sheetViews>
    <sheetView tabSelected="1" zoomScale="90" zoomScaleNormal="90" workbookViewId="0">
      <selection activeCell="B9" sqref="B9:D9"/>
    </sheetView>
  </sheetViews>
  <sheetFormatPr defaultRowHeight="14.4" x14ac:dyDescent="0.3"/>
  <cols>
    <col min="1" max="1" width="6.109375" customWidth="1"/>
    <col min="2" max="2" width="2.88671875" customWidth="1"/>
    <col min="3" max="3" width="9.6640625" customWidth="1"/>
    <col min="4" max="4" width="46.44140625" customWidth="1"/>
    <col min="5" max="5" width="16.33203125" customWidth="1"/>
    <col min="6" max="6" width="15.5546875" customWidth="1"/>
  </cols>
  <sheetData>
    <row r="1" spans="1:7" ht="15.6" x14ac:dyDescent="0.3">
      <c r="A1" s="44" t="s">
        <v>31</v>
      </c>
      <c r="B1" s="44"/>
      <c r="C1" s="44"/>
      <c r="D1" s="44"/>
      <c r="E1" s="44"/>
      <c r="F1" s="44"/>
      <c r="G1" s="44"/>
    </row>
    <row r="2" spans="1:7" ht="15.6" x14ac:dyDescent="0.3">
      <c r="A2" s="44" t="s">
        <v>30</v>
      </c>
      <c r="B2" s="44"/>
      <c r="C2" s="44"/>
      <c r="D2" s="44"/>
      <c r="E2" s="44"/>
      <c r="F2" s="44"/>
      <c r="G2" s="44"/>
    </row>
    <row r="3" spans="1:7" ht="15.6" x14ac:dyDescent="0.3">
      <c r="A3" s="22"/>
      <c r="B3" s="22"/>
      <c r="C3" s="22"/>
      <c r="D3" s="22"/>
      <c r="E3" s="22"/>
      <c r="F3" s="22"/>
      <c r="G3" s="22"/>
    </row>
    <row r="4" spans="1:7" ht="15.6" x14ac:dyDescent="0.3">
      <c r="A4" s="23" t="s">
        <v>0</v>
      </c>
      <c r="B4" s="23"/>
      <c r="C4" s="23"/>
      <c r="D4" s="23"/>
      <c r="E4" s="23"/>
      <c r="F4" s="24"/>
      <c r="G4" s="24"/>
    </row>
    <row r="5" spans="1:7" ht="15.6" x14ac:dyDescent="0.3">
      <c r="A5" s="40" t="s">
        <v>1</v>
      </c>
      <c r="B5" s="45" t="s">
        <v>2</v>
      </c>
      <c r="C5" s="46"/>
      <c r="D5" s="47"/>
      <c r="E5" s="42" t="s">
        <v>3</v>
      </c>
      <c r="F5" s="43" t="s">
        <v>32</v>
      </c>
      <c r="G5" s="43"/>
    </row>
    <row r="6" spans="1:7" ht="15.6" x14ac:dyDescent="0.3">
      <c r="A6" s="41"/>
      <c r="B6" s="48"/>
      <c r="C6" s="49"/>
      <c r="D6" s="50"/>
      <c r="E6" s="42"/>
      <c r="F6" s="25" t="s">
        <v>9</v>
      </c>
      <c r="G6" s="25" t="s">
        <v>6</v>
      </c>
    </row>
    <row r="7" spans="1:7" ht="15.6" x14ac:dyDescent="0.3">
      <c r="A7" s="26">
        <v>1</v>
      </c>
      <c r="B7" s="37" t="s">
        <v>11</v>
      </c>
      <c r="C7" s="38"/>
      <c r="D7" s="39"/>
      <c r="E7" s="27">
        <v>20772</v>
      </c>
      <c r="F7" s="28">
        <v>4245</v>
      </c>
      <c r="G7" s="29">
        <f>F7/E7*100</f>
        <v>20.436164067013287</v>
      </c>
    </row>
    <row r="8" spans="1:7" ht="15.6" x14ac:dyDescent="0.3">
      <c r="A8" s="26">
        <v>2</v>
      </c>
      <c r="B8" s="53" t="s">
        <v>12</v>
      </c>
      <c r="C8" s="54"/>
      <c r="D8" s="55"/>
      <c r="E8" s="27">
        <v>20772</v>
      </c>
      <c r="F8" s="28">
        <v>4587</v>
      </c>
      <c r="G8" s="29">
        <f>F8/E8*100</f>
        <v>22.082611207394571</v>
      </c>
    </row>
    <row r="9" spans="1:7" ht="15.6" x14ac:dyDescent="0.3">
      <c r="A9" s="26">
        <v>3</v>
      </c>
      <c r="B9" s="53" t="s">
        <v>13</v>
      </c>
      <c r="C9" s="54"/>
      <c r="D9" s="55"/>
      <c r="E9" s="28">
        <v>20837</v>
      </c>
      <c r="F9" s="28">
        <v>4720</v>
      </c>
      <c r="G9" s="29">
        <f>F9/E9*100</f>
        <v>22.652013245668762</v>
      </c>
    </row>
    <row r="10" spans="1:7" ht="15.6" x14ac:dyDescent="0.3">
      <c r="A10" s="26">
        <v>4</v>
      </c>
      <c r="B10" s="53" t="s">
        <v>14</v>
      </c>
      <c r="C10" s="54"/>
      <c r="D10" s="55"/>
      <c r="E10" s="28">
        <v>78374</v>
      </c>
      <c r="F10" s="28">
        <v>20597</v>
      </c>
      <c r="G10" s="29">
        <f>F10/E10*100</f>
        <v>26.280399111950391</v>
      </c>
    </row>
    <row r="11" spans="1:7" ht="15.6" x14ac:dyDescent="0.3">
      <c r="A11" s="26">
        <v>5</v>
      </c>
      <c r="B11" s="53" t="s">
        <v>15</v>
      </c>
      <c r="C11" s="54"/>
      <c r="D11" s="55"/>
      <c r="E11" s="28">
        <v>38551</v>
      </c>
      <c r="F11" s="28">
        <v>38551</v>
      </c>
      <c r="G11" s="30">
        <f>F11/E11*100</f>
        <v>100</v>
      </c>
    </row>
    <row r="12" spans="1:7" ht="15.6" x14ac:dyDescent="0.3">
      <c r="A12" s="26">
        <v>6</v>
      </c>
      <c r="B12" s="53" t="s">
        <v>16</v>
      </c>
      <c r="C12" s="54"/>
      <c r="D12" s="55"/>
      <c r="E12" s="28">
        <v>761675</v>
      </c>
      <c r="F12" s="31">
        <v>210777</v>
      </c>
      <c r="G12" s="29">
        <f>F12/E12*100</f>
        <v>27.672826336692157</v>
      </c>
    </row>
    <row r="13" spans="1:7" ht="15.6" x14ac:dyDescent="0.3">
      <c r="A13" s="26">
        <v>7</v>
      </c>
      <c r="B13" s="53" t="s">
        <v>17</v>
      </c>
      <c r="C13" s="54"/>
      <c r="D13" s="55"/>
      <c r="E13" s="28">
        <v>110322</v>
      </c>
      <c r="F13" s="28">
        <v>28389</v>
      </c>
      <c r="G13" s="30">
        <f>F13/E13*100</f>
        <v>25.732854734323162</v>
      </c>
    </row>
    <row r="14" spans="1:7" ht="15.6" x14ac:dyDescent="0.3">
      <c r="A14" s="26">
        <v>8</v>
      </c>
      <c r="B14" s="53" t="s">
        <v>18</v>
      </c>
      <c r="C14" s="54"/>
      <c r="D14" s="55"/>
      <c r="E14" s="28">
        <v>228321</v>
      </c>
      <c r="F14" s="31">
        <v>69940</v>
      </c>
      <c r="G14" s="29">
        <f>F14/E14*100</f>
        <v>30.63231152631602</v>
      </c>
    </row>
    <row r="15" spans="1:7" ht="15.6" x14ac:dyDescent="0.3">
      <c r="A15" s="26">
        <v>9</v>
      </c>
      <c r="B15" s="53" t="s">
        <v>19</v>
      </c>
      <c r="C15" s="54"/>
      <c r="D15" s="55"/>
      <c r="E15" s="28">
        <v>17723</v>
      </c>
      <c r="F15" s="31">
        <v>3522</v>
      </c>
      <c r="G15" s="29">
        <f>F15/E15*100</f>
        <v>19.87248208542572</v>
      </c>
    </row>
    <row r="16" spans="1:7" ht="15.6" x14ac:dyDescent="0.3">
      <c r="A16" s="26">
        <v>10</v>
      </c>
      <c r="B16" s="53" t="s">
        <v>20</v>
      </c>
      <c r="C16" s="54"/>
      <c r="D16" s="55"/>
      <c r="E16" s="28">
        <v>2506</v>
      </c>
      <c r="F16" s="31">
        <v>108</v>
      </c>
      <c r="G16" s="29">
        <f>F16/E16*100</f>
        <v>4.3096568236233042</v>
      </c>
    </row>
    <row r="17" spans="1:7" ht="15.6" x14ac:dyDescent="0.3">
      <c r="A17" s="26">
        <v>11</v>
      </c>
      <c r="B17" s="53" t="s">
        <v>24</v>
      </c>
      <c r="C17" s="54"/>
      <c r="D17" s="55"/>
      <c r="E17" s="28">
        <v>1375</v>
      </c>
      <c r="F17" s="28">
        <v>336</v>
      </c>
      <c r="G17" s="29">
        <f>F17/E17*100</f>
        <v>24.436363636363637</v>
      </c>
    </row>
    <row r="18" spans="1:7" ht="15.6" x14ac:dyDescent="0.3">
      <c r="A18" s="26">
        <v>12</v>
      </c>
      <c r="B18" s="53" t="s">
        <v>21</v>
      </c>
      <c r="C18" s="54"/>
      <c r="D18" s="55"/>
      <c r="E18" s="28">
        <v>26283</v>
      </c>
      <c r="F18" s="28">
        <v>6659</v>
      </c>
      <c r="G18" s="29">
        <f>F18/E18*100</f>
        <v>25.335768367385764</v>
      </c>
    </row>
    <row r="19" spans="1:7" ht="15.6" x14ac:dyDescent="0.3">
      <c r="A19" s="33"/>
      <c r="B19" s="34"/>
      <c r="C19" s="34"/>
      <c r="D19" s="34"/>
      <c r="E19" s="35"/>
      <c r="F19" s="35"/>
      <c r="G19" s="36"/>
    </row>
    <row r="20" spans="1:7" ht="15.6" x14ac:dyDescent="0.3">
      <c r="A20" s="24"/>
      <c r="B20" s="24"/>
      <c r="C20" s="24"/>
      <c r="D20" s="24"/>
      <c r="E20" s="24"/>
      <c r="F20" s="24"/>
      <c r="G20" s="24"/>
    </row>
    <row r="21" spans="1:7" x14ac:dyDescent="0.3">
      <c r="A21" s="1" t="s">
        <v>22</v>
      </c>
      <c r="B21" s="1"/>
      <c r="C21" s="1"/>
      <c r="D21" s="1"/>
      <c r="E21" s="1"/>
    </row>
    <row r="22" spans="1:7" ht="15.75" customHeight="1" x14ac:dyDescent="0.3">
      <c r="A22" s="51" t="s">
        <v>1</v>
      </c>
      <c r="B22" s="64" t="s">
        <v>2</v>
      </c>
      <c r="C22" s="65"/>
      <c r="D22" s="66"/>
      <c r="E22" s="59" t="s">
        <v>23</v>
      </c>
      <c r="F22" s="81" t="s">
        <v>32</v>
      </c>
      <c r="G22" s="81"/>
    </row>
    <row r="23" spans="1:7" x14ac:dyDescent="0.3">
      <c r="A23" s="52"/>
      <c r="B23" s="67"/>
      <c r="C23" s="68"/>
      <c r="D23" s="69"/>
      <c r="E23" s="60"/>
      <c r="F23" s="3" t="s">
        <v>9</v>
      </c>
      <c r="G23" s="3" t="s">
        <v>6</v>
      </c>
    </row>
    <row r="24" spans="1:7" ht="15.75" customHeight="1" x14ac:dyDescent="0.3">
      <c r="A24" s="7">
        <v>1</v>
      </c>
      <c r="B24" s="61" t="s">
        <v>11</v>
      </c>
      <c r="C24" s="62"/>
      <c r="D24" s="63"/>
      <c r="E24" s="8">
        <v>345550000</v>
      </c>
      <c r="F24" s="16">
        <v>0</v>
      </c>
      <c r="G24" s="13">
        <f>F24/E24*100</f>
        <v>0</v>
      </c>
    </row>
    <row r="25" spans="1:7" x14ac:dyDescent="0.3">
      <c r="A25" s="7">
        <v>2</v>
      </c>
      <c r="B25" s="56" t="s">
        <v>12</v>
      </c>
      <c r="C25" s="57"/>
      <c r="D25" s="58"/>
      <c r="E25" s="8">
        <v>2121412000</v>
      </c>
      <c r="F25" s="16">
        <v>508486900</v>
      </c>
      <c r="G25" s="17">
        <f>F25/E25*100</f>
        <v>23.969266695955334</v>
      </c>
    </row>
    <row r="26" spans="1:7" x14ac:dyDescent="0.3">
      <c r="A26" s="7">
        <v>3</v>
      </c>
      <c r="B26" s="56" t="s">
        <v>13</v>
      </c>
      <c r="C26" s="57"/>
      <c r="D26" s="58"/>
      <c r="E26" s="10">
        <v>7500000</v>
      </c>
      <c r="F26" s="16">
        <v>0</v>
      </c>
      <c r="G26" s="13">
        <f>F26/E26*100</f>
        <v>0</v>
      </c>
    </row>
    <row r="27" spans="1:7" x14ac:dyDescent="0.3">
      <c r="A27" s="7">
        <v>4</v>
      </c>
      <c r="B27" s="56" t="s">
        <v>14</v>
      </c>
      <c r="C27" s="57"/>
      <c r="D27" s="58"/>
      <c r="E27" s="10">
        <v>105650000</v>
      </c>
      <c r="F27" s="16">
        <v>0</v>
      </c>
      <c r="G27" s="13">
        <f>F27/E27*100</f>
        <v>0</v>
      </c>
    </row>
    <row r="28" spans="1:7" x14ac:dyDescent="0.3">
      <c r="A28" s="7">
        <v>5</v>
      </c>
      <c r="B28" s="56" t="s">
        <v>15</v>
      </c>
      <c r="C28" s="57"/>
      <c r="D28" s="58"/>
      <c r="E28" s="16">
        <v>199125000</v>
      </c>
      <c r="F28" s="16">
        <v>199125000</v>
      </c>
      <c r="G28" s="13">
        <f>F28/E28*100</f>
        <v>100</v>
      </c>
    </row>
    <row r="29" spans="1:7" x14ac:dyDescent="0.3">
      <c r="A29" s="7">
        <v>6</v>
      </c>
      <c r="B29" s="56" t="s">
        <v>16</v>
      </c>
      <c r="C29" s="57"/>
      <c r="D29" s="58"/>
      <c r="E29" s="19">
        <v>208736000</v>
      </c>
      <c r="F29" s="16">
        <v>119379128</v>
      </c>
      <c r="G29" s="17">
        <f>F29/E29*100</f>
        <v>57.191441821247892</v>
      </c>
    </row>
    <row r="30" spans="1:7" x14ac:dyDescent="0.3">
      <c r="A30" s="7">
        <v>7</v>
      </c>
      <c r="B30" s="56" t="s">
        <v>17</v>
      </c>
      <c r="C30" s="57"/>
      <c r="D30" s="58"/>
      <c r="E30" s="10">
        <v>171303100</v>
      </c>
      <c r="F30" s="16">
        <v>20623100</v>
      </c>
      <c r="G30" s="17">
        <f>F30/E30*100</f>
        <v>12.03895317714624</v>
      </c>
    </row>
    <row r="31" spans="1:7" x14ac:dyDescent="0.3">
      <c r="A31" s="7">
        <v>8</v>
      </c>
      <c r="B31" s="56" t="s">
        <v>18</v>
      </c>
      <c r="C31" s="57"/>
      <c r="D31" s="58"/>
      <c r="E31" s="72">
        <v>488934300</v>
      </c>
      <c r="F31" s="72">
        <v>437697497</v>
      </c>
      <c r="G31" s="74">
        <f>F31/E31*100</f>
        <v>89.520718223286849</v>
      </c>
    </row>
    <row r="32" spans="1:7" x14ac:dyDescent="0.3">
      <c r="A32" s="7">
        <v>9</v>
      </c>
      <c r="B32" s="56" t="s">
        <v>19</v>
      </c>
      <c r="C32" s="57"/>
      <c r="D32" s="58"/>
      <c r="E32" s="73"/>
      <c r="F32" s="76"/>
      <c r="G32" s="75"/>
    </row>
    <row r="33" spans="1:7" x14ac:dyDescent="0.3">
      <c r="A33" s="7">
        <v>10</v>
      </c>
      <c r="B33" s="56" t="s">
        <v>20</v>
      </c>
      <c r="C33" s="57"/>
      <c r="D33" s="58"/>
      <c r="E33" s="16">
        <v>213655400</v>
      </c>
      <c r="F33" s="20">
        <v>131827500</v>
      </c>
      <c r="G33" s="17">
        <f>F33/E33*100</f>
        <v>61.700991409531426</v>
      </c>
    </row>
    <row r="34" spans="1:7" x14ac:dyDescent="0.3">
      <c r="A34" s="7">
        <v>11</v>
      </c>
      <c r="B34" s="56" t="s">
        <v>24</v>
      </c>
      <c r="C34" s="57"/>
      <c r="D34" s="58"/>
      <c r="E34" s="10">
        <v>82085000</v>
      </c>
      <c r="F34" s="10">
        <v>25063600</v>
      </c>
      <c r="G34" s="17">
        <f>F34/E34*100</f>
        <v>30.533715051471038</v>
      </c>
    </row>
    <row r="35" spans="1:7" x14ac:dyDescent="0.3">
      <c r="A35" s="7">
        <v>12</v>
      </c>
      <c r="B35" s="56" t="s">
        <v>21</v>
      </c>
      <c r="C35" s="57"/>
      <c r="D35" s="58"/>
      <c r="E35" s="10">
        <v>348719100</v>
      </c>
      <c r="F35" s="16">
        <v>43539600</v>
      </c>
      <c r="G35" s="17">
        <f>F35/E35*100</f>
        <v>12.485579367462234</v>
      </c>
    </row>
    <row r="36" spans="1:7" ht="15.6" x14ac:dyDescent="0.3">
      <c r="A36" s="24"/>
      <c r="B36" s="24"/>
      <c r="C36" s="24"/>
      <c r="D36" s="24"/>
      <c r="E36" s="24"/>
      <c r="F36" s="24"/>
      <c r="G36" s="24"/>
    </row>
    <row r="37" spans="1:7" ht="15.6" x14ac:dyDescent="0.3">
      <c r="A37" s="24"/>
      <c r="B37" s="24"/>
      <c r="C37" s="24"/>
      <c r="D37" s="24"/>
      <c r="E37" s="24"/>
      <c r="F37" s="24"/>
      <c r="G37" s="24"/>
    </row>
    <row r="38" spans="1:7" ht="15.6" x14ac:dyDescent="0.3">
      <c r="A38" s="24"/>
      <c r="B38" s="24"/>
      <c r="C38" s="24"/>
      <c r="D38" s="24"/>
      <c r="E38" s="24"/>
      <c r="F38" s="24"/>
      <c r="G38" s="24"/>
    </row>
    <row r="39" spans="1:7" ht="15.6" x14ac:dyDescent="0.3">
      <c r="A39" s="24"/>
      <c r="B39" s="24"/>
      <c r="C39" s="24"/>
      <c r="D39" s="24"/>
      <c r="E39" s="24"/>
      <c r="F39" s="70"/>
      <c r="G39" s="70"/>
    </row>
    <row r="40" spans="1:7" ht="15.6" x14ac:dyDescent="0.3">
      <c r="A40" s="24"/>
      <c r="B40" s="24"/>
      <c r="C40" s="24"/>
      <c r="D40" s="24"/>
      <c r="E40" s="24"/>
      <c r="F40" s="70"/>
      <c r="G40" s="70"/>
    </row>
    <row r="41" spans="1:7" ht="15.6" x14ac:dyDescent="0.3">
      <c r="A41" s="24"/>
      <c r="B41" s="24"/>
      <c r="C41" s="24"/>
      <c r="D41" s="24"/>
      <c r="E41" s="24"/>
      <c r="F41" s="32"/>
      <c r="G41" s="32"/>
    </row>
    <row r="42" spans="1:7" ht="15.6" x14ac:dyDescent="0.3">
      <c r="A42" s="24"/>
      <c r="B42" s="24"/>
      <c r="C42" s="24"/>
      <c r="D42" s="24"/>
      <c r="E42" s="24"/>
      <c r="F42" s="32"/>
      <c r="G42" s="32"/>
    </row>
    <row r="43" spans="1:7" ht="15.6" x14ac:dyDescent="0.3">
      <c r="A43" s="24"/>
      <c r="B43" s="24"/>
      <c r="C43" s="24"/>
      <c r="D43" s="24"/>
      <c r="E43" s="24"/>
      <c r="F43" s="32"/>
      <c r="G43" s="32"/>
    </row>
    <row r="44" spans="1:7" ht="15.6" x14ac:dyDescent="0.3">
      <c r="A44" s="24"/>
      <c r="B44" s="24"/>
      <c r="C44" s="24"/>
      <c r="D44" s="24"/>
      <c r="E44" s="24"/>
      <c r="F44" s="32"/>
      <c r="G44" s="32"/>
    </row>
    <row r="45" spans="1:7" ht="15.6" x14ac:dyDescent="0.3">
      <c r="A45" s="24"/>
      <c r="B45" s="24"/>
      <c r="C45" s="24"/>
      <c r="D45" s="24"/>
      <c r="E45" s="24"/>
      <c r="F45" s="71"/>
      <c r="G45" s="71"/>
    </row>
    <row r="46" spans="1:7" ht="15.6" x14ac:dyDescent="0.3">
      <c r="A46" s="24"/>
      <c r="B46" s="24"/>
      <c r="C46" s="24"/>
      <c r="D46" s="24"/>
      <c r="E46" s="24"/>
      <c r="F46" s="70"/>
      <c r="G46" s="70"/>
    </row>
  </sheetData>
  <mergeCells count="41">
    <mergeCell ref="F31:F32"/>
    <mergeCell ref="G31:G32"/>
    <mergeCell ref="F46:G46"/>
    <mergeCell ref="B28:D28"/>
    <mergeCell ref="B29:D29"/>
    <mergeCell ref="B30:D30"/>
    <mergeCell ref="B31:D31"/>
    <mergeCell ref="B32:D32"/>
    <mergeCell ref="B33:D33"/>
    <mergeCell ref="B34:D34"/>
    <mergeCell ref="B35:D35"/>
    <mergeCell ref="F39:G39"/>
    <mergeCell ref="F40:G40"/>
    <mergeCell ref="F45:G45"/>
    <mergeCell ref="E31:E32"/>
    <mergeCell ref="E22:E23"/>
    <mergeCell ref="F22:G22"/>
    <mergeCell ref="B24:D24"/>
    <mergeCell ref="B25:D25"/>
    <mergeCell ref="B26:D26"/>
    <mergeCell ref="B22:D23"/>
    <mergeCell ref="B27:D27"/>
    <mergeCell ref="B14:D14"/>
    <mergeCell ref="B15:D15"/>
    <mergeCell ref="B16:D16"/>
    <mergeCell ref="B17:D17"/>
    <mergeCell ref="B18:D18"/>
    <mergeCell ref="A22:A23"/>
    <mergeCell ref="B8:D8"/>
    <mergeCell ref="B9:D9"/>
    <mergeCell ref="B10:D10"/>
    <mergeCell ref="B11:D11"/>
    <mergeCell ref="B12:D12"/>
    <mergeCell ref="B13:D13"/>
    <mergeCell ref="B7:D7"/>
    <mergeCell ref="A5:A6"/>
    <mergeCell ref="E5:E6"/>
    <mergeCell ref="F5:G5"/>
    <mergeCell ref="A1:G1"/>
    <mergeCell ref="B5:D6"/>
    <mergeCell ref="A2:G2"/>
  </mergeCells>
  <pageMargins left="0.70866141732283472" right="0.31496062992125984" top="0.55118110236220474" bottom="0.15748031496062992" header="0.31496062992125984" footer="0.31496062992125984"/>
  <pageSetup paperSize="256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O27"/>
  <sheetViews>
    <sheetView view="pageBreakPreview" zoomScale="90" zoomScaleNormal="80" zoomScaleSheetLayoutView="90" zoomScalePageLayoutView="80" workbookViewId="0">
      <selection activeCell="H22" sqref="H22"/>
    </sheetView>
  </sheetViews>
  <sheetFormatPr defaultRowHeight="14.4" x14ac:dyDescent="0.3"/>
  <cols>
    <col min="1" max="1" width="6.109375" customWidth="1"/>
    <col min="2" max="2" width="2.88671875" customWidth="1"/>
    <col min="3" max="3" width="9.6640625" customWidth="1"/>
    <col min="4" max="4" width="43.5546875" customWidth="1"/>
    <col min="5" max="5" width="14" customWidth="1"/>
    <col min="6" max="6" width="10.44140625" customWidth="1"/>
    <col min="7" max="7" width="10.88671875" bestFit="1" customWidth="1"/>
    <col min="8" max="8" width="10.33203125" customWidth="1"/>
    <col min="9" max="9" width="9.33203125" bestFit="1" customWidth="1"/>
    <col min="10" max="10" width="9.88671875" bestFit="1" customWidth="1"/>
    <col min="11" max="11" width="9.33203125" bestFit="1" customWidth="1"/>
    <col min="12" max="12" width="10.44140625" customWidth="1"/>
    <col min="13" max="13" width="9.33203125" bestFit="1" customWidth="1"/>
    <col min="14" max="14" width="9.44140625" bestFit="1" customWidth="1"/>
    <col min="15" max="15" width="9.33203125" bestFit="1" customWidth="1"/>
  </cols>
  <sheetData>
    <row r="2" spans="1:15" ht="15.6" x14ac:dyDescent="0.3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1:15" x14ac:dyDescent="0.3">
      <c r="A4" s="1" t="s">
        <v>0</v>
      </c>
      <c r="B4" s="1"/>
      <c r="C4" s="1"/>
      <c r="D4" s="1"/>
      <c r="E4" s="1"/>
      <c r="F4" s="2"/>
      <c r="G4" s="2"/>
    </row>
    <row r="5" spans="1:15" x14ac:dyDescent="0.3">
      <c r="A5" s="51" t="s">
        <v>1</v>
      </c>
      <c r="B5" s="64" t="s">
        <v>2</v>
      </c>
      <c r="C5" s="65"/>
      <c r="D5" s="66"/>
      <c r="E5" s="80" t="s">
        <v>3</v>
      </c>
      <c r="F5" s="81" t="s">
        <v>4</v>
      </c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3">
      <c r="A6" s="52"/>
      <c r="B6" s="67"/>
      <c r="C6" s="68"/>
      <c r="D6" s="69"/>
      <c r="E6" s="80"/>
      <c r="F6" s="3" t="s">
        <v>5</v>
      </c>
      <c r="G6" s="3" t="s">
        <v>6</v>
      </c>
      <c r="H6" s="4" t="s">
        <v>7</v>
      </c>
      <c r="I6" s="3" t="s">
        <v>6</v>
      </c>
      <c r="J6" s="4" t="s">
        <v>8</v>
      </c>
      <c r="K6" s="3" t="s">
        <v>6</v>
      </c>
      <c r="L6" s="4" t="s">
        <v>9</v>
      </c>
      <c r="M6" s="3" t="s">
        <v>6</v>
      </c>
      <c r="N6" s="5" t="s">
        <v>10</v>
      </c>
      <c r="O6" s="6" t="s">
        <v>6</v>
      </c>
    </row>
    <row r="7" spans="1:15" x14ac:dyDescent="0.3">
      <c r="A7" s="7">
        <v>1</v>
      </c>
      <c r="B7" s="82" t="s">
        <v>11</v>
      </c>
      <c r="C7" s="83"/>
      <c r="D7" s="84"/>
      <c r="E7" s="8">
        <v>20772</v>
      </c>
      <c r="F7" s="8">
        <v>5605</v>
      </c>
      <c r="G7" s="9">
        <f>F7/E7*100</f>
        <v>26.983439245137685</v>
      </c>
      <c r="H7" s="10">
        <v>5765</v>
      </c>
      <c r="I7" s="9">
        <f>H7/E7*100</f>
        <v>27.753706913152321</v>
      </c>
      <c r="J7" s="10">
        <v>5157</v>
      </c>
      <c r="K7" s="9">
        <f t="shared" ref="K7:K10" si="0">J7/E7*100</f>
        <v>24.826689774696707</v>
      </c>
      <c r="L7" s="10">
        <v>4245</v>
      </c>
      <c r="M7" s="9">
        <f t="shared" ref="M7:M10" si="1">L7/E7*100</f>
        <v>20.436164067013287</v>
      </c>
      <c r="N7" s="10">
        <f>F7+H7+J7+L7</f>
        <v>20772</v>
      </c>
      <c r="O7" s="21">
        <f>N7/E7*100</f>
        <v>100</v>
      </c>
    </row>
    <row r="8" spans="1:15" x14ac:dyDescent="0.3">
      <c r="A8" s="7">
        <v>2</v>
      </c>
      <c r="B8" s="77" t="s">
        <v>12</v>
      </c>
      <c r="C8" s="78"/>
      <c r="D8" s="79"/>
      <c r="E8" s="8">
        <v>20772</v>
      </c>
      <c r="F8" s="10">
        <v>5284</v>
      </c>
      <c r="G8" s="9">
        <f t="shared" ref="G8:G10" si="2">F8/E8*100</f>
        <v>25.438089736183322</v>
      </c>
      <c r="H8" s="10">
        <v>6085</v>
      </c>
      <c r="I8" s="9">
        <f t="shared" ref="I8:I10" si="3">H8/E8*100</f>
        <v>29.29424224918159</v>
      </c>
      <c r="J8" s="10">
        <v>4816</v>
      </c>
      <c r="K8" s="9">
        <f t="shared" si="0"/>
        <v>23.185056807240517</v>
      </c>
      <c r="L8" s="10">
        <v>4587</v>
      </c>
      <c r="M8" s="9">
        <f t="shared" si="1"/>
        <v>22.082611207394571</v>
      </c>
      <c r="N8" s="10">
        <f t="shared" ref="N8:N18" si="4">F8+H8+J8+L8</f>
        <v>20772</v>
      </c>
      <c r="O8" s="21">
        <f t="shared" ref="O8:O18" si="5">N8/E8*100</f>
        <v>100</v>
      </c>
    </row>
    <row r="9" spans="1:15" x14ac:dyDescent="0.3">
      <c r="A9" s="7">
        <v>3</v>
      </c>
      <c r="B9" s="77" t="s">
        <v>13</v>
      </c>
      <c r="C9" s="78"/>
      <c r="D9" s="79"/>
      <c r="E9" s="10">
        <v>20837</v>
      </c>
      <c r="F9" s="10">
        <v>5240</v>
      </c>
      <c r="G9" s="9">
        <f t="shared" si="2"/>
        <v>25.147574026971252</v>
      </c>
      <c r="H9" s="10">
        <v>6163</v>
      </c>
      <c r="I9" s="9">
        <f t="shared" si="3"/>
        <v>29.577194413783175</v>
      </c>
      <c r="J9" s="10">
        <v>4714</v>
      </c>
      <c r="K9" s="9">
        <f t="shared" si="0"/>
        <v>22.62321831357681</v>
      </c>
      <c r="L9" s="10">
        <v>4720</v>
      </c>
      <c r="M9" s="9">
        <f t="shared" si="1"/>
        <v>22.652013245668762</v>
      </c>
      <c r="N9" s="10">
        <f t="shared" si="4"/>
        <v>20837</v>
      </c>
      <c r="O9" s="21">
        <f t="shared" si="5"/>
        <v>100</v>
      </c>
    </row>
    <row r="10" spans="1:15" x14ac:dyDescent="0.3">
      <c r="A10" s="7">
        <v>4</v>
      </c>
      <c r="B10" s="77" t="s">
        <v>14</v>
      </c>
      <c r="C10" s="78"/>
      <c r="D10" s="79"/>
      <c r="E10" s="10">
        <v>78374</v>
      </c>
      <c r="F10" s="10">
        <v>19839</v>
      </c>
      <c r="G10" s="9">
        <f t="shared" si="2"/>
        <v>25.313241636256922</v>
      </c>
      <c r="H10" s="10">
        <v>18077</v>
      </c>
      <c r="I10" s="9">
        <f t="shared" si="3"/>
        <v>23.065047081940442</v>
      </c>
      <c r="J10" s="10">
        <v>19861</v>
      </c>
      <c r="K10" s="9">
        <f t="shared" si="0"/>
        <v>25.341312169852248</v>
      </c>
      <c r="L10" s="10">
        <v>20597</v>
      </c>
      <c r="M10" s="9">
        <f t="shared" si="1"/>
        <v>26.280399111950391</v>
      </c>
      <c r="N10" s="10">
        <f t="shared" si="4"/>
        <v>78374</v>
      </c>
      <c r="O10" s="21">
        <f t="shared" si="5"/>
        <v>100</v>
      </c>
    </row>
    <row r="11" spans="1:15" x14ac:dyDescent="0.3">
      <c r="A11" s="7">
        <v>5</v>
      </c>
      <c r="B11" s="77" t="s">
        <v>15</v>
      </c>
      <c r="C11" s="78"/>
      <c r="D11" s="79"/>
      <c r="E11" s="10">
        <v>38551</v>
      </c>
      <c r="F11" s="10">
        <v>0</v>
      </c>
      <c r="G11" s="9">
        <f>F11/E11*100</f>
        <v>0</v>
      </c>
      <c r="H11" s="10">
        <v>0</v>
      </c>
      <c r="I11" s="9">
        <f>H11/E11*100</f>
        <v>0</v>
      </c>
      <c r="J11" s="10">
        <v>0</v>
      </c>
      <c r="K11" s="9">
        <f>J11/E11*100</f>
        <v>0</v>
      </c>
      <c r="L11" s="10">
        <v>38551</v>
      </c>
      <c r="M11" s="11">
        <f>L11/E11*100</f>
        <v>100</v>
      </c>
      <c r="N11" s="10">
        <f t="shared" si="4"/>
        <v>38551</v>
      </c>
      <c r="O11" s="21">
        <f t="shared" si="5"/>
        <v>100</v>
      </c>
    </row>
    <row r="12" spans="1:15" x14ac:dyDescent="0.3">
      <c r="A12" s="7">
        <v>6</v>
      </c>
      <c r="B12" s="77" t="s">
        <v>16</v>
      </c>
      <c r="C12" s="78"/>
      <c r="D12" s="79"/>
      <c r="E12" s="10">
        <v>761675</v>
      </c>
      <c r="F12" s="10">
        <v>182534</v>
      </c>
      <c r="G12" s="9">
        <f>F12/E12*100</f>
        <v>23.964814389339285</v>
      </c>
      <c r="H12" s="10">
        <v>136709</v>
      </c>
      <c r="I12" s="9">
        <f>H12/E12*100</f>
        <v>17.948468835133095</v>
      </c>
      <c r="J12" s="16">
        <v>201664</v>
      </c>
      <c r="K12" s="9">
        <f>J12/E12*100</f>
        <v>26.476384284635834</v>
      </c>
      <c r="L12" s="16">
        <v>210777</v>
      </c>
      <c r="M12" s="9">
        <f>L12/E12*100</f>
        <v>27.672826336692157</v>
      </c>
      <c r="N12" s="10">
        <f t="shared" si="4"/>
        <v>731684</v>
      </c>
      <c r="O12" s="9">
        <f t="shared" si="5"/>
        <v>96.062493845800375</v>
      </c>
    </row>
    <row r="13" spans="1:15" x14ac:dyDescent="0.3">
      <c r="A13" s="7">
        <v>7</v>
      </c>
      <c r="B13" s="77" t="s">
        <v>17</v>
      </c>
      <c r="C13" s="78"/>
      <c r="D13" s="79"/>
      <c r="E13" s="10">
        <v>110322</v>
      </c>
      <c r="F13" s="10">
        <v>29169</v>
      </c>
      <c r="G13" s="9">
        <f t="shared" ref="G13" si="6">F13/E13*100</f>
        <v>26.439875999347368</v>
      </c>
      <c r="H13" s="10">
        <v>23241</v>
      </c>
      <c r="I13" s="9">
        <f t="shared" ref="I13" si="7">H13/E13*100</f>
        <v>21.066514385163433</v>
      </c>
      <c r="J13" s="10">
        <v>29523</v>
      </c>
      <c r="K13" s="9">
        <f t="shared" ref="K13:K16" si="8">J13/E13*100</f>
        <v>26.760754881166044</v>
      </c>
      <c r="L13" s="10">
        <v>28389</v>
      </c>
      <c r="M13" s="9">
        <f t="shared" ref="M13:M18" si="9">L13/E13*100</f>
        <v>25.732854734323162</v>
      </c>
      <c r="N13" s="10">
        <f t="shared" si="4"/>
        <v>110322</v>
      </c>
      <c r="O13" s="21">
        <f t="shared" si="5"/>
        <v>100</v>
      </c>
    </row>
    <row r="14" spans="1:15" x14ac:dyDescent="0.3">
      <c r="A14" s="7">
        <v>8</v>
      </c>
      <c r="B14" s="77" t="s">
        <v>18</v>
      </c>
      <c r="C14" s="78"/>
      <c r="D14" s="79"/>
      <c r="E14" s="10">
        <v>228321</v>
      </c>
      <c r="F14" s="10">
        <v>66619</v>
      </c>
      <c r="G14" s="9">
        <f>F14/E14*100</f>
        <v>29.17778040565695</v>
      </c>
      <c r="H14" s="10">
        <v>34748</v>
      </c>
      <c r="I14" s="9">
        <f>H14/E14*100</f>
        <v>15.218924233863726</v>
      </c>
      <c r="J14" s="16">
        <v>57014</v>
      </c>
      <c r="K14" s="9">
        <f t="shared" si="8"/>
        <v>24.970983834163306</v>
      </c>
      <c r="L14" s="16">
        <v>69940</v>
      </c>
      <c r="M14" s="9">
        <f t="shared" si="9"/>
        <v>30.63231152631602</v>
      </c>
      <c r="N14" s="10">
        <f t="shared" si="4"/>
        <v>228321</v>
      </c>
      <c r="O14" s="21">
        <f t="shared" si="5"/>
        <v>100</v>
      </c>
    </row>
    <row r="15" spans="1:15" x14ac:dyDescent="0.3">
      <c r="A15" s="7">
        <v>9</v>
      </c>
      <c r="B15" s="77" t="s">
        <v>19</v>
      </c>
      <c r="C15" s="78"/>
      <c r="D15" s="79"/>
      <c r="E15" s="10">
        <v>17723</v>
      </c>
      <c r="F15" s="10">
        <v>7346</v>
      </c>
      <c r="G15" s="9">
        <f>F15/E15*100</f>
        <v>41.448964622242286</v>
      </c>
      <c r="H15" s="10">
        <v>3459</v>
      </c>
      <c r="I15" s="9">
        <f>H15/E15*100</f>
        <v>19.517011792585905</v>
      </c>
      <c r="J15" s="16">
        <v>3396</v>
      </c>
      <c r="K15" s="9">
        <f t="shared" si="8"/>
        <v>19.161541499746093</v>
      </c>
      <c r="L15" s="16">
        <v>3522</v>
      </c>
      <c r="M15" s="9">
        <f t="shared" si="9"/>
        <v>19.87248208542572</v>
      </c>
      <c r="N15" s="10">
        <f t="shared" si="4"/>
        <v>17723</v>
      </c>
      <c r="O15" s="21">
        <f t="shared" si="5"/>
        <v>100</v>
      </c>
    </row>
    <row r="16" spans="1:15" x14ac:dyDescent="0.3">
      <c r="A16" s="7">
        <v>10</v>
      </c>
      <c r="B16" s="77" t="s">
        <v>20</v>
      </c>
      <c r="C16" s="78"/>
      <c r="D16" s="79"/>
      <c r="E16" s="10">
        <v>2506</v>
      </c>
      <c r="F16" s="10">
        <v>1154</v>
      </c>
      <c r="G16" s="9">
        <f>F16/E16*100</f>
        <v>46.049481245011968</v>
      </c>
      <c r="H16" s="10">
        <v>738</v>
      </c>
      <c r="I16" s="9">
        <f>H16/E16*100</f>
        <v>29.44932162809258</v>
      </c>
      <c r="J16" s="11">
        <v>506</v>
      </c>
      <c r="K16" s="9">
        <f t="shared" si="8"/>
        <v>20.191540303272145</v>
      </c>
      <c r="L16" s="16">
        <v>108</v>
      </c>
      <c r="M16" s="9">
        <f t="shared" si="9"/>
        <v>4.3096568236233042</v>
      </c>
      <c r="N16" s="10">
        <f t="shared" si="4"/>
        <v>2506</v>
      </c>
      <c r="O16" s="21">
        <f t="shared" si="5"/>
        <v>100</v>
      </c>
    </row>
    <row r="17" spans="1:15" x14ac:dyDescent="0.3">
      <c r="A17" s="7">
        <v>11</v>
      </c>
      <c r="B17" s="77" t="s">
        <v>24</v>
      </c>
      <c r="C17" s="78"/>
      <c r="D17" s="79"/>
      <c r="E17" s="10">
        <v>1375</v>
      </c>
      <c r="F17" s="10">
        <v>341</v>
      </c>
      <c r="G17" s="9">
        <f t="shared" ref="G17:G18" si="10">F17/E17*100</f>
        <v>24.8</v>
      </c>
      <c r="H17" s="10">
        <v>353</v>
      </c>
      <c r="I17" s="9">
        <f t="shared" ref="I17:I18" si="11">H17/E17*100</f>
        <v>25.672727272727276</v>
      </c>
      <c r="J17" s="16">
        <v>345</v>
      </c>
      <c r="K17" s="9">
        <f>J17/E17*100</f>
        <v>25.09090909090909</v>
      </c>
      <c r="L17" s="10">
        <v>336</v>
      </c>
      <c r="M17" s="9">
        <f t="shared" si="9"/>
        <v>24.436363636363637</v>
      </c>
      <c r="N17" s="10">
        <f t="shared" si="4"/>
        <v>1375</v>
      </c>
      <c r="O17" s="21">
        <f t="shared" si="5"/>
        <v>100</v>
      </c>
    </row>
    <row r="18" spans="1:15" x14ac:dyDescent="0.3">
      <c r="A18" s="7">
        <v>12</v>
      </c>
      <c r="B18" s="77" t="s">
        <v>21</v>
      </c>
      <c r="C18" s="78"/>
      <c r="D18" s="79"/>
      <c r="E18" s="10">
        <v>26283</v>
      </c>
      <c r="F18" s="10">
        <v>7047</v>
      </c>
      <c r="G18" s="9">
        <f t="shared" si="10"/>
        <v>26.81200776167104</v>
      </c>
      <c r="H18" s="10">
        <v>5603</v>
      </c>
      <c r="I18" s="9">
        <f t="shared" si="11"/>
        <v>21.317962180877373</v>
      </c>
      <c r="J18" s="16">
        <v>6974</v>
      </c>
      <c r="K18" s="9">
        <f>J18/E18*100</f>
        <v>26.534261690065826</v>
      </c>
      <c r="L18" s="10">
        <v>6659</v>
      </c>
      <c r="M18" s="9">
        <f t="shared" si="9"/>
        <v>25.335768367385764</v>
      </c>
      <c r="N18" s="10">
        <f t="shared" si="4"/>
        <v>26283</v>
      </c>
      <c r="O18" s="21">
        <f t="shared" si="5"/>
        <v>100</v>
      </c>
    </row>
    <row r="21" spans="1:15" x14ac:dyDescent="0.3">
      <c r="I21" s="85" t="s">
        <v>25</v>
      </c>
      <c r="J21" s="85"/>
      <c r="K21" s="85"/>
      <c r="L21" s="85"/>
      <c r="M21" s="85"/>
      <c r="N21" s="14"/>
    </row>
    <row r="22" spans="1:15" x14ac:dyDescent="0.3">
      <c r="I22" s="85" t="s">
        <v>26</v>
      </c>
      <c r="J22" s="85"/>
      <c r="K22" s="85"/>
      <c r="L22" s="85"/>
      <c r="M22" s="85"/>
      <c r="N22" s="14"/>
    </row>
    <row r="23" spans="1:15" x14ac:dyDescent="0.3">
      <c r="J23" s="12"/>
      <c r="K23" s="18"/>
      <c r="L23" s="18"/>
      <c r="M23" s="18"/>
      <c r="N23" s="12"/>
    </row>
    <row r="24" spans="1:15" x14ac:dyDescent="0.3">
      <c r="J24" s="12"/>
      <c r="K24" s="12"/>
      <c r="L24" s="12"/>
      <c r="M24" s="12"/>
      <c r="N24" s="12"/>
    </row>
    <row r="25" spans="1:15" x14ac:dyDescent="0.3">
      <c r="J25" s="12"/>
      <c r="K25" s="12"/>
      <c r="L25" s="12"/>
      <c r="M25" s="12"/>
      <c r="N25" s="12"/>
    </row>
    <row r="26" spans="1:15" x14ac:dyDescent="0.3">
      <c r="I26" s="86" t="s">
        <v>27</v>
      </c>
      <c r="J26" s="86"/>
      <c r="K26" s="86"/>
      <c r="L26" s="86"/>
      <c r="M26" s="86"/>
      <c r="N26" s="15"/>
    </row>
    <row r="27" spans="1:15" x14ac:dyDescent="0.3">
      <c r="I27" s="85" t="s">
        <v>28</v>
      </c>
      <c r="J27" s="85"/>
      <c r="K27" s="85"/>
      <c r="L27" s="85"/>
      <c r="M27" s="85"/>
      <c r="N27" s="14"/>
    </row>
  </sheetData>
  <mergeCells count="21">
    <mergeCell ref="I22:M22"/>
    <mergeCell ref="I26:M26"/>
    <mergeCell ref="I27:M27"/>
    <mergeCell ref="B14:D14"/>
    <mergeCell ref="B15:D15"/>
    <mergeCell ref="B16:D16"/>
    <mergeCell ref="B17:D17"/>
    <mergeCell ref="B18:D18"/>
    <mergeCell ref="I21:M21"/>
    <mergeCell ref="B13:D13"/>
    <mergeCell ref="A2:O2"/>
    <mergeCell ref="A5:A6"/>
    <mergeCell ref="B5:D6"/>
    <mergeCell ref="E5:E6"/>
    <mergeCell ref="F5:O5"/>
    <mergeCell ref="B7:D7"/>
    <mergeCell ref="B8:D8"/>
    <mergeCell ref="B9:D9"/>
    <mergeCell ref="B10:D10"/>
    <mergeCell ref="B11:D11"/>
    <mergeCell ref="B12:D12"/>
  </mergeCells>
  <pageMargins left="0.39370078740157483" right="0.51181102362204722" top="0.94488188976377963" bottom="0.15748031496062992" header="0.31496062992125984" footer="0.31496062992125984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SPM+angg'20 </vt:lpstr>
      <vt:lpstr>TW I.II.III.IV '20</vt:lpstr>
      <vt:lpstr>'Data SPM+angg''20 '!Print_Area</vt:lpstr>
      <vt:lpstr>'TW I.II.III.IV ''20'!Print_Area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DINKES  DEMAK</cp:lastModifiedBy>
  <cp:lastPrinted>2021-02-11T06:50:50Z</cp:lastPrinted>
  <dcterms:created xsi:type="dcterms:W3CDTF">2019-08-16T06:26:51Z</dcterms:created>
  <dcterms:modified xsi:type="dcterms:W3CDTF">2021-04-01T06:23:48Z</dcterms:modified>
</cp:coreProperties>
</file>