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Vicky\2021\TU\Open Data 2020\PILKADA 2020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3" i="1" l="1"/>
  <c r="W51" i="1"/>
  <c r="W50" i="1"/>
  <c r="W44" i="1"/>
  <c r="W43" i="1"/>
  <c r="W42" i="1"/>
  <c r="W38" i="1"/>
  <c r="W37" i="1"/>
  <c r="W35" i="1"/>
  <c r="W34" i="1"/>
  <c r="W30" i="1"/>
  <c r="W29" i="1"/>
  <c r="W26" i="1"/>
  <c r="W27" i="1"/>
  <c r="W24" i="1"/>
  <c r="W23" i="1"/>
  <c r="W21" i="1"/>
  <c r="W20" i="1"/>
  <c r="W17" i="1"/>
  <c r="W16" i="1"/>
  <c r="W13" i="1"/>
  <c r="W14" i="1"/>
  <c r="W11" i="1"/>
  <c r="W10" i="1"/>
  <c r="W8" i="1"/>
  <c r="W7" i="1"/>
  <c r="W45" i="1" l="1"/>
  <c r="V52" i="1"/>
  <c r="V54" i="1" s="1"/>
  <c r="V45" i="1"/>
  <c r="V39" i="1"/>
  <c r="V40" i="1" s="1"/>
  <c r="V36" i="1"/>
  <c r="V31" i="1"/>
  <c r="V28" i="1"/>
  <c r="V25" i="1"/>
  <c r="V22" i="1"/>
  <c r="V18" i="1"/>
  <c r="V15" i="1"/>
  <c r="V12" i="1"/>
  <c r="V9" i="1"/>
  <c r="R52" i="1"/>
  <c r="R54" i="1" s="1"/>
  <c r="U52" i="1"/>
  <c r="U54" i="1"/>
  <c r="U45" i="1"/>
  <c r="U39" i="1"/>
  <c r="U36" i="1"/>
  <c r="U31" i="1"/>
  <c r="U28" i="1"/>
  <c r="U25" i="1"/>
  <c r="U22" i="1"/>
  <c r="U18" i="1"/>
  <c r="U15" i="1"/>
  <c r="U12" i="1"/>
  <c r="U9" i="1"/>
  <c r="T52" i="1"/>
  <c r="T54" i="1" s="1"/>
  <c r="T45" i="1"/>
  <c r="S36" i="1"/>
  <c r="T39" i="1"/>
  <c r="T36" i="1"/>
  <c r="T31" i="1"/>
  <c r="T28" i="1"/>
  <c r="T25" i="1"/>
  <c r="T22" i="1"/>
  <c r="T18" i="1"/>
  <c r="T15" i="1"/>
  <c r="T12" i="1"/>
  <c r="T9" i="1"/>
  <c r="S52" i="1"/>
  <c r="S54" i="1" s="1"/>
  <c r="S45" i="1"/>
  <c r="S39" i="1"/>
  <c r="S40" i="1" s="1"/>
  <c r="S31" i="1"/>
  <c r="S28" i="1"/>
  <c r="S25" i="1"/>
  <c r="S22" i="1"/>
  <c r="S18" i="1"/>
  <c r="R15" i="1"/>
  <c r="S15" i="1"/>
  <c r="S12" i="1"/>
  <c r="S9" i="1"/>
  <c r="R45" i="1"/>
  <c r="Q36" i="1"/>
  <c r="R39" i="1"/>
  <c r="R36" i="1"/>
  <c r="R31" i="1"/>
  <c r="R28" i="1"/>
  <c r="R25" i="1"/>
  <c r="R22" i="1"/>
  <c r="R18" i="1"/>
  <c r="R12" i="1"/>
  <c r="R9" i="1"/>
  <c r="Q52" i="1"/>
  <c r="Q54" i="1" s="1"/>
  <c r="Q45" i="1"/>
  <c r="Q39" i="1"/>
  <c r="Q40" i="1" s="1"/>
  <c r="Q31" i="1"/>
  <c r="Q28" i="1"/>
  <c r="Q25" i="1"/>
  <c r="Q22" i="1"/>
  <c r="Q18" i="1"/>
  <c r="Q15" i="1"/>
  <c r="Q12" i="1"/>
  <c r="Q9" i="1"/>
  <c r="P52" i="1"/>
  <c r="P54" i="1" s="1"/>
  <c r="P45" i="1"/>
  <c r="O36" i="1"/>
  <c r="P39" i="1"/>
  <c r="P36" i="1"/>
  <c r="P31" i="1"/>
  <c r="P28" i="1"/>
  <c r="P25" i="1"/>
  <c r="P22" i="1"/>
  <c r="P18" i="1"/>
  <c r="P15" i="1"/>
  <c r="P12" i="1"/>
  <c r="P9" i="1"/>
  <c r="O52" i="1"/>
  <c r="O54" i="1" s="1"/>
  <c r="O45" i="1"/>
  <c r="O39" i="1"/>
  <c r="O40" i="1" s="1"/>
  <c r="O31" i="1"/>
  <c r="O32" i="1" s="1"/>
  <c r="O28" i="1"/>
  <c r="N25" i="1"/>
  <c r="O25" i="1"/>
  <c r="O22" i="1"/>
  <c r="N12" i="1"/>
  <c r="O18" i="1"/>
  <c r="O15" i="1"/>
  <c r="O12" i="1"/>
  <c r="O9" i="1"/>
  <c r="I52" i="1"/>
  <c r="I54" i="1" s="1"/>
  <c r="N52" i="1"/>
  <c r="N54" i="1" s="1"/>
  <c r="N45" i="1"/>
  <c r="N39" i="1"/>
  <c r="N40" i="1" s="1"/>
  <c r="N36" i="1"/>
  <c r="N31" i="1"/>
  <c r="N32" i="1" s="1"/>
  <c r="N28" i="1"/>
  <c r="N22" i="1"/>
  <c r="N18" i="1"/>
  <c r="N15" i="1"/>
  <c r="N9" i="1"/>
  <c r="M52" i="1"/>
  <c r="M54" i="1" s="1"/>
  <c r="M45" i="1"/>
  <c r="M39" i="1"/>
  <c r="M36" i="1"/>
  <c r="M31" i="1"/>
  <c r="M28" i="1"/>
  <c r="M25" i="1"/>
  <c r="M22" i="1"/>
  <c r="M18" i="1"/>
  <c r="M15" i="1"/>
  <c r="M12" i="1"/>
  <c r="M9" i="1"/>
  <c r="L52" i="1"/>
  <c r="L54" i="1" s="1"/>
  <c r="L45" i="1"/>
  <c r="K36" i="1"/>
  <c r="K31" i="1"/>
  <c r="L39" i="1"/>
  <c r="L40" i="1" s="1"/>
  <c r="L36" i="1"/>
  <c r="L31" i="1"/>
  <c r="L28" i="1"/>
  <c r="L25" i="1"/>
  <c r="L22" i="1"/>
  <c r="L18" i="1"/>
  <c r="L15" i="1"/>
  <c r="L12" i="1"/>
  <c r="L9" i="1"/>
  <c r="K52" i="1"/>
  <c r="K54" i="1" s="1"/>
  <c r="K45" i="1"/>
  <c r="K39" i="1"/>
  <c r="K40" i="1" s="1"/>
  <c r="K28" i="1"/>
  <c r="K25" i="1"/>
  <c r="K22" i="1"/>
  <c r="K18" i="1"/>
  <c r="K15" i="1"/>
  <c r="K12" i="1"/>
  <c r="K9" i="1"/>
  <c r="J52" i="1"/>
  <c r="J54" i="1" s="1"/>
  <c r="J45" i="1"/>
  <c r="J39" i="1"/>
  <c r="J36" i="1"/>
  <c r="J31" i="1"/>
  <c r="J32" i="1" s="1"/>
  <c r="J28" i="1"/>
  <c r="J25" i="1"/>
  <c r="J22" i="1"/>
  <c r="I18" i="1"/>
  <c r="J18" i="1"/>
  <c r="J15" i="1"/>
  <c r="J12" i="1"/>
  <c r="J9" i="1"/>
  <c r="I45" i="1"/>
  <c r="I39" i="1"/>
  <c r="I36" i="1"/>
  <c r="I31" i="1"/>
  <c r="I32" i="1" s="1"/>
  <c r="I28" i="1"/>
  <c r="I25" i="1"/>
  <c r="I22" i="1"/>
  <c r="I15" i="1"/>
  <c r="I12" i="1"/>
  <c r="I9" i="1"/>
  <c r="H52" i="1"/>
  <c r="H54" i="1" s="1"/>
  <c r="H45" i="1"/>
  <c r="G39" i="1"/>
  <c r="H39" i="1"/>
  <c r="H36" i="1"/>
  <c r="H31" i="1"/>
  <c r="H32" i="1" s="1"/>
  <c r="H28" i="1"/>
  <c r="G25" i="1"/>
  <c r="H25" i="1"/>
  <c r="H22" i="1"/>
  <c r="G18" i="1"/>
  <c r="H18" i="1"/>
  <c r="H15" i="1"/>
  <c r="G12" i="1"/>
  <c r="H12" i="1"/>
  <c r="H9" i="1"/>
  <c r="G52" i="1"/>
  <c r="G54" i="1" s="1"/>
  <c r="G45" i="1"/>
  <c r="G36" i="1"/>
  <c r="G31" i="1"/>
  <c r="G32" i="1" s="1"/>
  <c r="G28" i="1"/>
  <c r="G22" i="1"/>
  <c r="G15" i="1"/>
  <c r="G9" i="1"/>
  <c r="F52" i="1"/>
  <c r="F54" i="1" s="1"/>
  <c r="F45" i="1"/>
  <c r="F39" i="1"/>
  <c r="F36" i="1"/>
  <c r="F31" i="1"/>
  <c r="F32" i="1" s="1"/>
  <c r="F28" i="1"/>
  <c r="F25" i="1"/>
  <c r="F22" i="1"/>
  <c r="F18" i="1"/>
  <c r="F15" i="1"/>
  <c r="F12" i="1"/>
  <c r="F9" i="1"/>
  <c r="E9" i="1"/>
  <c r="E52" i="1"/>
  <c r="E54" i="1" s="1"/>
  <c r="E45" i="1"/>
  <c r="E39" i="1"/>
  <c r="E36" i="1"/>
  <c r="E31" i="1"/>
  <c r="E28" i="1"/>
  <c r="E25" i="1"/>
  <c r="E22" i="1"/>
  <c r="E18" i="1"/>
  <c r="E15" i="1"/>
  <c r="E12" i="1"/>
  <c r="P32" i="1" l="1"/>
  <c r="E40" i="1"/>
  <c r="Q32" i="1"/>
  <c r="R40" i="1"/>
  <c r="T40" i="1"/>
  <c r="M32" i="1"/>
  <c r="S32" i="1"/>
  <c r="U32" i="1"/>
  <c r="K32" i="1"/>
  <c r="L32" i="1"/>
  <c r="M40" i="1"/>
  <c r="P40" i="1"/>
  <c r="U40" i="1"/>
  <c r="V32" i="1"/>
  <c r="H40" i="1"/>
  <c r="I40" i="1"/>
  <c r="J40" i="1"/>
  <c r="E32" i="1"/>
  <c r="F40" i="1"/>
  <c r="G40" i="1"/>
  <c r="R32" i="1"/>
  <c r="T32" i="1"/>
  <c r="W36" i="1"/>
  <c r="W12" i="1"/>
  <c r="W39" i="1"/>
  <c r="W9" i="1"/>
  <c r="W31" i="1"/>
  <c r="W32" i="1" s="1"/>
  <c r="W52" i="1"/>
  <c r="W25" i="1"/>
  <c r="W28" i="1"/>
  <c r="W54" i="1"/>
  <c r="W15" i="1"/>
  <c r="W18" i="1"/>
  <c r="W22" i="1"/>
  <c r="W40" i="1" l="1"/>
</calcChain>
</file>

<file path=xl/sharedStrings.xml><?xml version="1.0" encoding="utf-8"?>
<sst xmlns="http://schemas.openxmlformats.org/spreadsheetml/2006/main" count="89" uniqueCount="55">
  <si>
    <t>A.</t>
  </si>
  <si>
    <t>DATA PEMILIH</t>
  </si>
  <si>
    <t>Jumlah Pemilih dalam DPT</t>
  </si>
  <si>
    <t>Jumlah Pemilih yang Pindah</t>
  </si>
  <si>
    <t>Jumlah Pemilih tidak terdaftar dalam DPT yang menggunakan hak pilih dengan KTP elektronik atau surat keterangan (DPTb)</t>
  </si>
  <si>
    <t>LK</t>
  </si>
  <si>
    <t>PR</t>
  </si>
  <si>
    <t>JML</t>
  </si>
  <si>
    <t>KELURAHAN</t>
  </si>
  <si>
    <t>B.</t>
  </si>
  <si>
    <t>PENGGUNA HAK PILIH</t>
  </si>
  <si>
    <t>Jumlah Pengguna hak pilih dalam DPT</t>
  </si>
  <si>
    <t>Jumlah Pemilih yang Pindah Memilih (DPPh) yang menggunakan hak pilihnya</t>
  </si>
  <si>
    <t>Jumlah Pengguna Hak Pilih</t>
  </si>
  <si>
    <t>C.</t>
  </si>
  <si>
    <t>DATA PEMILIH DISABILITAS</t>
  </si>
  <si>
    <t>Jumlah seluruh Pemilih disabilitas</t>
  </si>
  <si>
    <t>Jumlah seluruh Pemilih disabilitas yang menggunakan hak pilih</t>
  </si>
  <si>
    <t>DATA PEMILIH DAN PENGGUNA HAK PILIH</t>
  </si>
  <si>
    <t>D.</t>
  </si>
  <si>
    <t>DATA PENGGUNA SURAT SUARA</t>
  </si>
  <si>
    <t>Jumlah surat suara yang diterima, termasuk surat suara cadangan</t>
  </si>
  <si>
    <t>Jumlah surat suara dikembalikan oleh pemilih karena rusak/keliru dicoblos</t>
  </si>
  <si>
    <t>Jumlah surat suara yang tidak digunakan/tidak terpakai termasuk sisa surat suara cadangan</t>
  </si>
  <si>
    <t>Jumlah surat suara yang digunakan</t>
  </si>
  <si>
    <t>DATA PEROLEHAN SUARA PASANGAN CALON</t>
  </si>
  <si>
    <t>dr.Hj.EISTI'ANAH, S.E
KH. ALI MAKHSUN, M.S.I</t>
  </si>
  <si>
    <t>H. MUGIYONO, M.H
MUHAMMAD BADRUDDIN</t>
  </si>
  <si>
    <t>RINCIAN PEROLEHAN SUARA APSANGAN CALON</t>
  </si>
  <si>
    <t>JUMLAH SUARA SAH</t>
  </si>
  <si>
    <t>JUMLAH SUARA TIDAK SAH</t>
  </si>
  <si>
    <t>JUMLAH SUARA SAH DAN TIDAK SAH</t>
  </si>
  <si>
    <t>KARANGANYAR</t>
  </si>
  <si>
    <t>JATIREJO</t>
  </si>
  <si>
    <t>NGALURAN</t>
  </si>
  <si>
    <t>C</t>
  </si>
  <si>
    <t>WONOKETINGAL</t>
  </si>
  <si>
    <t>CANGKRINGREMBANG</t>
  </si>
  <si>
    <t>CANGKRING</t>
  </si>
  <si>
    <t>TUWANG</t>
  </si>
  <si>
    <t>UNDAAN KIDUL</t>
  </si>
  <si>
    <t>UNDAAN LOR</t>
  </si>
  <si>
    <t>KETANJUNG</t>
  </si>
  <si>
    <t xml:space="preserve">NGEMPLIK WETAN </t>
  </si>
  <si>
    <t>WONOREJO</t>
  </si>
  <si>
    <t>KEDUNG WARU KIDUL</t>
  </si>
  <si>
    <t>KEDUNG WARU LOR</t>
  </si>
  <si>
    <t>BANDUNGREJO</t>
  </si>
  <si>
    <t>TUGU LOR</t>
  </si>
  <si>
    <t>KOTAKAN</t>
  </si>
  <si>
    <t>JUMLAH AKHIR</t>
  </si>
  <si>
    <t>REKAPITULASI HASIL PERHITUNGAN SUARA PER DESA PEMILIHAN BUPATI DAN WAKIL BUPATI DEMAK TAHUN 2020</t>
  </si>
  <si>
    <t>PROSENTASE</t>
  </si>
  <si>
    <t>KECAMATAN : KARANGANYAR</t>
  </si>
  <si>
    <t>Sumber data : KPU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</si>
</sst>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 applyAlignment="1"/>
    <xf numFmtId="0" fontId="0" fillId="0" borderId="0" xfId="0" applyBorder="1" applyAlignment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0" fillId="0" borderId="9" xfId="0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8" xfId="0" applyBorder="1" applyAlignment="1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2" fontId="2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60"/>
  <sheetViews>
    <sheetView tabSelected="1" zoomScale="93" zoomScaleNormal="93" workbookViewId="0">
      <selection activeCell="A56" sqref="A56"/>
    </sheetView>
  </sheetViews>
  <sheetFormatPr defaultRowHeight="15" x14ac:dyDescent="0.25"/>
  <cols>
    <col min="1" max="1" width="10.7109375" customWidth="1"/>
    <col min="2" max="2" width="9.85546875" style="2" customWidth="1"/>
    <col min="3" max="3" width="41.140625" style="1" customWidth="1"/>
    <col min="6" max="7" width="11.28515625" customWidth="1"/>
    <col min="8" max="8" width="16" customWidth="1"/>
    <col min="9" max="9" width="21.85546875" customWidth="1"/>
    <col min="10" max="10" width="12.42578125" customWidth="1"/>
    <col min="11" max="11" width="9.5703125" customWidth="1"/>
    <col min="12" max="12" width="15.42578125" customWidth="1"/>
    <col min="13" max="13" width="13.42578125" customWidth="1"/>
    <col min="14" max="14" width="12.140625" customWidth="1"/>
    <col min="15" max="15" width="17.85546875" customWidth="1"/>
    <col min="16" max="16" width="12.140625" customWidth="1"/>
    <col min="17" max="17" width="15.140625" customWidth="1"/>
    <col min="18" max="18" width="21.42578125" customWidth="1"/>
    <col min="19" max="19" width="19.42578125" customWidth="1"/>
    <col min="20" max="20" width="15.5703125" customWidth="1"/>
    <col min="21" max="21" width="10.7109375" customWidth="1"/>
    <col min="22" max="22" width="10.140625" customWidth="1"/>
    <col min="23" max="23" width="17.28515625" customWidth="1"/>
    <col min="29" max="29" width="9" customWidth="1"/>
  </cols>
  <sheetData>
    <row r="2" spans="1:29" ht="21" x14ac:dyDescent="0.35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9" ht="21" x14ac:dyDescent="0.35">
      <c r="A3" s="32" t="s">
        <v>53</v>
      </c>
      <c r="C3" s="33"/>
    </row>
    <row r="5" spans="1:29" ht="33" customHeight="1" x14ac:dyDescent="0.25">
      <c r="A5" s="40" t="s">
        <v>18</v>
      </c>
      <c r="B5" s="40"/>
      <c r="C5" s="40"/>
      <c r="D5" s="40"/>
      <c r="E5" s="40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30"/>
      <c r="Y5" s="30"/>
      <c r="Z5" s="30"/>
      <c r="AA5" s="30"/>
      <c r="AB5" s="30"/>
      <c r="AC5" s="30"/>
    </row>
    <row r="6" spans="1:29" ht="15" customHeight="1" x14ac:dyDescent="0.25">
      <c r="A6" s="45" t="s">
        <v>0</v>
      </c>
      <c r="B6" s="48" t="s">
        <v>1</v>
      </c>
      <c r="C6" s="48"/>
      <c r="D6" s="48"/>
      <c r="E6" s="8" t="s">
        <v>33</v>
      </c>
      <c r="F6" s="8" t="s">
        <v>34</v>
      </c>
      <c r="G6" s="8" t="s">
        <v>34</v>
      </c>
      <c r="H6" s="8" t="s">
        <v>36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8" t="s">
        <v>43</v>
      </c>
      <c r="P6" s="8" t="s">
        <v>44</v>
      </c>
      <c r="Q6" s="25" t="s">
        <v>32</v>
      </c>
      <c r="R6" s="8" t="s">
        <v>45</v>
      </c>
      <c r="S6" s="8" t="s">
        <v>46</v>
      </c>
      <c r="T6" s="8" t="s">
        <v>47</v>
      </c>
      <c r="U6" s="25" t="s">
        <v>48</v>
      </c>
      <c r="V6" s="8" t="s">
        <v>49</v>
      </c>
      <c r="W6" s="31" t="s">
        <v>50</v>
      </c>
      <c r="X6" s="23"/>
      <c r="Y6" s="23"/>
      <c r="Z6" s="23"/>
      <c r="AA6" s="23"/>
      <c r="AB6" s="23"/>
      <c r="AC6" s="23"/>
    </row>
    <row r="7" spans="1:29" x14ac:dyDescent="0.25">
      <c r="A7" s="45"/>
      <c r="B7" s="46">
        <v>1</v>
      </c>
      <c r="C7" s="47" t="s">
        <v>2</v>
      </c>
      <c r="D7" s="4" t="s">
        <v>5</v>
      </c>
      <c r="E7" s="4">
        <v>1427</v>
      </c>
      <c r="F7" s="4">
        <v>3018</v>
      </c>
      <c r="G7" s="4">
        <v>3422</v>
      </c>
      <c r="H7" s="4">
        <v>2382</v>
      </c>
      <c r="I7" s="22">
        <v>974</v>
      </c>
      <c r="J7" s="22">
        <v>1843</v>
      </c>
      <c r="K7" s="22">
        <v>1087</v>
      </c>
      <c r="L7" s="22">
        <v>994</v>
      </c>
      <c r="M7" s="22">
        <v>792</v>
      </c>
      <c r="N7" s="22">
        <v>1425</v>
      </c>
      <c r="O7" s="22">
        <v>897</v>
      </c>
      <c r="P7" s="22">
        <v>2164</v>
      </c>
      <c r="Q7" s="24">
        <v>2266</v>
      </c>
      <c r="R7" s="22">
        <v>2315</v>
      </c>
      <c r="S7" s="22">
        <v>2107</v>
      </c>
      <c r="T7" s="22">
        <v>1415</v>
      </c>
      <c r="U7" s="24">
        <v>1247</v>
      </c>
      <c r="V7" s="22">
        <v>1506</v>
      </c>
      <c r="W7" s="22">
        <f t="shared" ref="W7:W18" si="0">SUM( E7:V7)</f>
        <v>31281</v>
      </c>
      <c r="X7" s="23"/>
      <c r="Y7" s="23"/>
      <c r="Z7" s="23"/>
      <c r="AA7" s="23"/>
      <c r="AB7" s="23"/>
      <c r="AC7" s="23"/>
    </row>
    <row r="8" spans="1:29" x14ac:dyDescent="0.25">
      <c r="A8" s="45"/>
      <c r="B8" s="46"/>
      <c r="C8" s="47"/>
      <c r="D8" s="4" t="s">
        <v>6</v>
      </c>
      <c r="E8" s="4">
        <v>1373</v>
      </c>
      <c r="F8" s="4">
        <v>2913</v>
      </c>
      <c r="G8" s="4">
        <v>3303</v>
      </c>
      <c r="H8" s="4">
        <v>2236</v>
      </c>
      <c r="I8" s="22">
        <v>1010</v>
      </c>
      <c r="J8" s="22">
        <v>1835</v>
      </c>
      <c r="K8" s="22">
        <v>1077</v>
      </c>
      <c r="L8" s="22">
        <v>991</v>
      </c>
      <c r="M8" s="22">
        <v>814</v>
      </c>
      <c r="N8" s="22">
        <v>1439</v>
      </c>
      <c r="O8" s="22">
        <v>896</v>
      </c>
      <c r="P8" s="22">
        <v>2122</v>
      </c>
      <c r="Q8" s="24">
        <v>2289</v>
      </c>
      <c r="R8" s="22">
        <v>2340</v>
      </c>
      <c r="S8" s="22">
        <v>2109</v>
      </c>
      <c r="T8" s="22">
        <v>1374</v>
      </c>
      <c r="U8" s="24">
        <v>1225</v>
      </c>
      <c r="V8" s="22">
        <v>1502</v>
      </c>
      <c r="W8" s="22">
        <f t="shared" si="0"/>
        <v>30848</v>
      </c>
      <c r="X8" s="23"/>
      <c r="Y8" s="23"/>
      <c r="Z8" s="23"/>
      <c r="AA8" s="23"/>
      <c r="AB8" s="23"/>
      <c r="AC8" s="23"/>
    </row>
    <row r="9" spans="1:29" x14ac:dyDescent="0.25">
      <c r="A9" s="45"/>
      <c r="B9" s="46"/>
      <c r="C9" s="47"/>
      <c r="D9" s="15" t="s">
        <v>7</v>
      </c>
      <c r="E9" s="15">
        <f t="shared" ref="E9:V9" si="1">SUM( E7:E8 )</f>
        <v>2800</v>
      </c>
      <c r="F9" s="15">
        <f t="shared" si="1"/>
        <v>5931</v>
      </c>
      <c r="G9" s="15">
        <f t="shared" si="1"/>
        <v>6725</v>
      </c>
      <c r="H9" s="15">
        <f t="shared" si="1"/>
        <v>4618</v>
      </c>
      <c r="I9" s="8">
        <f t="shared" si="1"/>
        <v>1984</v>
      </c>
      <c r="J9" s="8">
        <f t="shared" si="1"/>
        <v>3678</v>
      </c>
      <c r="K9" s="8">
        <f t="shared" si="1"/>
        <v>2164</v>
      </c>
      <c r="L9" s="8">
        <f t="shared" si="1"/>
        <v>1985</v>
      </c>
      <c r="M9" s="8">
        <f t="shared" si="1"/>
        <v>1606</v>
      </c>
      <c r="N9" s="8">
        <f t="shared" si="1"/>
        <v>2864</v>
      </c>
      <c r="O9" s="8">
        <f t="shared" si="1"/>
        <v>1793</v>
      </c>
      <c r="P9" s="8">
        <f t="shared" si="1"/>
        <v>4286</v>
      </c>
      <c r="Q9" s="25">
        <f t="shared" si="1"/>
        <v>4555</v>
      </c>
      <c r="R9" s="8">
        <f t="shared" si="1"/>
        <v>4655</v>
      </c>
      <c r="S9" s="8">
        <f t="shared" si="1"/>
        <v>4216</v>
      </c>
      <c r="T9" s="8">
        <f t="shared" si="1"/>
        <v>2789</v>
      </c>
      <c r="U9" s="25">
        <f t="shared" si="1"/>
        <v>2472</v>
      </c>
      <c r="V9" s="8">
        <f t="shared" si="1"/>
        <v>3008</v>
      </c>
      <c r="W9" s="8">
        <f t="shared" si="0"/>
        <v>62129</v>
      </c>
      <c r="X9" s="23"/>
      <c r="Y9" s="23"/>
      <c r="Z9" s="23"/>
      <c r="AA9" s="23"/>
      <c r="AB9" s="23"/>
      <c r="AC9" s="23"/>
    </row>
    <row r="10" spans="1:29" x14ac:dyDescent="0.25">
      <c r="A10" s="45"/>
      <c r="B10" s="46">
        <v>2</v>
      </c>
      <c r="C10" s="47" t="s">
        <v>3</v>
      </c>
      <c r="D10" s="4" t="s">
        <v>5</v>
      </c>
      <c r="E10" s="4">
        <v>0</v>
      </c>
      <c r="F10" s="4">
        <v>0</v>
      </c>
      <c r="G10" s="4">
        <v>0</v>
      </c>
      <c r="H10" s="4">
        <v>0</v>
      </c>
      <c r="I10" s="22">
        <v>0</v>
      </c>
      <c r="J10" s="22">
        <v>2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4">
        <v>1</v>
      </c>
      <c r="R10" s="22">
        <v>0</v>
      </c>
      <c r="S10" s="22">
        <v>0</v>
      </c>
      <c r="T10" s="22">
        <v>0</v>
      </c>
      <c r="U10" s="24">
        <v>0</v>
      </c>
      <c r="V10" s="22">
        <v>0</v>
      </c>
      <c r="W10" s="22">
        <f t="shared" si="0"/>
        <v>3</v>
      </c>
      <c r="X10" s="23"/>
      <c r="Y10" s="23"/>
      <c r="Z10" s="23"/>
      <c r="AA10" s="23"/>
      <c r="AB10" s="23"/>
      <c r="AC10" s="23"/>
    </row>
    <row r="11" spans="1:29" x14ac:dyDescent="0.25">
      <c r="A11" s="45"/>
      <c r="B11" s="46"/>
      <c r="C11" s="47"/>
      <c r="D11" s="4" t="s">
        <v>6</v>
      </c>
      <c r="E11" s="4">
        <v>0</v>
      </c>
      <c r="F11" s="4">
        <v>0</v>
      </c>
      <c r="G11" s="4">
        <v>0</v>
      </c>
      <c r="H11" s="4">
        <v>0</v>
      </c>
      <c r="I11" s="22">
        <v>1</v>
      </c>
      <c r="J11" s="22">
        <v>3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4">
        <v>1</v>
      </c>
      <c r="R11" s="22">
        <v>0</v>
      </c>
      <c r="S11" s="22">
        <v>2</v>
      </c>
      <c r="T11" s="22">
        <v>0</v>
      </c>
      <c r="U11" s="24">
        <v>0</v>
      </c>
      <c r="V11" s="22">
        <v>0</v>
      </c>
      <c r="W11" s="22">
        <f t="shared" si="0"/>
        <v>7</v>
      </c>
      <c r="X11" s="23"/>
      <c r="Y11" s="23"/>
      <c r="Z11" s="23"/>
      <c r="AA11" s="23"/>
      <c r="AB11" s="23"/>
      <c r="AC11" s="23"/>
    </row>
    <row r="12" spans="1:29" x14ac:dyDescent="0.25">
      <c r="A12" s="45"/>
      <c r="B12" s="46"/>
      <c r="C12" s="47"/>
      <c r="D12" s="15" t="s">
        <v>7</v>
      </c>
      <c r="E12" s="15">
        <f t="shared" ref="E12:V12" si="2">SUM( E10:E11 )</f>
        <v>0</v>
      </c>
      <c r="F12" s="15">
        <f t="shared" si="2"/>
        <v>0</v>
      </c>
      <c r="G12" s="15">
        <f t="shared" si="2"/>
        <v>0</v>
      </c>
      <c r="H12" s="15">
        <f t="shared" si="2"/>
        <v>0</v>
      </c>
      <c r="I12" s="8">
        <f t="shared" si="2"/>
        <v>1</v>
      </c>
      <c r="J12" s="8">
        <f t="shared" si="2"/>
        <v>5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  <c r="P12" s="8">
        <f t="shared" si="2"/>
        <v>0</v>
      </c>
      <c r="Q12" s="25">
        <f t="shared" si="2"/>
        <v>2</v>
      </c>
      <c r="R12" s="8">
        <f t="shared" si="2"/>
        <v>0</v>
      </c>
      <c r="S12" s="8">
        <f t="shared" si="2"/>
        <v>2</v>
      </c>
      <c r="T12" s="8">
        <f t="shared" si="2"/>
        <v>0</v>
      </c>
      <c r="U12" s="25">
        <f t="shared" si="2"/>
        <v>0</v>
      </c>
      <c r="V12" s="8">
        <f t="shared" si="2"/>
        <v>0</v>
      </c>
      <c r="W12" s="8">
        <f t="shared" si="0"/>
        <v>10</v>
      </c>
      <c r="X12" s="23"/>
      <c r="Y12" s="23"/>
      <c r="Z12" s="23"/>
      <c r="AA12" s="23"/>
      <c r="AB12" s="23"/>
      <c r="AC12" s="23"/>
    </row>
    <row r="13" spans="1:29" ht="15" customHeight="1" x14ac:dyDescent="0.25">
      <c r="A13" s="45"/>
      <c r="B13" s="46">
        <v>3</v>
      </c>
      <c r="C13" s="47" t="s">
        <v>4</v>
      </c>
      <c r="D13" s="5" t="s">
        <v>5</v>
      </c>
      <c r="E13" s="4">
        <v>1</v>
      </c>
      <c r="F13" s="4">
        <v>5</v>
      </c>
      <c r="G13" s="4">
        <v>6</v>
      </c>
      <c r="H13" s="4">
        <v>3</v>
      </c>
      <c r="I13" s="22">
        <v>0</v>
      </c>
      <c r="J13" s="22">
        <v>0</v>
      </c>
      <c r="K13" s="22">
        <v>0</v>
      </c>
      <c r="L13" s="22">
        <v>1</v>
      </c>
      <c r="M13" s="22">
        <v>0</v>
      </c>
      <c r="N13" s="22">
        <v>1</v>
      </c>
      <c r="O13" s="22">
        <v>0</v>
      </c>
      <c r="P13" s="22">
        <v>3</v>
      </c>
      <c r="Q13" s="24">
        <v>2</v>
      </c>
      <c r="R13" s="22">
        <v>2</v>
      </c>
      <c r="S13" s="22">
        <v>3</v>
      </c>
      <c r="T13" s="22">
        <v>1</v>
      </c>
      <c r="U13" s="24">
        <v>0</v>
      </c>
      <c r="V13" s="22">
        <v>1</v>
      </c>
      <c r="W13" s="22">
        <f t="shared" si="0"/>
        <v>29</v>
      </c>
      <c r="X13" s="23"/>
      <c r="Y13" s="23"/>
      <c r="Z13" s="23"/>
      <c r="AA13" s="23"/>
      <c r="AB13" s="23"/>
      <c r="AC13" s="23"/>
    </row>
    <row r="14" spans="1:29" ht="15" customHeight="1" x14ac:dyDescent="0.25">
      <c r="A14" s="45"/>
      <c r="B14" s="46"/>
      <c r="C14" s="47"/>
      <c r="D14" s="5" t="s">
        <v>6</v>
      </c>
      <c r="E14" s="4">
        <v>0</v>
      </c>
      <c r="F14" s="4">
        <v>2</v>
      </c>
      <c r="G14" s="4">
        <v>2</v>
      </c>
      <c r="H14" s="4">
        <v>7</v>
      </c>
      <c r="I14" s="22">
        <v>1</v>
      </c>
      <c r="J14" s="22">
        <v>3</v>
      </c>
      <c r="K14" s="22">
        <v>0</v>
      </c>
      <c r="L14" s="22">
        <v>2</v>
      </c>
      <c r="M14" s="22">
        <v>2</v>
      </c>
      <c r="N14" s="22">
        <v>2</v>
      </c>
      <c r="O14" s="22">
        <v>1</v>
      </c>
      <c r="P14" s="22">
        <v>1</v>
      </c>
      <c r="Q14" s="24">
        <v>1</v>
      </c>
      <c r="R14" s="22">
        <v>2</v>
      </c>
      <c r="S14" s="22">
        <v>3</v>
      </c>
      <c r="T14" s="22">
        <v>1</v>
      </c>
      <c r="U14" s="24">
        <v>0</v>
      </c>
      <c r="V14" s="22">
        <v>1</v>
      </c>
      <c r="W14" s="22">
        <f t="shared" si="0"/>
        <v>31</v>
      </c>
      <c r="X14" s="23"/>
      <c r="Y14" s="23"/>
      <c r="Z14" s="23"/>
      <c r="AA14" s="23"/>
      <c r="AB14" s="23"/>
      <c r="AC14" s="23"/>
    </row>
    <row r="15" spans="1:29" ht="15" customHeight="1" x14ac:dyDescent="0.25">
      <c r="A15" s="45"/>
      <c r="B15" s="46"/>
      <c r="C15" s="47"/>
      <c r="D15" s="6" t="s">
        <v>7</v>
      </c>
      <c r="E15" s="15">
        <f t="shared" ref="E15:V15" si="3">SUM( E13:E14 )</f>
        <v>1</v>
      </c>
      <c r="F15" s="15">
        <f t="shared" si="3"/>
        <v>7</v>
      </c>
      <c r="G15" s="15">
        <f t="shared" si="3"/>
        <v>8</v>
      </c>
      <c r="H15" s="15">
        <f t="shared" si="3"/>
        <v>10</v>
      </c>
      <c r="I15" s="8">
        <f t="shared" si="3"/>
        <v>1</v>
      </c>
      <c r="J15" s="8">
        <f t="shared" si="3"/>
        <v>3</v>
      </c>
      <c r="K15" s="8">
        <f t="shared" si="3"/>
        <v>0</v>
      </c>
      <c r="L15" s="8">
        <f t="shared" si="3"/>
        <v>3</v>
      </c>
      <c r="M15" s="8">
        <f t="shared" si="3"/>
        <v>2</v>
      </c>
      <c r="N15" s="8">
        <f t="shared" si="3"/>
        <v>3</v>
      </c>
      <c r="O15" s="8">
        <f t="shared" si="3"/>
        <v>1</v>
      </c>
      <c r="P15" s="8">
        <f t="shared" si="3"/>
        <v>4</v>
      </c>
      <c r="Q15" s="25">
        <f t="shared" si="3"/>
        <v>3</v>
      </c>
      <c r="R15" s="8">
        <f t="shared" si="3"/>
        <v>4</v>
      </c>
      <c r="S15" s="8">
        <f t="shared" si="3"/>
        <v>6</v>
      </c>
      <c r="T15" s="8">
        <f t="shared" si="3"/>
        <v>2</v>
      </c>
      <c r="U15" s="25">
        <f t="shared" si="3"/>
        <v>0</v>
      </c>
      <c r="V15" s="8">
        <f t="shared" si="3"/>
        <v>2</v>
      </c>
      <c r="W15" s="8">
        <f t="shared" si="0"/>
        <v>60</v>
      </c>
      <c r="X15" s="23"/>
      <c r="Y15" s="23"/>
      <c r="Z15" s="23"/>
      <c r="AA15" s="23"/>
      <c r="AB15" s="23"/>
      <c r="AC15" s="23"/>
    </row>
    <row r="16" spans="1:29" ht="15" customHeight="1" x14ac:dyDescent="0.25">
      <c r="A16" s="45"/>
      <c r="B16" s="45">
        <v>4</v>
      </c>
      <c r="C16" s="49" t="s">
        <v>13</v>
      </c>
      <c r="D16" s="6" t="s">
        <v>5</v>
      </c>
      <c r="E16" s="4">
        <v>1428</v>
      </c>
      <c r="F16" s="4">
        <v>3023</v>
      </c>
      <c r="G16" s="4">
        <v>3428</v>
      </c>
      <c r="H16" s="4">
        <v>2385</v>
      </c>
      <c r="I16" s="22">
        <v>974</v>
      </c>
      <c r="J16" s="22">
        <v>1845</v>
      </c>
      <c r="K16" s="22">
        <v>1087</v>
      </c>
      <c r="L16" s="22">
        <v>995</v>
      </c>
      <c r="M16" s="22">
        <v>792</v>
      </c>
      <c r="N16" s="8">
        <v>1426</v>
      </c>
      <c r="O16" s="22">
        <v>897</v>
      </c>
      <c r="P16" s="22">
        <v>2167</v>
      </c>
      <c r="Q16" s="24">
        <v>2269</v>
      </c>
      <c r="R16" s="22">
        <v>2317</v>
      </c>
      <c r="S16" s="22">
        <v>2110</v>
      </c>
      <c r="T16" s="22">
        <v>1416</v>
      </c>
      <c r="U16" s="24">
        <v>1247</v>
      </c>
      <c r="V16" s="22">
        <v>1507</v>
      </c>
      <c r="W16" s="22">
        <f t="shared" si="0"/>
        <v>31313</v>
      </c>
      <c r="X16" s="23"/>
      <c r="Y16" s="23"/>
      <c r="Z16" s="23"/>
      <c r="AA16" s="23"/>
      <c r="AB16" s="23"/>
      <c r="AC16" s="23"/>
    </row>
    <row r="17" spans="1:29" x14ac:dyDescent="0.25">
      <c r="A17" s="45"/>
      <c r="B17" s="45"/>
      <c r="C17" s="49"/>
      <c r="D17" s="6" t="s">
        <v>6</v>
      </c>
      <c r="E17" s="4">
        <v>1373</v>
      </c>
      <c r="F17" s="4">
        <v>2915</v>
      </c>
      <c r="G17" s="4">
        <v>3305</v>
      </c>
      <c r="H17" s="4">
        <v>2243</v>
      </c>
      <c r="I17" s="22">
        <v>1012</v>
      </c>
      <c r="J17" s="22">
        <v>1841</v>
      </c>
      <c r="K17" s="22">
        <v>1077</v>
      </c>
      <c r="L17" s="22">
        <v>993</v>
      </c>
      <c r="M17" s="22">
        <v>816</v>
      </c>
      <c r="N17" s="22">
        <v>1441</v>
      </c>
      <c r="O17" s="22">
        <v>897</v>
      </c>
      <c r="P17" s="22">
        <v>2123</v>
      </c>
      <c r="Q17" s="24">
        <v>2291</v>
      </c>
      <c r="R17" s="22">
        <v>2342</v>
      </c>
      <c r="S17" s="22">
        <v>2114</v>
      </c>
      <c r="T17" s="22">
        <v>1375</v>
      </c>
      <c r="U17" s="24">
        <v>1225</v>
      </c>
      <c r="V17" s="22">
        <v>1503</v>
      </c>
      <c r="W17" s="22">
        <f t="shared" si="0"/>
        <v>30886</v>
      </c>
      <c r="X17" s="23"/>
      <c r="Y17" s="23"/>
      <c r="Z17" s="23"/>
      <c r="AA17" s="23"/>
      <c r="AB17" s="23"/>
      <c r="AC17" s="23"/>
    </row>
    <row r="18" spans="1:29" x14ac:dyDescent="0.25">
      <c r="A18" s="45"/>
      <c r="B18" s="45"/>
      <c r="C18" s="49"/>
      <c r="D18" s="6" t="s">
        <v>7</v>
      </c>
      <c r="E18" s="15">
        <f t="shared" ref="E18:V18" si="4">SUM( E16:E17 )</f>
        <v>2801</v>
      </c>
      <c r="F18" s="15">
        <f t="shared" si="4"/>
        <v>5938</v>
      </c>
      <c r="G18" s="15">
        <f t="shared" si="4"/>
        <v>6733</v>
      </c>
      <c r="H18" s="15">
        <f t="shared" si="4"/>
        <v>4628</v>
      </c>
      <c r="I18" s="8">
        <f t="shared" si="4"/>
        <v>1986</v>
      </c>
      <c r="J18" s="8">
        <f t="shared" si="4"/>
        <v>3686</v>
      </c>
      <c r="K18" s="8">
        <f t="shared" si="4"/>
        <v>2164</v>
      </c>
      <c r="L18" s="8">
        <f t="shared" si="4"/>
        <v>1988</v>
      </c>
      <c r="M18" s="8">
        <f t="shared" si="4"/>
        <v>1608</v>
      </c>
      <c r="N18" s="8">
        <f t="shared" si="4"/>
        <v>2867</v>
      </c>
      <c r="O18" s="8">
        <f t="shared" si="4"/>
        <v>1794</v>
      </c>
      <c r="P18" s="8">
        <f t="shared" si="4"/>
        <v>4290</v>
      </c>
      <c r="Q18" s="25">
        <f t="shared" si="4"/>
        <v>4560</v>
      </c>
      <c r="R18" s="8">
        <f t="shared" si="4"/>
        <v>4659</v>
      </c>
      <c r="S18" s="8">
        <f t="shared" si="4"/>
        <v>4224</v>
      </c>
      <c r="T18" s="8">
        <f t="shared" si="4"/>
        <v>2791</v>
      </c>
      <c r="U18" s="25">
        <f t="shared" si="4"/>
        <v>2472</v>
      </c>
      <c r="V18" s="8">
        <f t="shared" si="4"/>
        <v>3010</v>
      </c>
      <c r="W18" s="8">
        <f t="shared" si="0"/>
        <v>62199</v>
      </c>
      <c r="X18" s="23"/>
      <c r="Y18" s="23"/>
      <c r="Z18" s="23"/>
      <c r="AA18" s="23"/>
      <c r="AB18" s="23"/>
      <c r="AC18" s="23"/>
    </row>
    <row r="19" spans="1:29" ht="15" customHeight="1" x14ac:dyDescent="0.25">
      <c r="A19" s="45" t="s">
        <v>9</v>
      </c>
      <c r="B19" s="48" t="s">
        <v>10</v>
      </c>
      <c r="C19" s="48"/>
      <c r="D19" s="48"/>
      <c r="E19" s="8"/>
      <c r="F19" s="4"/>
      <c r="G19" s="4"/>
      <c r="H19" s="4"/>
      <c r="I19" s="22"/>
      <c r="J19" s="22"/>
      <c r="K19" s="22"/>
      <c r="L19" s="22"/>
      <c r="M19" s="22"/>
      <c r="N19" s="22"/>
      <c r="O19" s="22"/>
      <c r="P19" s="22"/>
      <c r="Q19" s="24"/>
      <c r="R19" s="22"/>
      <c r="S19" s="22"/>
      <c r="T19" s="22"/>
      <c r="U19" s="24"/>
      <c r="V19" s="22"/>
      <c r="W19" s="22"/>
      <c r="X19" s="23"/>
      <c r="Y19" s="23"/>
      <c r="Z19" s="23"/>
      <c r="AA19" s="23"/>
      <c r="AB19" s="23"/>
      <c r="AC19" s="23"/>
    </row>
    <row r="20" spans="1:29" x14ac:dyDescent="0.25">
      <c r="A20" s="45"/>
      <c r="B20" s="46">
        <v>1</v>
      </c>
      <c r="C20" s="47" t="s">
        <v>11</v>
      </c>
      <c r="D20" s="4" t="s">
        <v>5</v>
      </c>
      <c r="E20" s="4">
        <v>490</v>
      </c>
      <c r="F20" s="4">
        <v>1563</v>
      </c>
      <c r="G20" s="4">
        <v>1731</v>
      </c>
      <c r="H20" s="4">
        <v>1631</v>
      </c>
      <c r="I20" s="22">
        <v>609</v>
      </c>
      <c r="J20" s="22">
        <v>1148</v>
      </c>
      <c r="K20" s="22">
        <v>660</v>
      </c>
      <c r="L20" s="22">
        <v>666</v>
      </c>
      <c r="M20" s="22">
        <v>509</v>
      </c>
      <c r="N20" s="22">
        <v>1042</v>
      </c>
      <c r="O20" s="22">
        <v>562</v>
      </c>
      <c r="P20" s="22">
        <v>1221</v>
      </c>
      <c r="Q20" s="24">
        <v>1250</v>
      </c>
      <c r="R20" s="22">
        <v>782</v>
      </c>
      <c r="S20" s="22">
        <v>928</v>
      </c>
      <c r="T20" s="22">
        <v>853</v>
      </c>
      <c r="U20" s="24">
        <v>537</v>
      </c>
      <c r="V20" s="22">
        <v>641</v>
      </c>
      <c r="W20" s="22">
        <f t="shared" ref="W20:W30" si="5">SUM( E20:V20)</f>
        <v>16823</v>
      </c>
      <c r="X20" s="23"/>
      <c r="Y20" s="23"/>
      <c r="Z20" s="23"/>
      <c r="AA20" s="23"/>
      <c r="AB20" s="23"/>
      <c r="AC20" s="23"/>
    </row>
    <row r="21" spans="1:29" x14ac:dyDescent="0.25">
      <c r="A21" s="45"/>
      <c r="B21" s="46"/>
      <c r="C21" s="47"/>
      <c r="D21" s="4" t="s">
        <v>6</v>
      </c>
      <c r="E21" s="4">
        <v>766</v>
      </c>
      <c r="F21" s="4">
        <v>2019</v>
      </c>
      <c r="G21" s="4">
        <v>2273</v>
      </c>
      <c r="H21" s="4">
        <v>2021</v>
      </c>
      <c r="I21" s="22">
        <v>806</v>
      </c>
      <c r="J21" s="22">
        <v>1465</v>
      </c>
      <c r="K21" s="22">
        <v>790</v>
      </c>
      <c r="L21" s="22">
        <v>825</v>
      </c>
      <c r="M21" s="22">
        <v>697</v>
      </c>
      <c r="N21" s="22">
        <v>1282</v>
      </c>
      <c r="O21" s="22">
        <v>680</v>
      </c>
      <c r="P21" s="22">
        <v>1562</v>
      </c>
      <c r="Q21" s="24">
        <v>1616</v>
      </c>
      <c r="R21" s="22">
        <v>1646</v>
      </c>
      <c r="S21" s="22">
        <v>1588</v>
      </c>
      <c r="T21" s="22">
        <v>1034</v>
      </c>
      <c r="U21" s="24">
        <v>877</v>
      </c>
      <c r="V21" s="22">
        <v>1046</v>
      </c>
      <c r="W21" s="22">
        <f t="shared" si="5"/>
        <v>22993</v>
      </c>
      <c r="X21" s="23"/>
      <c r="Y21" s="23"/>
      <c r="Z21" s="23"/>
      <c r="AA21" s="23"/>
      <c r="AB21" s="23"/>
      <c r="AC21" s="23"/>
    </row>
    <row r="22" spans="1:29" x14ac:dyDescent="0.25">
      <c r="A22" s="45"/>
      <c r="B22" s="46"/>
      <c r="C22" s="47"/>
      <c r="D22" s="15" t="s">
        <v>7</v>
      </c>
      <c r="E22" s="15">
        <f t="shared" ref="E22:V22" si="6">SUM( E20:E21 )</f>
        <v>1256</v>
      </c>
      <c r="F22" s="15">
        <f t="shared" si="6"/>
        <v>3582</v>
      </c>
      <c r="G22" s="15">
        <f t="shared" si="6"/>
        <v>4004</v>
      </c>
      <c r="H22" s="15">
        <f t="shared" si="6"/>
        <v>3652</v>
      </c>
      <c r="I22" s="8">
        <f t="shared" si="6"/>
        <v>1415</v>
      </c>
      <c r="J22" s="8">
        <f t="shared" si="6"/>
        <v>2613</v>
      </c>
      <c r="K22" s="8">
        <f t="shared" si="6"/>
        <v>1450</v>
      </c>
      <c r="L22" s="8">
        <f t="shared" si="6"/>
        <v>1491</v>
      </c>
      <c r="M22" s="8">
        <f t="shared" si="6"/>
        <v>1206</v>
      </c>
      <c r="N22" s="8">
        <f t="shared" si="6"/>
        <v>2324</v>
      </c>
      <c r="O22" s="8">
        <f t="shared" si="6"/>
        <v>1242</v>
      </c>
      <c r="P22" s="8">
        <f t="shared" si="6"/>
        <v>2783</v>
      </c>
      <c r="Q22" s="25">
        <f t="shared" si="6"/>
        <v>2866</v>
      </c>
      <c r="R22" s="8">
        <f t="shared" si="6"/>
        <v>2428</v>
      </c>
      <c r="S22" s="8">
        <f t="shared" si="6"/>
        <v>2516</v>
      </c>
      <c r="T22" s="8">
        <f t="shared" si="6"/>
        <v>1887</v>
      </c>
      <c r="U22" s="25">
        <f t="shared" si="6"/>
        <v>1414</v>
      </c>
      <c r="V22" s="8">
        <f t="shared" si="6"/>
        <v>1687</v>
      </c>
      <c r="W22" s="8">
        <f t="shared" si="5"/>
        <v>39816</v>
      </c>
      <c r="X22" s="23"/>
      <c r="Y22" s="23"/>
      <c r="Z22" s="23"/>
      <c r="AA22" s="23"/>
      <c r="AB22" s="23"/>
      <c r="AC22" s="23"/>
    </row>
    <row r="23" spans="1:29" x14ac:dyDescent="0.25">
      <c r="A23" s="45"/>
      <c r="B23" s="46">
        <v>2</v>
      </c>
      <c r="C23" s="47" t="s">
        <v>12</v>
      </c>
      <c r="D23" s="4" t="s">
        <v>5</v>
      </c>
      <c r="E23" s="4">
        <v>0</v>
      </c>
      <c r="F23" s="4">
        <v>0</v>
      </c>
      <c r="G23" s="4">
        <v>0</v>
      </c>
      <c r="H23" s="4">
        <v>0</v>
      </c>
      <c r="I23" s="22">
        <v>0</v>
      </c>
      <c r="J23" s="22">
        <v>2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4">
        <v>1</v>
      </c>
      <c r="R23" s="22">
        <v>0</v>
      </c>
      <c r="S23" s="22">
        <v>0</v>
      </c>
      <c r="T23" s="22">
        <v>0</v>
      </c>
      <c r="U23" s="24">
        <v>0</v>
      </c>
      <c r="V23" s="22">
        <v>0</v>
      </c>
      <c r="W23" s="22">
        <f t="shared" si="5"/>
        <v>3</v>
      </c>
      <c r="X23" s="23"/>
      <c r="Y23" s="23"/>
      <c r="Z23" s="23"/>
      <c r="AA23" s="23"/>
      <c r="AB23" s="23"/>
      <c r="AC23" s="23"/>
    </row>
    <row r="24" spans="1:29" x14ac:dyDescent="0.25">
      <c r="A24" s="45"/>
      <c r="B24" s="46"/>
      <c r="C24" s="47"/>
      <c r="D24" s="4" t="s">
        <v>6</v>
      </c>
      <c r="E24" s="4">
        <v>0</v>
      </c>
      <c r="F24" s="4">
        <v>0</v>
      </c>
      <c r="G24" s="4">
        <v>0</v>
      </c>
      <c r="H24" s="4">
        <v>0</v>
      </c>
      <c r="I24" s="22">
        <v>1</v>
      </c>
      <c r="J24" s="22">
        <v>3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4">
        <v>1</v>
      </c>
      <c r="R24" s="22">
        <v>0</v>
      </c>
      <c r="S24" s="22">
        <v>2</v>
      </c>
      <c r="T24" s="22">
        <v>0</v>
      </c>
      <c r="U24" s="24">
        <v>0</v>
      </c>
      <c r="V24" s="22">
        <v>0</v>
      </c>
      <c r="W24" s="22">
        <f t="shared" si="5"/>
        <v>7</v>
      </c>
      <c r="X24" s="23"/>
      <c r="Y24" s="23"/>
      <c r="Z24" s="23"/>
      <c r="AA24" s="23"/>
      <c r="AB24" s="23"/>
      <c r="AC24" s="23"/>
    </row>
    <row r="25" spans="1:29" x14ac:dyDescent="0.25">
      <c r="A25" s="45"/>
      <c r="B25" s="46"/>
      <c r="C25" s="47"/>
      <c r="D25" s="15" t="s">
        <v>7</v>
      </c>
      <c r="E25" s="15">
        <f t="shared" ref="E25:V25" si="7">SUM( E23:E24 )</f>
        <v>0</v>
      </c>
      <c r="F25" s="15">
        <f t="shared" si="7"/>
        <v>0</v>
      </c>
      <c r="G25" s="15">
        <f t="shared" si="7"/>
        <v>0</v>
      </c>
      <c r="H25" s="15">
        <f t="shared" si="7"/>
        <v>0</v>
      </c>
      <c r="I25" s="8">
        <f t="shared" si="7"/>
        <v>1</v>
      </c>
      <c r="J25" s="8">
        <f t="shared" si="7"/>
        <v>5</v>
      </c>
      <c r="K25" s="8">
        <f t="shared" si="7"/>
        <v>0</v>
      </c>
      <c r="L25" s="8">
        <f t="shared" si="7"/>
        <v>0</v>
      </c>
      <c r="M25" s="8">
        <f t="shared" si="7"/>
        <v>0</v>
      </c>
      <c r="N25" s="8">
        <f t="shared" si="7"/>
        <v>0</v>
      </c>
      <c r="O25" s="8">
        <f t="shared" si="7"/>
        <v>0</v>
      </c>
      <c r="P25" s="8">
        <f t="shared" si="7"/>
        <v>0</v>
      </c>
      <c r="Q25" s="25">
        <f t="shared" si="7"/>
        <v>2</v>
      </c>
      <c r="R25" s="8">
        <f t="shared" si="7"/>
        <v>0</v>
      </c>
      <c r="S25" s="8">
        <f t="shared" si="7"/>
        <v>2</v>
      </c>
      <c r="T25" s="8">
        <f t="shared" si="7"/>
        <v>0</v>
      </c>
      <c r="U25" s="25">
        <f t="shared" si="7"/>
        <v>0</v>
      </c>
      <c r="V25" s="8">
        <f t="shared" si="7"/>
        <v>0</v>
      </c>
      <c r="W25" s="8">
        <f t="shared" si="5"/>
        <v>10</v>
      </c>
      <c r="X25" s="23"/>
      <c r="Y25" s="23"/>
      <c r="Z25" s="23"/>
      <c r="AA25" s="23"/>
      <c r="AB25" s="23"/>
      <c r="AC25" s="23"/>
    </row>
    <row r="26" spans="1:29" x14ac:dyDescent="0.25">
      <c r="A26" s="45"/>
      <c r="B26" s="46">
        <v>3</v>
      </c>
      <c r="C26" s="47" t="s">
        <v>4</v>
      </c>
      <c r="D26" s="5" t="s">
        <v>5</v>
      </c>
      <c r="E26" s="4">
        <v>1</v>
      </c>
      <c r="F26" s="4">
        <v>5</v>
      </c>
      <c r="G26" s="4">
        <v>6</v>
      </c>
      <c r="H26" s="4">
        <v>3</v>
      </c>
      <c r="I26" s="22">
        <v>0</v>
      </c>
      <c r="J26" s="22">
        <v>0</v>
      </c>
      <c r="K26" s="22">
        <v>0</v>
      </c>
      <c r="L26" s="22">
        <v>1</v>
      </c>
      <c r="M26" s="22">
        <v>0</v>
      </c>
      <c r="N26" s="22">
        <v>1</v>
      </c>
      <c r="O26" s="22">
        <v>0</v>
      </c>
      <c r="P26" s="22">
        <v>3</v>
      </c>
      <c r="Q26" s="24">
        <v>2</v>
      </c>
      <c r="R26" s="22">
        <v>2</v>
      </c>
      <c r="S26" s="22">
        <v>3</v>
      </c>
      <c r="T26" s="22">
        <v>1</v>
      </c>
      <c r="U26" s="24">
        <v>0</v>
      </c>
      <c r="V26" s="22">
        <v>1</v>
      </c>
      <c r="W26" s="22">
        <f t="shared" si="5"/>
        <v>29</v>
      </c>
      <c r="X26" s="23"/>
      <c r="Y26" s="23"/>
      <c r="Z26" s="23"/>
      <c r="AA26" s="23"/>
      <c r="AB26" s="23"/>
      <c r="AC26" s="23"/>
    </row>
    <row r="27" spans="1:29" x14ac:dyDescent="0.25">
      <c r="A27" s="45"/>
      <c r="B27" s="46"/>
      <c r="C27" s="47"/>
      <c r="D27" s="5" t="s">
        <v>6</v>
      </c>
      <c r="E27" s="4">
        <v>0</v>
      </c>
      <c r="F27" s="4">
        <v>2</v>
      </c>
      <c r="G27" s="4">
        <v>2</v>
      </c>
      <c r="H27" s="4">
        <v>7</v>
      </c>
      <c r="I27" s="22">
        <v>1</v>
      </c>
      <c r="J27" s="22">
        <v>3</v>
      </c>
      <c r="K27" s="22">
        <v>0</v>
      </c>
      <c r="L27" s="22">
        <v>2</v>
      </c>
      <c r="M27" s="22">
        <v>2</v>
      </c>
      <c r="N27" s="22">
        <v>2</v>
      </c>
      <c r="O27" s="22">
        <v>1</v>
      </c>
      <c r="P27" s="22">
        <v>1</v>
      </c>
      <c r="Q27" s="24">
        <v>1</v>
      </c>
      <c r="R27" s="22">
        <v>2</v>
      </c>
      <c r="S27" s="22">
        <v>3</v>
      </c>
      <c r="T27" s="22">
        <v>1</v>
      </c>
      <c r="U27" s="24">
        <v>0</v>
      </c>
      <c r="V27" s="22">
        <v>1</v>
      </c>
      <c r="W27" s="22">
        <f t="shared" si="5"/>
        <v>31</v>
      </c>
      <c r="X27" s="23"/>
      <c r="Y27" s="23"/>
      <c r="Z27" s="23"/>
      <c r="AA27" s="23"/>
      <c r="AB27" s="23"/>
      <c r="AC27" s="23"/>
    </row>
    <row r="28" spans="1:29" x14ac:dyDescent="0.25">
      <c r="A28" s="45"/>
      <c r="B28" s="7"/>
      <c r="C28" s="47"/>
      <c r="D28" s="6" t="s">
        <v>7</v>
      </c>
      <c r="E28" s="15">
        <f t="shared" ref="E28:P28" si="8">SUM( E26:E27 )</f>
        <v>1</v>
      </c>
      <c r="F28" s="15">
        <f t="shared" si="8"/>
        <v>7</v>
      </c>
      <c r="G28" s="15">
        <f t="shared" si="8"/>
        <v>8</v>
      </c>
      <c r="H28" s="15">
        <f t="shared" si="8"/>
        <v>10</v>
      </c>
      <c r="I28" s="8">
        <f t="shared" si="8"/>
        <v>1</v>
      </c>
      <c r="J28" s="8">
        <f t="shared" si="8"/>
        <v>3</v>
      </c>
      <c r="K28" s="8">
        <f t="shared" si="8"/>
        <v>0</v>
      </c>
      <c r="L28" s="8">
        <f t="shared" si="8"/>
        <v>3</v>
      </c>
      <c r="M28" s="8">
        <f t="shared" si="8"/>
        <v>2</v>
      </c>
      <c r="N28" s="8">
        <f t="shared" si="8"/>
        <v>3</v>
      </c>
      <c r="O28" s="8">
        <f t="shared" si="8"/>
        <v>1</v>
      </c>
      <c r="P28" s="8">
        <f t="shared" si="8"/>
        <v>4</v>
      </c>
      <c r="Q28" s="25">
        <f>SUM( Q26:Q27)</f>
        <v>3</v>
      </c>
      <c r="R28" s="8">
        <f>SUM( R26:R27)</f>
        <v>4</v>
      </c>
      <c r="S28" s="8">
        <f>SUM( S26:S27 )</f>
        <v>6</v>
      </c>
      <c r="T28" s="8">
        <f>SUM( T26:T27 )</f>
        <v>2</v>
      </c>
      <c r="U28" s="25">
        <f>SUM( U26:U27 )</f>
        <v>0</v>
      </c>
      <c r="V28" s="8">
        <f>SUM( V26:V27 )</f>
        <v>2</v>
      </c>
      <c r="W28" s="8">
        <f t="shared" si="5"/>
        <v>60</v>
      </c>
      <c r="X28" s="23"/>
      <c r="Y28" s="23"/>
      <c r="Z28" s="23"/>
      <c r="AA28" s="23"/>
      <c r="AB28" s="23"/>
      <c r="AC28" s="23"/>
    </row>
    <row r="29" spans="1:29" x14ac:dyDescent="0.25">
      <c r="A29" s="45"/>
      <c r="B29" s="45">
        <v>4</v>
      </c>
      <c r="C29" s="49" t="s">
        <v>13</v>
      </c>
      <c r="D29" s="6" t="s">
        <v>5</v>
      </c>
      <c r="E29" s="4">
        <v>491</v>
      </c>
      <c r="F29" s="4">
        <v>1568</v>
      </c>
      <c r="G29" s="4">
        <v>1737</v>
      </c>
      <c r="H29" s="4">
        <v>1634</v>
      </c>
      <c r="I29" s="22">
        <v>609</v>
      </c>
      <c r="J29" s="22">
        <v>1150</v>
      </c>
      <c r="K29" s="22">
        <v>660</v>
      </c>
      <c r="L29" s="22">
        <v>667</v>
      </c>
      <c r="M29" s="22">
        <v>509</v>
      </c>
      <c r="N29" s="22">
        <v>1043</v>
      </c>
      <c r="O29" s="22">
        <v>562</v>
      </c>
      <c r="P29" s="22">
        <v>1224</v>
      </c>
      <c r="Q29" s="24">
        <v>1253</v>
      </c>
      <c r="R29" s="22">
        <v>784</v>
      </c>
      <c r="S29" s="22">
        <v>931</v>
      </c>
      <c r="T29" s="22">
        <v>854</v>
      </c>
      <c r="U29" s="24">
        <v>537</v>
      </c>
      <c r="V29" s="22">
        <v>642</v>
      </c>
      <c r="W29" s="22">
        <f t="shared" si="5"/>
        <v>16855</v>
      </c>
      <c r="X29" s="23"/>
      <c r="Y29" s="23"/>
      <c r="Z29" s="23"/>
      <c r="AA29" s="23"/>
      <c r="AB29" s="23"/>
      <c r="AC29" s="23"/>
    </row>
    <row r="30" spans="1:29" x14ac:dyDescent="0.25">
      <c r="A30" s="45"/>
      <c r="B30" s="45"/>
      <c r="C30" s="49"/>
      <c r="D30" s="6" t="s">
        <v>6</v>
      </c>
      <c r="E30" s="4">
        <v>766</v>
      </c>
      <c r="F30" s="4">
        <v>2021</v>
      </c>
      <c r="G30" s="4">
        <v>2275</v>
      </c>
      <c r="H30" s="4">
        <v>2028</v>
      </c>
      <c r="I30" s="22">
        <v>808</v>
      </c>
      <c r="J30" s="22">
        <v>1471</v>
      </c>
      <c r="K30" s="22">
        <v>790</v>
      </c>
      <c r="L30" s="22">
        <v>827</v>
      </c>
      <c r="M30" s="22">
        <v>699</v>
      </c>
      <c r="N30" s="22">
        <v>1284</v>
      </c>
      <c r="O30" s="22">
        <v>681</v>
      </c>
      <c r="P30" s="22">
        <v>1563</v>
      </c>
      <c r="Q30" s="24">
        <v>1618</v>
      </c>
      <c r="R30" s="22">
        <v>1648</v>
      </c>
      <c r="S30" s="22">
        <v>1593</v>
      </c>
      <c r="T30" s="22">
        <v>1035</v>
      </c>
      <c r="U30" s="24">
        <v>877</v>
      </c>
      <c r="V30" s="22">
        <v>1047</v>
      </c>
      <c r="W30" s="16">
        <f t="shared" si="5"/>
        <v>23031</v>
      </c>
      <c r="X30" s="23"/>
      <c r="Y30" s="23"/>
      <c r="Z30" s="23"/>
      <c r="AA30" s="23"/>
      <c r="AB30" s="23"/>
      <c r="AC30" s="23"/>
    </row>
    <row r="31" spans="1:29" x14ac:dyDescent="0.25">
      <c r="A31" s="45"/>
      <c r="B31" s="45"/>
      <c r="C31" s="49"/>
      <c r="D31" s="6" t="s">
        <v>7</v>
      </c>
      <c r="E31" s="15">
        <f t="shared" ref="E31:V31" si="9">SUM( E29:E30 )</f>
        <v>1257</v>
      </c>
      <c r="F31" s="15">
        <f t="shared" si="9"/>
        <v>3589</v>
      </c>
      <c r="G31" s="15">
        <f t="shared" si="9"/>
        <v>4012</v>
      </c>
      <c r="H31" s="15">
        <f t="shared" si="9"/>
        <v>3662</v>
      </c>
      <c r="I31" s="8">
        <f t="shared" si="9"/>
        <v>1417</v>
      </c>
      <c r="J31" s="8">
        <f t="shared" si="9"/>
        <v>2621</v>
      </c>
      <c r="K31" s="8">
        <f t="shared" si="9"/>
        <v>1450</v>
      </c>
      <c r="L31" s="8">
        <f t="shared" si="9"/>
        <v>1494</v>
      </c>
      <c r="M31" s="8">
        <f t="shared" si="9"/>
        <v>1208</v>
      </c>
      <c r="N31" s="8">
        <f t="shared" si="9"/>
        <v>2327</v>
      </c>
      <c r="O31" s="8">
        <f t="shared" si="9"/>
        <v>1243</v>
      </c>
      <c r="P31" s="8">
        <f t="shared" si="9"/>
        <v>2787</v>
      </c>
      <c r="Q31" s="25">
        <f t="shared" si="9"/>
        <v>2871</v>
      </c>
      <c r="R31" s="8">
        <f t="shared" si="9"/>
        <v>2432</v>
      </c>
      <c r="S31" s="8">
        <f t="shared" si="9"/>
        <v>2524</v>
      </c>
      <c r="T31" s="8">
        <f t="shared" si="9"/>
        <v>1889</v>
      </c>
      <c r="U31" s="25">
        <f t="shared" si="9"/>
        <v>1414</v>
      </c>
      <c r="V31" s="8">
        <f t="shared" si="9"/>
        <v>1689</v>
      </c>
      <c r="W31" s="8">
        <f>SUM( F31:V31)</f>
        <v>38629</v>
      </c>
      <c r="X31" s="23"/>
      <c r="Y31" s="23"/>
      <c r="Z31" s="23"/>
      <c r="AA31" s="23"/>
      <c r="AB31" s="23"/>
      <c r="AC31" s="23"/>
    </row>
    <row r="32" spans="1:29" s="38" customFormat="1" x14ac:dyDescent="0.25">
      <c r="A32" s="42" t="s">
        <v>52</v>
      </c>
      <c r="B32" s="43"/>
      <c r="C32" s="44"/>
      <c r="D32" s="35"/>
      <c r="E32" s="39">
        <f>E31/E18*100</f>
        <v>44.876829703677259</v>
      </c>
      <c r="F32" s="39">
        <f t="shared" ref="F32:W32" si="10">F31/F18*100</f>
        <v>60.441226002020883</v>
      </c>
      <c r="G32" s="39">
        <f t="shared" si="10"/>
        <v>59.587108272686763</v>
      </c>
      <c r="H32" s="39">
        <f t="shared" si="10"/>
        <v>79.127052722558346</v>
      </c>
      <c r="I32" s="39">
        <f t="shared" si="10"/>
        <v>71.349446122860016</v>
      </c>
      <c r="J32" s="39">
        <f t="shared" si="10"/>
        <v>71.106890938686931</v>
      </c>
      <c r="K32" s="39">
        <f t="shared" si="10"/>
        <v>67.005545286506475</v>
      </c>
      <c r="L32" s="39">
        <f t="shared" si="10"/>
        <v>75.150905432595579</v>
      </c>
      <c r="M32" s="39">
        <f t="shared" si="10"/>
        <v>75.124378109452735</v>
      </c>
      <c r="N32" s="39">
        <f t="shared" si="10"/>
        <v>81.164980816184169</v>
      </c>
      <c r="O32" s="39">
        <f t="shared" si="10"/>
        <v>69.286510590858413</v>
      </c>
      <c r="P32" s="39">
        <f t="shared" si="10"/>
        <v>64.96503496503496</v>
      </c>
      <c r="Q32" s="39">
        <f t="shared" si="10"/>
        <v>62.96052631578948</v>
      </c>
      <c r="R32" s="39">
        <f t="shared" si="10"/>
        <v>52.200042927666878</v>
      </c>
      <c r="S32" s="39">
        <f t="shared" si="10"/>
        <v>59.753787878787875</v>
      </c>
      <c r="T32" s="39">
        <f t="shared" si="10"/>
        <v>67.681834467932646</v>
      </c>
      <c r="U32" s="39">
        <f t="shared" si="10"/>
        <v>57.200647249190936</v>
      </c>
      <c r="V32" s="39">
        <f t="shared" si="10"/>
        <v>56.112956810631232</v>
      </c>
      <c r="W32" s="39">
        <f t="shared" si="10"/>
        <v>62.105500088425856</v>
      </c>
      <c r="X32" s="37"/>
      <c r="Y32" s="37"/>
      <c r="Z32" s="37"/>
      <c r="AA32" s="37"/>
      <c r="AB32" s="37"/>
      <c r="AC32" s="37"/>
    </row>
    <row r="33" spans="1:29" ht="15" customHeight="1" x14ac:dyDescent="0.25">
      <c r="A33" s="45" t="s">
        <v>35</v>
      </c>
      <c r="B33" s="48" t="s">
        <v>15</v>
      </c>
      <c r="C33" s="48"/>
      <c r="D33" s="48"/>
      <c r="E33" s="8"/>
      <c r="F33" s="4"/>
      <c r="G33" s="4"/>
      <c r="H33" s="4"/>
      <c r="I33" s="22"/>
      <c r="J33" s="22"/>
      <c r="K33" s="22"/>
      <c r="L33" s="22"/>
      <c r="M33" s="22"/>
      <c r="N33" s="22"/>
      <c r="O33" s="22"/>
      <c r="P33" s="22"/>
      <c r="Q33" s="24"/>
      <c r="R33" s="22"/>
      <c r="S33" s="22"/>
      <c r="T33" s="22"/>
      <c r="U33" s="24"/>
      <c r="V33" s="22"/>
      <c r="W33" s="22"/>
      <c r="X33" s="23"/>
      <c r="Y33" s="23"/>
      <c r="Z33" s="23"/>
      <c r="AA33" s="23"/>
      <c r="AB33" s="23"/>
      <c r="AC33" s="23"/>
    </row>
    <row r="34" spans="1:29" x14ac:dyDescent="0.25">
      <c r="A34" s="45"/>
      <c r="B34" s="46">
        <v>1</v>
      </c>
      <c r="C34" s="47" t="s">
        <v>16</v>
      </c>
      <c r="D34" s="4" t="s">
        <v>5</v>
      </c>
      <c r="E34" s="4">
        <v>0</v>
      </c>
      <c r="F34" s="4">
        <v>1</v>
      </c>
      <c r="G34" s="4">
        <v>2</v>
      </c>
      <c r="H34" s="4">
        <v>2</v>
      </c>
      <c r="I34" s="22">
        <v>0</v>
      </c>
      <c r="J34" s="22">
        <v>0</v>
      </c>
      <c r="K34" s="22">
        <v>1</v>
      </c>
      <c r="L34" s="22">
        <v>0</v>
      </c>
      <c r="M34" s="22">
        <v>0</v>
      </c>
      <c r="N34" s="22">
        <v>1</v>
      </c>
      <c r="O34" s="22">
        <v>8</v>
      </c>
      <c r="P34" s="22">
        <v>5</v>
      </c>
      <c r="Q34" s="24">
        <v>0</v>
      </c>
      <c r="R34" s="22">
        <v>2</v>
      </c>
      <c r="S34" s="22">
        <v>0</v>
      </c>
      <c r="T34" s="22">
        <v>0</v>
      </c>
      <c r="U34" s="24">
        <v>0</v>
      </c>
      <c r="V34" s="22">
        <v>0</v>
      </c>
      <c r="W34" s="22">
        <f t="shared" ref="W34:W39" si="11">SUM( E34:V34)</f>
        <v>22</v>
      </c>
      <c r="X34" s="23"/>
      <c r="Y34" s="23"/>
      <c r="Z34" s="23"/>
      <c r="AA34" s="23"/>
      <c r="AB34" s="23"/>
      <c r="AC34" s="23"/>
    </row>
    <row r="35" spans="1:29" x14ac:dyDescent="0.25">
      <c r="A35" s="45"/>
      <c r="B35" s="46"/>
      <c r="C35" s="47"/>
      <c r="D35" s="4" t="s">
        <v>6</v>
      </c>
      <c r="E35" s="4">
        <v>0</v>
      </c>
      <c r="F35" s="4">
        <v>1</v>
      </c>
      <c r="G35" s="4">
        <v>2</v>
      </c>
      <c r="H35" s="4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3</v>
      </c>
      <c r="O35" s="22">
        <v>2</v>
      </c>
      <c r="P35" s="22">
        <v>3</v>
      </c>
      <c r="Q35" s="24">
        <v>0</v>
      </c>
      <c r="R35" s="22">
        <v>3</v>
      </c>
      <c r="S35" s="22">
        <v>0</v>
      </c>
      <c r="T35" s="22">
        <v>1</v>
      </c>
      <c r="U35" s="24">
        <v>0</v>
      </c>
      <c r="V35" s="22">
        <v>0</v>
      </c>
      <c r="W35" s="22">
        <f t="shared" si="11"/>
        <v>15</v>
      </c>
      <c r="X35" s="23"/>
      <c r="Y35" s="23"/>
      <c r="Z35" s="23"/>
      <c r="AA35" s="23"/>
      <c r="AB35" s="23"/>
      <c r="AC35" s="23"/>
    </row>
    <row r="36" spans="1:29" x14ac:dyDescent="0.25">
      <c r="A36" s="45"/>
      <c r="B36" s="46"/>
      <c r="C36" s="47"/>
      <c r="D36" s="15" t="s">
        <v>7</v>
      </c>
      <c r="E36" s="15">
        <f t="shared" ref="E36:V36" si="12">SUM( E34:E35 )</f>
        <v>0</v>
      </c>
      <c r="F36" s="15">
        <f t="shared" si="12"/>
        <v>2</v>
      </c>
      <c r="G36" s="15">
        <f t="shared" si="12"/>
        <v>4</v>
      </c>
      <c r="H36" s="15">
        <f t="shared" si="12"/>
        <v>2</v>
      </c>
      <c r="I36" s="8">
        <f t="shared" si="12"/>
        <v>0</v>
      </c>
      <c r="J36" s="8">
        <f t="shared" si="12"/>
        <v>0</v>
      </c>
      <c r="K36" s="8">
        <f t="shared" si="12"/>
        <v>1</v>
      </c>
      <c r="L36" s="8">
        <f t="shared" si="12"/>
        <v>0</v>
      </c>
      <c r="M36" s="8">
        <f t="shared" si="12"/>
        <v>0</v>
      </c>
      <c r="N36" s="8">
        <f t="shared" si="12"/>
        <v>4</v>
      </c>
      <c r="O36" s="8">
        <f t="shared" si="12"/>
        <v>10</v>
      </c>
      <c r="P36" s="8">
        <f t="shared" si="12"/>
        <v>8</v>
      </c>
      <c r="Q36" s="25">
        <f t="shared" si="12"/>
        <v>0</v>
      </c>
      <c r="R36" s="8">
        <f t="shared" si="12"/>
        <v>5</v>
      </c>
      <c r="S36" s="8">
        <f t="shared" si="12"/>
        <v>0</v>
      </c>
      <c r="T36" s="8">
        <f t="shared" si="12"/>
        <v>1</v>
      </c>
      <c r="U36" s="25">
        <f t="shared" si="12"/>
        <v>0</v>
      </c>
      <c r="V36" s="8">
        <f t="shared" si="12"/>
        <v>0</v>
      </c>
      <c r="W36" s="8">
        <f t="shared" si="11"/>
        <v>37</v>
      </c>
      <c r="X36" s="23"/>
      <c r="Y36" s="23"/>
      <c r="Z36" s="23"/>
      <c r="AA36" s="23"/>
      <c r="AB36" s="23"/>
      <c r="AC36" s="23"/>
    </row>
    <row r="37" spans="1:29" x14ac:dyDescent="0.25">
      <c r="A37" s="45"/>
      <c r="B37" s="46">
        <v>2</v>
      </c>
      <c r="C37" s="47" t="s">
        <v>17</v>
      </c>
      <c r="D37" s="4" t="s">
        <v>5</v>
      </c>
      <c r="E37" s="4">
        <v>0</v>
      </c>
      <c r="F37" s="4">
        <v>0</v>
      </c>
      <c r="G37" s="4">
        <v>1</v>
      </c>
      <c r="H37" s="4">
        <v>1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1</v>
      </c>
      <c r="O37" s="22">
        <v>7</v>
      </c>
      <c r="P37" s="22">
        <v>0</v>
      </c>
      <c r="Q37" s="24">
        <v>0</v>
      </c>
      <c r="R37" s="22">
        <v>0</v>
      </c>
      <c r="S37" s="22">
        <v>0</v>
      </c>
      <c r="T37" s="22">
        <v>0</v>
      </c>
      <c r="U37" s="24">
        <v>0</v>
      </c>
      <c r="V37" s="22">
        <v>0</v>
      </c>
      <c r="W37" s="22">
        <f t="shared" si="11"/>
        <v>10</v>
      </c>
      <c r="X37" s="23"/>
      <c r="Y37" s="23"/>
      <c r="Z37" s="23"/>
      <c r="AA37" s="23"/>
      <c r="AB37" s="23"/>
      <c r="AC37" s="23"/>
    </row>
    <row r="38" spans="1:29" x14ac:dyDescent="0.25">
      <c r="A38" s="45"/>
      <c r="B38" s="46"/>
      <c r="C38" s="47"/>
      <c r="D38" s="4" t="s">
        <v>6</v>
      </c>
      <c r="E38" s="4">
        <v>0</v>
      </c>
      <c r="F38" s="4">
        <v>0</v>
      </c>
      <c r="G38" s="4">
        <v>0</v>
      </c>
      <c r="H38" s="4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1</v>
      </c>
      <c r="O38" s="22">
        <v>1</v>
      </c>
      <c r="P38" s="22">
        <v>2</v>
      </c>
      <c r="Q38" s="24">
        <v>0</v>
      </c>
      <c r="R38" s="22">
        <v>1</v>
      </c>
      <c r="S38" s="22">
        <v>0</v>
      </c>
      <c r="T38" s="22">
        <v>0</v>
      </c>
      <c r="U38" s="24">
        <v>0</v>
      </c>
      <c r="V38" s="22">
        <v>0</v>
      </c>
      <c r="W38" s="22">
        <f t="shared" si="11"/>
        <v>5</v>
      </c>
      <c r="X38" s="23"/>
      <c r="Y38" s="23"/>
      <c r="Z38" s="23"/>
      <c r="AA38" s="23"/>
      <c r="AB38" s="23"/>
      <c r="AC38" s="23"/>
    </row>
    <row r="39" spans="1:29" x14ac:dyDescent="0.25">
      <c r="A39" s="45"/>
      <c r="B39" s="46"/>
      <c r="C39" s="47"/>
      <c r="D39" s="15" t="s">
        <v>7</v>
      </c>
      <c r="E39" s="15">
        <f t="shared" ref="E39:V39" si="13">SUM( E37:E38 )</f>
        <v>0</v>
      </c>
      <c r="F39" s="15">
        <f t="shared" si="13"/>
        <v>0</v>
      </c>
      <c r="G39" s="15">
        <f t="shared" si="13"/>
        <v>1</v>
      </c>
      <c r="H39" s="15">
        <f t="shared" si="13"/>
        <v>1</v>
      </c>
      <c r="I39" s="8">
        <f t="shared" si="13"/>
        <v>0</v>
      </c>
      <c r="J39" s="8">
        <f t="shared" si="13"/>
        <v>0</v>
      </c>
      <c r="K39" s="8">
        <f t="shared" si="13"/>
        <v>0</v>
      </c>
      <c r="L39" s="8">
        <f t="shared" si="13"/>
        <v>0</v>
      </c>
      <c r="M39" s="8">
        <f t="shared" si="13"/>
        <v>0</v>
      </c>
      <c r="N39" s="8">
        <f t="shared" si="13"/>
        <v>2</v>
      </c>
      <c r="O39" s="8">
        <f t="shared" si="13"/>
        <v>8</v>
      </c>
      <c r="P39" s="8">
        <f t="shared" si="13"/>
        <v>2</v>
      </c>
      <c r="Q39" s="25">
        <f t="shared" si="13"/>
        <v>0</v>
      </c>
      <c r="R39" s="8">
        <f t="shared" si="13"/>
        <v>1</v>
      </c>
      <c r="S39" s="8">
        <f t="shared" si="13"/>
        <v>0</v>
      </c>
      <c r="T39" s="8">
        <f t="shared" si="13"/>
        <v>0</v>
      </c>
      <c r="U39" s="25">
        <f t="shared" si="13"/>
        <v>0</v>
      </c>
      <c r="V39" s="8">
        <f t="shared" si="13"/>
        <v>0</v>
      </c>
      <c r="W39" s="8">
        <f t="shared" si="11"/>
        <v>15</v>
      </c>
      <c r="X39" s="23"/>
      <c r="Y39" s="23"/>
      <c r="Z39" s="23"/>
      <c r="AA39" s="23"/>
      <c r="AB39" s="23"/>
      <c r="AC39" s="23"/>
    </row>
    <row r="40" spans="1:29" s="38" customFormat="1" x14ac:dyDescent="0.25">
      <c r="A40" s="42" t="s">
        <v>52</v>
      </c>
      <c r="B40" s="43"/>
      <c r="C40" s="44"/>
      <c r="D40" s="36"/>
      <c r="E40" s="36" t="e">
        <f>E39/E36*100</f>
        <v>#DIV/0!</v>
      </c>
      <c r="F40" s="36">
        <f t="shared" ref="F40:W40" si="14">F39/F36*100</f>
        <v>0</v>
      </c>
      <c r="G40" s="36">
        <f t="shared" si="14"/>
        <v>25</v>
      </c>
      <c r="H40" s="36">
        <f t="shared" si="14"/>
        <v>50</v>
      </c>
      <c r="I40" s="36" t="e">
        <f t="shared" si="14"/>
        <v>#DIV/0!</v>
      </c>
      <c r="J40" s="36" t="e">
        <f t="shared" si="14"/>
        <v>#DIV/0!</v>
      </c>
      <c r="K40" s="36">
        <f t="shared" si="14"/>
        <v>0</v>
      </c>
      <c r="L40" s="36" t="e">
        <f t="shared" si="14"/>
        <v>#DIV/0!</v>
      </c>
      <c r="M40" s="36" t="e">
        <f t="shared" si="14"/>
        <v>#DIV/0!</v>
      </c>
      <c r="N40" s="36">
        <f t="shared" si="14"/>
        <v>50</v>
      </c>
      <c r="O40" s="36">
        <f t="shared" si="14"/>
        <v>80</v>
      </c>
      <c r="P40" s="36">
        <f t="shared" si="14"/>
        <v>25</v>
      </c>
      <c r="Q40" s="36" t="e">
        <f t="shared" si="14"/>
        <v>#DIV/0!</v>
      </c>
      <c r="R40" s="36">
        <f>R39/R36*100</f>
        <v>20</v>
      </c>
      <c r="S40" s="36" t="e">
        <f t="shared" si="14"/>
        <v>#DIV/0!</v>
      </c>
      <c r="T40" s="36">
        <f t="shared" si="14"/>
        <v>0</v>
      </c>
      <c r="U40" s="36" t="e">
        <f t="shared" si="14"/>
        <v>#DIV/0!</v>
      </c>
      <c r="V40" s="36" t="e">
        <f t="shared" si="14"/>
        <v>#DIV/0!</v>
      </c>
      <c r="W40" s="39">
        <f t="shared" si="14"/>
        <v>40.54054054054054</v>
      </c>
      <c r="X40" s="37"/>
      <c r="Y40" s="37"/>
      <c r="Z40" s="37"/>
      <c r="AA40" s="37"/>
      <c r="AB40" s="37"/>
      <c r="AC40" s="37"/>
    </row>
    <row r="41" spans="1:29" x14ac:dyDescent="0.25">
      <c r="A41" s="50" t="s">
        <v>19</v>
      </c>
      <c r="B41" s="48" t="s">
        <v>20</v>
      </c>
      <c r="C41" s="48"/>
      <c r="D41" s="48"/>
      <c r="E41" s="8"/>
      <c r="F41" s="4"/>
      <c r="G41" s="4"/>
      <c r="H41" s="4"/>
      <c r="I41" s="22"/>
      <c r="J41" s="22"/>
      <c r="K41" s="22"/>
      <c r="L41" s="22"/>
      <c r="M41" s="22"/>
      <c r="N41" s="22"/>
      <c r="O41" s="22"/>
      <c r="P41" s="22"/>
      <c r="Q41" s="24"/>
      <c r="R41" s="22"/>
      <c r="S41" s="22"/>
      <c r="T41" s="22"/>
      <c r="U41" s="24"/>
      <c r="V41" s="22"/>
      <c r="W41" s="22"/>
      <c r="X41" s="23"/>
      <c r="Y41" s="23"/>
      <c r="Z41" s="23"/>
      <c r="AA41" s="23"/>
      <c r="AB41" s="23"/>
      <c r="AC41" s="23"/>
    </row>
    <row r="42" spans="1:29" ht="30" customHeight="1" x14ac:dyDescent="0.25">
      <c r="A42" s="51"/>
      <c r="B42" s="7">
        <v>1</v>
      </c>
      <c r="C42" s="55" t="s">
        <v>21</v>
      </c>
      <c r="D42" s="56"/>
      <c r="E42" s="4">
        <v>2877</v>
      </c>
      <c r="F42" s="4">
        <v>6118</v>
      </c>
      <c r="G42" s="4">
        <v>6933</v>
      </c>
      <c r="H42" s="4">
        <v>4737</v>
      </c>
      <c r="I42" s="22">
        <v>2039</v>
      </c>
      <c r="J42" s="22">
        <v>3929</v>
      </c>
      <c r="K42" s="22">
        <v>2223</v>
      </c>
      <c r="L42" s="22">
        <v>2043</v>
      </c>
      <c r="M42" s="22">
        <v>1650</v>
      </c>
      <c r="N42" s="22">
        <v>2950</v>
      </c>
      <c r="O42" s="22">
        <v>1838</v>
      </c>
      <c r="P42" s="22">
        <v>4409</v>
      </c>
      <c r="Q42" s="24">
        <v>4663</v>
      </c>
      <c r="R42" s="22">
        <v>4780</v>
      </c>
      <c r="S42" s="22">
        <v>4276</v>
      </c>
      <c r="T42" s="22">
        <v>2864</v>
      </c>
      <c r="U42" s="24">
        <v>2546</v>
      </c>
      <c r="V42" s="22">
        <v>3087</v>
      </c>
      <c r="W42" s="22">
        <f>SUM( E42:V42)</f>
        <v>63962</v>
      </c>
      <c r="X42" s="23"/>
      <c r="Y42" s="23"/>
      <c r="Z42" s="23"/>
      <c r="AA42" s="23"/>
      <c r="AB42" s="23"/>
      <c r="AC42" s="23"/>
    </row>
    <row r="43" spans="1:29" ht="30" customHeight="1" x14ac:dyDescent="0.25">
      <c r="A43" s="51"/>
      <c r="B43" s="7">
        <v>2</v>
      </c>
      <c r="C43" s="55" t="s">
        <v>22</v>
      </c>
      <c r="D43" s="56"/>
      <c r="E43" s="4">
        <v>0</v>
      </c>
      <c r="F43" s="4">
        <v>17</v>
      </c>
      <c r="G43" s="4">
        <v>17</v>
      </c>
      <c r="H43" s="4">
        <v>1</v>
      </c>
      <c r="I43" s="22">
        <v>1</v>
      </c>
      <c r="J43" s="22">
        <v>3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4">
        <v>1</v>
      </c>
      <c r="R43" s="22">
        <v>4</v>
      </c>
      <c r="S43" s="22">
        <v>0</v>
      </c>
      <c r="T43" s="22">
        <v>0</v>
      </c>
      <c r="U43" s="24">
        <v>145</v>
      </c>
      <c r="V43" s="22">
        <v>0</v>
      </c>
      <c r="W43" s="22">
        <f>SUM( E43:V43)</f>
        <v>189</v>
      </c>
      <c r="X43" s="23"/>
      <c r="Y43" s="23"/>
      <c r="Z43" s="23"/>
      <c r="AA43" s="23"/>
      <c r="AB43" s="23"/>
      <c r="AC43" s="23"/>
    </row>
    <row r="44" spans="1:29" ht="45" customHeight="1" x14ac:dyDescent="0.25">
      <c r="A44" s="51"/>
      <c r="B44" s="7">
        <v>3</v>
      </c>
      <c r="C44" s="55" t="s">
        <v>23</v>
      </c>
      <c r="D44" s="56"/>
      <c r="E44" s="4">
        <v>1620</v>
      </c>
      <c r="F44" s="4">
        <v>1620</v>
      </c>
      <c r="G44" s="4">
        <v>1620</v>
      </c>
      <c r="H44" s="4">
        <v>1074</v>
      </c>
      <c r="I44" s="22">
        <v>621</v>
      </c>
      <c r="J44" s="22">
        <v>1305</v>
      </c>
      <c r="K44" s="22">
        <v>773</v>
      </c>
      <c r="L44" s="22">
        <v>549</v>
      </c>
      <c r="M44" s="22">
        <v>442</v>
      </c>
      <c r="N44" s="22">
        <v>623</v>
      </c>
      <c r="O44" s="22">
        <v>595</v>
      </c>
      <c r="P44" s="22">
        <v>1622</v>
      </c>
      <c r="Q44" s="24">
        <v>1791</v>
      </c>
      <c r="R44" s="22">
        <v>2344</v>
      </c>
      <c r="S44" s="22">
        <v>1752</v>
      </c>
      <c r="T44" s="22">
        <v>975</v>
      </c>
      <c r="U44" s="24">
        <v>987</v>
      </c>
      <c r="V44" s="22">
        <v>1398</v>
      </c>
      <c r="W44" s="22">
        <f>SUM( E44:V44)</f>
        <v>21711</v>
      </c>
      <c r="X44" s="23"/>
      <c r="Y44" s="23"/>
      <c r="Z44" s="23"/>
      <c r="AA44" s="23"/>
      <c r="AB44" s="23"/>
      <c r="AC44" s="23"/>
    </row>
    <row r="45" spans="1:29" x14ac:dyDescent="0.25">
      <c r="A45" s="52"/>
      <c r="B45" s="9">
        <v>4</v>
      </c>
      <c r="C45" s="53" t="s">
        <v>24</v>
      </c>
      <c r="D45" s="54"/>
      <c r="E45" s="15">
        <f>E42 - E43 - E44</f>
        <v>1257</v>
      </c>
      <c r="F45" s="15">
        <f t="shared" ref="F45:V45" si="15" xml:space="preserve"> F42 - F43 - F44</f>
        <v>4481</v>
      </c>
      <c r="G45" s="15">
        <f t="shared" si="15"/>
        <v>5296</v>
      </c>
      <c r="H45" s="15">
        <f t="shared" si="15"/>
        <v>3662</v>
      </c>
      <c r="I45" s="8">
        <f t="shared" si="15"/>
        <v>1417</v>
      </c>
      <c r="J45" s="8">
        <f t="shared" si="15"/>
        <v>2621</v>
      </c>
      <c r="K45" s="8">
        <f t="shared" si="15"/>
        <v>1450</v>
      </c>
      <c r="L45" s="8">
        <f t="shared" si="15"/>
        <v>1494</v>
      </c>
      <c r="M45" s="8">
        <f t="shared" si="15"/>
        <v>1208</v>
      </c>
      <c r="N45" s="8">
        <f t="shared" si="15"/>
        <v>2327</v>
      </c>
      <c r="O45" s="8">
        <f t="shared" si="15"/>
        <v>1243</v>
      </c>
      <c r="P45" s="8">
        <f t="shared" si="15"/>
        <v>2787</v>
      </c>
      <c r="Q45" s="25">
        <f t="shared" si="15"/>
        <v>2871</v>
      </c>
      <c r="R45" s="8">
        <f t="shared" si="15"/>
        <v>2432</v>
      </c>
      <c r="S45" s="8">
        <f t="shared" si="15"/>
        <v>2524</v>
      </c>
      <c r="T45" s="8">
        <f t="shared" si="15"/>
        <v>1889</v>
      </c>
      <c r="U45" s="25">
        <f t="shared" si="15"/>
        <v>1414</v>
      </c>
      <c r="V45" s="8">
        <f t="shared" si="15"/>
        <v>1689</v>
      </c>
      <c r="W45" s="8">
        <f>W42-W43-W44</f>
        <v>42062</v>
      </c>
      <c r="X45" s="23"/>
      <c r="Y45" s="23"/>
      <c r="Z45" s="23"/>
      <c r="AA45" s="23"/>
      <c r="AB45" s="23"/>
      <c r="AC45" s="23"/>
    </row>
    <row r="46" spans="1:29" x14ac:dyDescent="0.25">
      <c r="A46" s="10"/>
      <c r="B46" s="11"/>
      <c r="C46" s="12"/>
      <c r="E46" s="13"/>
      <c r="F46" s="13"/>
      <c r="G46" s="13"/>
      <c r="H46" s="13"/>
      <c r="I46" s="23"/>
      <c r="J46" s="23"/>
      <c r="K46" s="23"/>
      <c r="L46" s="23"/>
      <c r="M46" s="23"/>
      <c r="N46" s="23"/>
      <c r="O46" s="23"/>
      <c r="P46" s="23"/>
      <c r="Q46" s="23"/>
      <c r="R46" s="21"/>
      <c r="S46" s="21"/>
      <c r="T46" s="21"/>
      <c r="U46" s="21"/>
      <c r="V46" s="34"/>
      <c r="W46" s="21"/>
      <c r="X46" s="21"/>
      <c r="Y46" s="21"/>
      <c r="Z46" s="21"/>
      <c r="AA46" s="21"/>
      <c r="AB46" s="21"/>
      <c r="AC46" s="21"/>
    </row>
    <row r="47" spans="1:29" ht="15.75" customHeight="1" x14ac:dyDescent="0.25">
      <c r="A47" s="57" t="s">
        <v>28</v>
      </c>
      <c r="B47" s="57"/>
      <c r="C47" s="57"/>
      <c r="D47" s="57"/>
      <c r="I47" s="1"/>
      <c r="J47" s="1"/>
      <c r="K47" s="1"/>
      <c r="L47" s="1"/>
      <c r="M47" s="1"/>
      <c r="N47" s="1"/>
      <c r="O47" s="1"/>
      <c r="P47" s="1"/>
      <c r="Q47" s="1"/>
      <c r="R47" s="21"/>
      <c r="S47" s="21"/>
      <c r="T47" s="21"/>
      <c r="U47" s="21"/>
      <c r="V47" s="34"/>
      <c r="W47" s="21"/>
      <c r="X47" s="21"/>
      <c r="Y47" s="21"/>
      <c r="Z47" s="21"/>
      <c r="AA47" s="21"/>
      <c r="AB47" s="21"/>
      <c r="AC47" s="21"/>
    </row>
    <row r="48" spans="1:29" x14ac:dyDescent="0.25">
      <c r="A48" s="58"/>
      <c r="B48" s="58"/>
      <c r="C48" s="58"/>
      <c r="D48" s="58"/>
      <c r="I48" s="1"/>
      <c r="J48" s="1"/>
      <c r="K48" s="1"/>
      <c r="L48" s="1"/>
      <c r="M48" s="1"/>
      <c r="N48" s="1"/>
      <c r="O48" s="1"/>
      <c r="P48" s="1"/>
      <c r="Q48" s="1"/>
      <c r="R48" s="21"/>
      <c r="S48" s="21"/>
      <c r="T48" s="21"/>
      <c r="U48" s="21"/>
      <c r="V48" s="34"/>
      <c r="W48" s="21"/>
      <c r="X48" s="21"/>
      <c r="Y48" s="21"/>
      <c r="Z48" s="21"/>
      <c r="AA48" s="21"/>
      <c r="AB48" s="21"/>
      <c r="AC48" s="21"/>
    </row>
    <row r="49" spans="1:29" x14ac:dyDescent="0.25">
      <c r="A49" s="50" t="s">
        <v>0</v>
      </c>
      <c r="B49" s="48" t="s">
        <v>25</v>
      </c>
      <c r="C49" s="48"/>
      <c r="D49" s="48"/>
      <c r="E49" s="8"/>
      <c r="F49" s="4"/>
      <c r="G49" s="4"/>
      <c r="H49" s="4"/>
      <c r="I49" s="22"/>
      <c r="J49" s="22"/>
      <c r="K49" s="22"/>
      <c r="L49" s="22"/>
      <c r="M49" s="22"/>
      <c r="N49" s="22"/>
      <c r="O49" s="22"/>
      <c r="P49" s="22"/>
      <c r="Q49" s="24"/>
      <c r="R49" s="20"/>
      <c r="S49" s="20"/>
      <c r="T49" s="20"/>
      <c r="U49" s="28"/>
      <c r="V49" s="20"/>
      <c r="W49" s="20"/>
      <c r="X49" s="21"/>
      <c r="Y49" s="21"/>
      <c r="Z49" s="21"/>
      <c r="AA49" s="21"/>
      <c r="AB49" s="21"/>
      <c r="AC49" s="21"/>
    </row>
    <row r="50" spans="1:29" ht="46.5" customHeight="1" x14ac:dyDescent="0.25">
      <c r="A50" s="51"/>
      <c r="B50" s="7">
        <v>1</v>
      </c>
      <c r="C50" s="55" t="s">
        <v>26</v>
      </c>
      <c r="D50" s="56"/>
      <c r="E50" s="4">
        <v>824</v>
      </c>
      <c r="F50" s="4">
        <v>2255</v>
      </c>
      <c r="G50" s="4">
        <v>2537</v>
      </c>
      <c r="H50" s="4">
        <v>2416</v>
      </c>
      <c r="I50" s="22">
        <v>820</v>
      </c>
      <c r="J50" s="22">
        <v>1988</v>
      </c>
      <c r="K50" s="22">
        <v>890</v>
      </c>
      <c r="L50" s="22">
        <v>924</v>
      </c>
      <c r="M50" s="22">
        <v>875</v>
      </c>
      <c r="N50" s="22">
        <v>1918</v>
      </c>
      <c r="O50" s="22">
        <v>806</v>
      </c>
      <c r="P50" s="22">
        <v>2154</v>
      </c>
      <c r="Q50" s="24">
        <v>1726</v>
      </c>
      <c r="R50" s="26">
        <v>1506</v>
      </c>
      <c r="S50" s="26">
        <v>1448</v>
      </c>
      <c r="T50" s="26">
        <v>648</v>
      </c>
      <c r="U50" s="29">
        <v>1081</v>
      </c>
      <c r="V50" s="26">
        <v>1213</v>
      </c>
      <c r="W50" s="22">
        <f>SUM( E50:V50)</f>
        <v>26029</v>
      </c>
      <c r="X50" s="23"/>
      <c r="Y50" s="23"/>
      <c r="Z50" s="23"/>
      <c r="AA50" s="23"/>
      <c r="AB50" s="23"/>
      <c r="AC50" s="23"/>
    </row>
    <row r="51" spans="1:29" ht="37.5" customHeight="1" x14ac:dyDescent="0.25">
      <c r="A51" s="52"/>
      <c r="B51" s="7">
        <v>2</v>
      </c>
      <c r="C51" s="55" t="s">
        <v>27</v>
      </c>
      <c r="D51" s="56"/>
      <c r="E51" s="4">
        <v>401</v>
      </c>
      <c r="F51" s="4">
        <v>1264</v>
      </c>
      <c r="G51" s="4">
        <v>1400</v>
      </c>
      <c r="H51" s="4">
        <v>1166</v>
      </c>
      <c r="I51" s="22">
        <v>545</v>
      </c>
      <c r="J51" s="22">
        <v>568</v>
      </c>
      <c r="K51" s="22">
        <v>513</v>
      </c>
      <c r="L51" s="22">
        <v>534</v>
      </c>
      <c r="M51" s="22">
        <v>288</v>
      </c>
      <c r="N51" s="22">
        <v>352</v>
      </c>
      <c r="O51" s="22">
        <v>405</v>
      </c>
      <c r="P51" s="22">
        <v>561</v>
      </c>
      <c r="Q51" s="24">
        <v>1066</v>
      </c>
      <c r="R51" s="22">
        <v>864</v>
      </c>
      <c r="S51" s="22">
        <v>1040</v>
      </c>
      <c r="T51" s="22">
        <v>1189</v>
      </c>
      <c r="U51" s="24">
        <v>306</v>
      </c>
      <c r="V51" s="22">
        <v>454</v>
      </c>
      <c r="W51" s="22">
        <f>SUM( E51:V51)</f>
        <v>12916</v>
      </c>
      <c r="X51" s="23"/>
      <c r="Y51" s="23"/>
      <c r="Z51" s="23"/>
      <c r="AA51" s="23"/>
      <c r="AB51" s="23"/>
      <c r="AC51" s="23"/>
    </row>
    <row r="52" spans="1:29" x14ac:dyDescent="0.25">
      <c r="A52" s="3" t="s">
        <v>9</v>
      </c>
      <c r="B52" s="14" t="s">
        <v>29</v>
      </c>
      <c r="C52" s="8"/>
      <c r="D52" s="15"/>
      <c r="E52" s="15">
        <f t="shared" ref="E52:V52" si="16">SUM( E50:E51 )</f>
        <v>1225</v>
      </c>
      <c r="F52" s="15">
        <f t="shared" si="16"/>
        <v>3519</v>
      </c>
      <c r="G52" s="15">
        <f t="shared" si="16"/>
        <v>3937</v>
      </c>
      <c r="H52" s="15">
        <f t="shared" si="16"/>
        <v>3582</v>
      </c>
      <c r="I52" s="8">
        <f t="shared" si="16"/>
        <v>1365</v>
      </c>
      <c r="J52" s="8">
        <f t="shared" si="16"/>
        <v>2556</v>
      </c>
      <c r="K52" s="8">
        <f t="shared" si="16"/>
        <v>1403</v>
      </c>
      <c r="L52" s="8">
        <f t="shared" si="16"/>
        <v>1458</v>
      </c>
      <c r="M52" s="8">
        <f t="shared" si="16"/>
        <v>1163</v>
      </c>
      <c r="N52" s="8">
        <f t="shared" si="16"/>
        <v>2270</v>
      </c>
      <c r="O52" s="8">
        <f t="shared" si="16"/>
        <v>1211</v>
      </c>
      <c r="P52" s="8">
        <f t="shared" si="16"/>
        <v>2715</v>
      </c>
      <c r="Q52" s="25">
        <f t="shared" si="16"/>
        <v>2792</v>
      </c>
      <c r="R52" s="8">
        <f t="shared" si="16"/>
        <v>2370</v>
      </c>
      <c r="S52" s="8">
        <f t="shared" si="16"/>
        <v>2488</v>
      </c>
      <c r="T52" s="8">
        <f t="shared" si="16"/>
        <v>1837</v>
      </c>
      <c r="U52" s="25">
        <f t="shared" si="16"/>
        <v>1387</v>
      </c>
      <c r="V52" s="8">
        <f t="shared" si="16"/>
        <v>1667</v>
      </c>
      <c r="W52" s="8">
        <f>SUM( E52:V52)</f>
        <v>38945</v>
      </c>
      <c r="X52" s="23"/>
      <c r="Y52" s="23"/>
      <c r="Z52" s="23"/>
      <c r="AA52" s="23"/>
      <c r="AB52" s="23"/>
      <c r="AC52" s="23"/>
    </row>
    <row r="53" spans="1:29" x14ac:dyDescent="0.25">
      <c r="A53" s="18" t="s">
        <v>14</v>
      </c>
      <c r="B53" s="17" t="s">
        <v>30</v>
      </c>
      <c r="C53" s="16"/>
      <c r="D53" s="15"/>
      <c r="E53" s="19">
        <v>32</v>
      </c>
      <c r="F53" s="19">
        <v>70</v>
      </c>
      <c r="G53" s="19">
        <v>75</v>
      </c>
      <c r="H53" s="19">
        <v>80</v>
      </c>
      <c r="I53" s="16">
        <v>52</v>
      </c>
      <c r="J53" s="16">
        <v>65</v>
      </c>
      <c r="K53" s="16">
        <v>47</v>
      </c>
      <c r="L53" s="16">
        <v>36</v>
      </c>
      <c r="M53" s="16">
        <v>45</v>
      </c>
      <c r="N53" s="16">
        <v>57</v>
      </c>
      <c r="O53" s="16">
        <v>32</v>
      </c>
      <c r="P53" s="16">
        <v>72</v>
      </c>
      <c r="Q53" s="27">
        <v>79</v>
      </c>
      <c r="R53" s="16">
        <v>62</v>
      </c>
      <c r="S53" s="22">
        <v>36</v>
      </c>
      <c r="T53" s="22">
        <v>52</v>
      </c>
      <c r="U53" s="24">
        <v>27</v>
      </c>
      <c r="V53" s="22">
        <v>22</v>
      </c>
      <c r="W53" s="22">
        <f>SUM( E53:V53)</f>
        <v>941</v>
      </c>
      <c r="X53" s="23"/>
      <c r="Y53" s="23"/>
      <c r="Z53" s="23"/>
      <c r="AA53" s="23"/>
      <c r="AB53" s="23"/>
      <c r="AC53" s="23"/>
    </row>
    <row r="54" spans="1:29" x14ac:dyDescent="0.25">
      <c r="A54" s="3" t="s">
        <v>19</v>
      </c>
      <c r="B54" s="14" t="s">
        <v>31</v>
      </c>
      <c r="C54" s="8"/>
      <c r="D54" s="15"/>
      <c r="E54" s="15">
        <f t="shared" ref="E54:V54" si="17">SUM( E52:E53 )</f>
        <v>1257</v>
      </c>
      <c r="F54" s="15">
        <f t="shared" si="17"/>
        <v>3589</v>
      </c>
      <c r="G54" s="15">
        <f t="shared" si="17"/>
        <v>4012</v>
      </c>
      <c r="H54" s="15">
        <f t="shared" si="17"/>
        <v>3662</v>
      </c>
      <c r="I54" s="8">
        <f t="shared" si="17"/>
        <v>1417</v>
      </c>
      <c r="J54" s="8">
        <f t="shared" si="17"/>
        <v>2621</v>
      </c>
      <c r="K54" s="8">
        <f t="shared" si="17"/>
        <v>1450</v>
      </c>
      <c r="L54" s="8">
        <f t="shared" si="17"/>
        <v>1494</v>
      </c>
      <c r="M54" s="8">
        <f t="shared" si="17"/>
        <v>1208</v>
      </c>
      <c r="N54" s="8">
        <f t="shared" si="17"/>
        <v>2327</v>
      </c>
      <c r="O54" s="8">
        <f t="shared" si="17"/>
        <v>1243</v>
      </c>
      <c r="P54" s="8">
        <f t="shared" si="17"/>
        <v>2787</v>
      </c>
      <c r="Q54" s="25">
        <f t="shared" si="17"/>
        <v>2871</v>
      </c>
      <c r="R54" s="8">
        <f t="shared" si="17"/>
        <v>2432</v>
      </c>
      <c r="S54" s="8">
        <f t="shared" si="17"/>
        <v>2524</v>
      </c>
      <c r="T54" s="8">
        <f t="shared" si="17"/>
        <v>1889</v>
      </c>
      <c r="U54" s="25">
        <f t="shared" si="17"/>
        <v>1414</v>
      </c>
      <c r="V54" s="8">
        <f t="shared" si="17"/>
        <v>1689</v>
      </c>
      <c r="W54" s="8">
        <f>SUM( E54:V54)</f>
        <v>39886</v>
      </c>
      <c r="X54" s="23"/>
      <c r="Y54" s="23"/>
      <c r="Z54" s="23"/>
      <c r="AA54" s="23"/>
      <c r="AB54" s="23"/>
      <c r="AC54" s="23"/>
    </row>
    <row r="55" spans="1:29" x14ac:dyDescent="0.25">
      <c r="W55" s="13"/>
      <c r="X55" s="13"/>
      <c r="Y55" s="13"/>
      <c r="Z55" s="13"/>
      <c r="AA55" s="13"/>
      <c r="AB55" s="13"/>
      <c r="AC55" s="13"/>
    </row>
    <row r="56" spans="1:29" x14ac:dyDescent="0.25">
      <c r="A56" t="s">
        <v>54</v>
      </c>
      <c r="W56" s="13"/>
      <c r="X56" s="13"/>
      <c r="Y56" s="13"/>
      <c r="Z56" s="13"/>
      <c r="AA56" s="13"/>
      <c r="AB56" s="13"/>
      <c r="AC56" s="13"/>
    </row>
    <row r="57" spans="1:29" x14ac:dyDescent="0.25">
      <c r="W57" s="13"/>
      <c r="X57" s="13"/>
      <c r="Y57" s="13"/>
      <c r="Z57" s="13"/>
      <c r="AA57" s="13"/>
      <c r="AB57" s="13"/>
      <c r="AC57" s="13"/>
    </row>
    <row r="58" spans="1:29" x14ac:dyDescent="0.25">
      <c r="W58" s="13"/>
      <c r="X58" s="13"/>
      <c r="Y58" s="13"/>
      <c r="Z58" s="13"/>
      <c r="AA58" s="13"/>
      <c r="AB58" s="13"/>
      <c r="AC58" s="13"/>
    </row>
    <row r="59" spans="1:29" x14ac:dyDescent="0.25">
      <c r="W59" s="13"/>
      <c r="X59" s="13"/>
      <c r="Y59" s="13"/>
      <c r="Z59" s="13"/>
      <c r="AA59" s="13"/>
      <c r="AB59" s="13"/>
      <c r="AC59" s="13"/>
    </row>
    <row r="60" spans="1:29" x14ac:dyDescent="0.25">
      <c r="W60" s="13"/>
      <c r="X60" s="13"/>
      <c r="Y60" s="13"/>
      <c r="Z60" s="13"/>
      <c r="AA60" s="13"/>
      <c r="AB60" s="13"/>
      <c r="AC60" s="13"/>
    </row>
  </sheetData>
  <mergeCells count="42">
    <mergeCell ref="B49:D49"/>
    <mergeCell ref="A49:A51"/>
    <mergeCell ref="A47:D48"/>
    <mergeCell ref="C50:D50"/>
    <mergeCell ref="C51:D51"/>
    <mergeCell ref="A41:A45"/>
    <mergeCell ref="C45:D45"/>
    <mergeCell ref="C44:D44"/>
    <mergeCell ref="C43:D43"/>
    <mergeCell ref="C42:D42"/>
    <mergeCell ref="B29:B31"/>
    <mergeCell ref="C29:C31"/>
    <mergeCell ref="B19:D19"/>
    <mergeCell ref="B6:D6"/>
    <mergeCell ref="B41:D41"/>
    <mergeCell ref="C7:C9"/>
    <mergeCell ref="C10:C12"/>
    <mergeCell ref="C13:C15"/>
    <mergeCell ref="B7:B9"/>
    <mergeCell ref="B10:B12"/>
    <mergeCell ref="B20:B22"/>
    <mergeCell ref="C20:C22"/>
    <mergeCell ref="B23:B25"/>
    <mergeCell ref="C23:C25"/>
    <mergeCell ref="B26:B27"/>
    <mergeCell ref="C26:C28"/>
    <mergeCell ref="E5:W5"/>
    <mergeCell ref="A2:W2"/>
    <mergeCell ref="A32:C32"/>
    <mergeCell ref="A40:C40"/>
    <mergeCell ref="A5:D5"/>
    <mergeCell ref="A6:A18"/>
    <mergeCell ref="A19:A31"/>
    <mergeCell ref="A33:A39"/>
    <mergeCell ref="B34:B36"/>
    <mergeCell ref="C34:C36"/>
    <mergeCell ref="B37:B39"/>
    <mergeCell ref="C37:C39"/>
    <mergeCell ref="B33:D33"/>
    <mergeCell ref="B16:B18"/>
    <mergeCell ref="C16:C18"/>
    <mergeCell ref="B13:B1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2021-02-25T05:28:22Z</dcterms:created>
  <dcterms:modified xsi:type="dcterms:W3CDTF">2021-03-02T07:29:22Z</dcterms:modified>
</cp:coreProperties>
</file>