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Y21" i="1" l="1"/>
  <c r="X21" i="1"/>
  <c r="W21" i="1"/>
  <c r="V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Z20" i="1"/>
  <c r="T20" i="1"/>
  <c r="S20" i="1"/>
  <c r="R20" i="1"/>
  <c r="Z19" i="1"/>
  <c r="S19" i="1"/>
  <c r="R19" i="1"/>
  <c r="T19" i="1" s="1"/>
  <c r="Z18" i="1"/>
  <c r="T18" i="1"/>
  <c r="S18" i="1"/>
  <c r="R18" i="1"/>
  <c r="Z17" i="1"/>
  <c r="S17" i="1"/>
  <c r="R17" i="1"/>
  <c r="T17" i="1" s="1"/>
  <c r="Z16" i="1"/>
  <c r="T16" i="1"/>
  <c r="S16" i="1"/>
  <c r="R16" i="1"/>
  <c r="Z15" i="1"/>
  <c r="S15" i="1"/>
  <c r="R15" i="1"/>
  <c r="T15" i="1" s="1"/>
  <c r="Z14" i="1"/>
  <c r="T14" i="1"/>
  <c r="S14" i="1"/>
  <c r="R14" i="1"/>
  <c r="Z13" i="1"/>
  <c r="S13" i="1"/>
  <c r="R13" i="1"/>
  <c r="T13" i="1" s="1"/>
  <c r="Z12" i="1"/>
  <c r="T12" i="1"/>
  <c r="S12" i="1"/>
  <c r="R12" i="1"/>
  <c r="Z11" i="1"/>
  <c r="S11" i="1"/>
  <c r="R11" i="1"/>
  <c r="T11" i="1" s="1"/>
  <c r="Z10" i="1"/>
  <c r="T10" i="1"/>
  <c r="S10" i="1"/>
  <c r="R10" i="1"/>
  <c r="Z9" i="1"/>
  <c r="S9" i="1"/>
  <c r="R9" i="1"/>
  <c r="T9" i="1" s="1"/>
  <c r="Z8" i="1"/>
  <c r="T8" i="1"/>
  <c r="S8" i="1"/>
  <c r="R8" i="1"/>
  <c r="Z7" i="1"/>
  <c r="Z21" i="1" s="1"/>
  <c r="S7" i="1"/>
  <c r="S21" i="1" s="1"/>
  <c r="R7" i="1"/>
  <c r="R21" i="1" s="1"/>
  <c r="U18" i="1" l="1"/>
  <c r="U9" i="1"/>
  <c r="C9" i="1"/>
  <c r="C17" i="1"/>
  <c r="U17" i="1" s="1"/>
  <c r="C15" i="1"/>
  <c r="U15" i="1" s="1"/>
  <c r="U8" i="1"/>
  <c r="U13" i="1"/>
  <c r="C13" i="1"/>
  <c r="U11" i="1"/>
  <c r="C11" i="1"/>
  <c r="C19" i="1"/>
  <c r="U19" i="1" s="1"/>
  <c r="C8" i="1"/>
  <c r="C12" i="1"/>
  <c r="U12" i="1" s="1"/>
  <c r="C16" i="1"/>
  <c r="U16" i="1" s="1"/>
  <c r="C10" i="1"/>
  <c r="U10" i="1" s="1"/>
  <c r="C14" i="1"/>
  <c r="U14" i="1" s="1"/>
  <c r="C18" i="1"/>
  <c r="C20" i="1"/>
  <c r="U20" i="1" s="1"/>
  <c r="T7" i="1"/>
  <c r="C7" i="1" l="1"/>
  <c r="C21" i="1" s="1"/>
  <c r="T21" i="1"/>
  <c r="U21" i="1" s="1"/>
  <c r="U7" i="1" l="1"/>
</calcChain>
</file>

<file path=xl/sharedStrings.xml><?xml version="1.0" encoding="utf-8"?>
<sst xmlns="http://schemas.openxmlformats.org/spreadsheetml/2006/main" count="54" uniqueCount="39">
  <si>
    <t>PENCAPAIAN PESERTA KB AKTIF KECAMATAN KEBONAGUNG</t>
  </si>
  <si>
    <t>Bulan</t>
  </si>
  <si>
    <t>: MEI 2018</t>
  </si>
  <si>
    <t>NO</t>
  </si>
  <si>
    <t>DESA</t>
  </si>
  <si>
    <t>JUMLAH PUS</t>
  </si>
  <si>
    <t>JUMLAH PESERTA KB AKTIF</t>
  </si>
  <si>
    <t>CU (%)</t>
  </si>
  <si>
    <t>SISA PUS</t>
  </si>
  <si>
    <t>IUD</t>
  </si>
  <si>
    <t>MOW</t>
  </si>
  <si>
    <t>MOP</t>
  </si>
  <si>
    <t>KNDOM</t>
  </si>
  <si>
    <t>IMPLANT</t>
  </si>
  <si>
    <t>SUNTIK</t>
  </si>
  <si>
    <t>PIL</t>
  </si>
  <si>
    <t>JUMLAH</t>
  </si>
  <si>
    <t>JUMLAH TOTAL</t>
  </si>
  <si>
    <t>HAMIL</t>
  </si>
  <si>
    <t>IAS</t>
  </si>
  <si>
    <t>IAT</t>
  </si>
  <si>
    <t>TIAL</t>
  </si>
  <si>
    <t>jml</t>
  </si>
  <si>
    <t>P</t>
  </si>
  <si>
    <t>S</t>
  </si>
  <si>
    <t>PILANG WETAN</t>
  </si>
  <si>
    <t>KEBONAGUNG</t>
  </si>
  <si>
    <t>KLAMPOKLOR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</si>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</sst>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workbookViewId="0">
      <selection activeCell="G12" sqref="G12"/>
    </sheetView>
  </sheetViews>
  <sheetFormatPr defaultRowHeight="15" x14ac:dyDescent="0.25"/>
  <cols>
    <col min="2" max="2" width="15.7109375" bestFit="1" customWidth="1"/>
  </cols>
  <sheetData>
    <row r="1" spans="1:2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/>
      <c r="B2" s="2"/>
      <c r="C2" s="2"/>
      <c r="D2" s="2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t="s">
        <v>1</v>
      </c>
      <c r="B3" t="s">
        <v>2</v>
      </c>
      <c r="H3" s="4"/>
      <c r="I3" s="4"/>
      <c r="J3" s="4"/>
    </row>
    <row r="4" spans="1:26" x14ac:dyDescent="0.25">
      <c r="A4" s="5" t="s">
        <v>3</v>
      </c>
      <c r="B4" s="5" t="s">
        <v>4</v>
      </c>
      <c r="C4" s="6" t="s">
        <v>5</v>
      </c>
      <c r="D4" s="5" t="s">
        <v>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 t="s">
        <v>7</v>
      </c>
      <c r="V4" s="7" t="s">
        <v>8</v>
      </c>
      <c r="W4" s="8"/>
      <c r="X4" s="8"/>
      <c r="Y4" s="8"/>
      <c r="Z4" s="9"/>
    </row>
    <row r="5" spans="1:26" x14ac:dyDescent="0.25">
      <c r="A5" s="5"/>
      <c r="B5" s="5"/>
      <c r="C5" s="6"/>
      <c r="D5" s="7" t="s">
        <v>9</v>
      </c>
      <c r="E5" s="9"/>
      <c r="F5" s="7" t="s">
        <v>10</v>
      </c>
      <c r="G5" s="9"/>
      <c r="H5" s="10" t="s">
        <v>11</v>
      </c>
      <c r="I5" s="11"/>
      <c r="J5" s="7" t="s">
        <v>12</v>
      </c>
      <c r="K5" s="9"/>
      <c r="L5" s="7" t="s">
        <v>13</v>
      </c>
      <c r="M5" s="9"/>
      <c r="N5" s="7" t="s">
        <v>14</v>
      </c>
      <c r="O5" s="9"/>
      <c r="P5" s="7" t="s">
        <v>15</v>
      </c>
      <c r="Q5" s="9"/>
      <c r="R5" s="5" t="s">
        <v>16</v>
      </c>
      <c r="S5" s="5"/>
      <c r="T5" s="6" t="s">
        <v>17</v>
      </c>
      <c r="U5" s="5"/>
      <c r="V5" s="5" t="s">
        <v>18</v>
      </c>
      <c r="W5" s="5" t="s">
        <v>19</v>
      </c>
      <c r="X5" s="5" t="s">
        <v>20</v>
      </c>
      <c r="Y5" s="5" t="s">
        <v>21</v>
      </c>
      <c r="Z5" s="5" t="s">
        <v>22</v>
      </c>
    </row>
    <row r="6" spans="1:26" x14ac:dyDescent="0.25">
      <c r="A6" s="5"/>
      <c r="B6" s="5"/>
      <c r="C6" s="6"/>
      <c r="D6" s="12" t="s">
        <v>23</v>
      </c>
      <c r="E6" s="12" t="s">
        <v>24</v>
      </c>
      <c r="F6" s="12" t="s">
        <v>23</v>
      </c>
      <c r="G6" s="12" t="s">
        <v>24</v>
      </c>
      <c r="H6" s="13" t="s">
        <v>23</v>
      </c>
      <c r="I6" s="13" t="s">
        <v>24</v>
      </c>
      <c r="J6" s="13" t="s">
        <v>23</v>
      </c>
      <c r="K6" s="12" t="s">
        <v>24</v>
      </c>
      <c r="L6" s="12" t="s">
        <v>23</v>
      </c>
      <c r="M6" s="12" t="s">
        <v>24</v>
      </c>
      <c r="N6" s="12" t="s">
        <v>23</v>
      </c>
      <c r="O6" s="12" t="s">
        <v>24</v>
      </c>
      <c r="P6" s="12" t="s">
        <v>23</v>
      </c>
      <c r="Q6" s="12" t="s">
        <v>24</v>
      </c>
      <c r="R6" s="12" t="s">
        <v>23</v>
      </c>
      <c r="S6" s="12" t="s">
        <v>24</v>
      </c>
      <c r="T6" s="6"/>
      <c r="U6" s="5"/>
      <c r="V6" s="14"/>
      <c r="W6" s="14"/>
      <c r="X6" s="14"/>
      <c r="Y6" s="14"/>
      <c r="Z6" s="5"/>
    </row>
    <row r="7" spans="1:26" x14ac:dyDescent="0.25">
      <c r="A7" s="15">
        <v>1</v>
      </c>
      <c r="B7" s="16" t="s">
        <v>25</v>
      </c>
      <c r="C7" s="17">
        <f t="shared" ref="C7:C20" si="0">+T7+Z7</f>
        <v>384</v>
      </c>
      <c r="D7" s="18">
        <v>10</v>
      </c>
      <c r="E7" s="18">
        <v>1</v>
      </c>
      <c r="F7" s="18">
        <v>10</v>
      </c>
      <c r="G7" s="18">
        <v>7</v>
      </c>
      <c r="H7" s="17">
        <v>1</v>
      </c>
      <c r="I7" s="17">
        <v>0</v>
      </c>
      <c r="J7" s="18">
        <v>0</v>
      </c>
      <c r="K7" s="19">
        <v>1</v>
      </c>
      <c r="L7" s="18">
        <v>14</v>
      </c>
      <c r="M7" s="18">
        <v>1</v>
      </c>
      <c r="N7" s="18">
        <v>44</v>
      </c>
      <c r="O7" s="18">
        <v>176</v>
      </c>
      <c r="P7" s="18">
        <v>17</v>
      </c>
      <c r="Q7" s="18">
        <v>7</v>
      </c>
      <c r="R7" s="17">
        <f t="shared" ref="R7:S20" si="1">SUM(D7,F7,H7,J7,L7,N7,P7)</f>
        <v>96</v>
      </c>
      <c r="S7" s="17">
        <f t="shared" si="1"/>
        <v>193</v>
      </c>
      <c r="T7" s="17">
        <f t="shared" ref="T7:T20" si="2">SUM(R7,S7)</f>
        <v>289</v>
      </c>
      <c r="U7" s="20">
        <f t="shared" ref="U7:U21" si="3">SUM(T7/C7*100)</f>
        <v>75.260416666666657</v>
      </c>
      <c r="V7" s="21">
        <v>18</v>
      </c>
      <c r="W7" s="22">
        <v>37</v>
      </c>
      <c r="X7" s="22">
        <v>18</v>
      </c>
      <c r="Y7" s="22">
        <v>22</v>
      </c>
      <c r="Z7" s="23">
        <f t="shared" ref="Z7:Z20" si="4">+V7+W7+X7+Y7</f>
        <v>95</v>
      </c>
    </row>
    <row r="8" spans="1:26" x14ac:dyDescent="0.25">
      <c r="A8" s="15">
        <v>2</v>
      </c>
      <c r="B8" s="16" t="s">
        <v>26</v>
      </c>
      <c r="C8" s="17">
        <f t="shared" si="0"/>
        <v>1010</v>
      </c>
      <c r="D8" s="22">
        <v>17</v>
      </c>
      <c r="E8" s="22">
        <v>4</v>
      </c>
      <c r="F8" s="18">
        <v>22</v>
      </c>
      <c r="G8" s="18">
        <v>10</v>
      </c>
      <c r="H8" s="17">
        <v>6</v>
      </c>
      <c r="I8" s="17">
        <v>0</v>
      </c>
      <c r="J8" s="22">
        <v>2</v>
      </c>
      <c r="K8" s="17">
        <v>0</v>
      </c>
      <c r="L8" s="18">
        <v>45</v>
      </c>
      <c r="M8" s="18">
        <v>2</v>
      </c>
      <c r="N8" s="18">
        <v>193</v>
      </c>
      <c r="O8" s="18">
        <v>364</v>
      </c>
      <c r="P8" s="18">
        <v>67</v>
      </c>
      <c r="Q8" s="18">
        <v>25</v>
      </c>
      <c r="R8" s="17">
        <f t="shared" si="1"/>
        <v>352</v>
      </c>
      <c r="S8" s="17">
        <f t="shared" si="1"/>
        <v>405</v>
      </c>
      <c r="T8" s="17">
        <f t="shared" si="2"/>
        <v>757</v>
      </c>
      <c r="U8" s="20">
        <f t="shared" si="3"/>
        <v>74.950495049504951</v>
      </c>
      <c r="V8" s="21">
        <v>69</v>
      </c>
      <c r="W8" s="22">
        <v>76</v>
      </c>
      <c r="X8" s="22">
        <v>50</v>
      </c>
      <c r="Y8" s="22">
        <v>58</v>
      </c>
      <c r="Z8" s="23">
        <f t="shared" si="4"/>
        <v>253</v>
      </c>
    </row>
    <row r="9" spans="1:26" x14ac:dyDescent="0.25">
      <c r="A9" s="15">
        <v>3</v>
      </c>
      <c r="B9" s="16" t="s">
        <v>27</v>
      </c>
      <c r="C9" s="17">
        <f t="shared" si="0"/>
        <v>348</v>
      </c>
      <c r="D9" s="22">
        <v>4</v>
      </c>
      <c r="E9" s="22">
        <v>0</v>
      </c>
      <c r="F9" s="18">
        <v>0</v>
      </c>
      <c r="G9" s="18">
        <v>0</v>
      </c>
      <c r="H9" s="17">
        <v>9</v>
      </c>
      <c r="I9" s="17">
        <v>0</v>
      </c>
      <c r="J9" s="22">
        <v>3</v>
      </c>
      <c r="K9" s="17">
        <v>0</v>
      </c>
      <c r="L9" s="18">
        <v>7</v>
      </c>
      <c r="M9" s="18">
        <v>0</v>
      </c>
      <c r="N9" s="18">
        <v>37</v>
      </c>
      <c r="O9" s="18">
        <v>194</v>
      </c>
      <c r="P9" s="18">
        <v>0</v>
      </c>
      <c r="Q9" s="18">
        <v>8</v>
      </c>
      <c r="R9" s="17">
        <f t="shared" si="1"/>
        <v>60</v>
      </c>
      <c r="S9" s="17">
        <f t="shared" si="1"/>
        <v>202</v>
      </c>
      <c r="T9" s="17">
        <f t="shared" si="2"/>
        <v>262</v>
      </c>
      <c r="U9" s="20">
        <f t="shared" si="3"/>
        <v>75.287356321839084</v>
      </c>
      <c r="V9" s="21">
        <v>26</v>
      </c>
      <c r="W9" s="22">
        <v>25</v>
      </c>
      <c r="X9" s="22">
        <v>15</v>
      </c>
      <c r="Y9" s="22">
        <v>20</v>
      </c>
      <c r="Z9" s="23">
        <f t="shared" si="4"/>
        <v>86</v>
      </c>
    </row>
    <row r="10" spans="1:26" x14ac:dyDescent="0.25">
      <c r="A10" s="15">
        <v>4</v>
      </c>
      <c r="B10" s="16" t="s">
        <v>28</v>
      </c>
      <c r="C10" s="17">
        <f t="shared" si="0"/>
        <v>801</v>
      </c>
      <c r="D10" s="22">
        <v>14</v>
      </c>
      <c r="E10" s="22">
        <v>0</v>
      </c>
      <c r="F10" s="18">
        <v>15</v>
      </c>
      <c r="G10" s="18">
        <v>6</v>
      </c>
      <c r="H10" s="17">
        <v>0</v>
      </c>
      <c r="I10" s="17">
        <v>0</v>
      </c>
      <c r="J10" s="22">
        <v>2</v>
      </c>
      <c r="K10" s="17">
        <v>0</v>
      </c>
      <c r="L10" s="18">
        <v>68</v>
      </c>
      <c r="M10" s="18">
        <v>38</v>
      </c>
      <c r="N10" s="18">
        <v>57</v>
      </c>
      <c r="O10" s="18">
        <v>315</v>
      </c>
      <c r="P10" s="18">
        <v>70</v>
      </c>
      <c r="Q10" s="18">
        <v>14</v>
      </c>
      <c r="R10" s="17">
        <f t="shared" si="1"/>
        <v>226</v>
      </c>
      <c r="S10" s="17">
        <f t="shared" si="1"/>
        <v>373</v>
      </c>
      <c r="T10" s="17">
        <f t="shared" si="2"/>
        <v>599</v>
      </c>
      <c r="U10" s="20">
        <f t="shared" si="3"/>
        <v>74.781523096129845</v>
      </c>
      <c r="V10" s="21">
        <v>47</v>
      </c>
      <c r="W10" s="22">
        <v>69</v>
      </c>
      <c r="X10" s="22">
        <v>43</v>
      </c>
      <c r="Y10" s="22">
        <v>43</v>
      </c>
      <c r="Z10" s="23">
        <f t="shared" si="4"/>
        <v>202</v>
      </c>
    </row>
    <row r="11" spans="1:26" x14ac:dyDescent="0.25">
      <c r="A11" s="15">
        <v>5</v>
      </c>
      <c r="B11" s="16" t="s">
        <v>29</v>
      </c>
      <c r="C11" s="17">
        <f t="shared" si="0"/>
        <v>810</v>
      </c>
      <c r="D11" s="22">
        <v>5</v>
      </c>
      <c r="E11" s="22">
        <v>0</v>
      </c>
      <c r="F11" s="18">
        <v>37</v>
      </c>
      <c r="G11" s="18">
        <v>4</v>
      </c>
      <c r="H11" s="17">
        <v>2</v>
      </c>
      <c r="I11" s="17">
        <v>0</v>
      </c>
      <c r="J11" s="22">
        <v>2</v>
      </c>
      <c r="K11" s="17">
        <v>0</v>
      </c>
      <c r="L11" s="18">
        <v>56</v>
      </c>
      <c r="M11" s="18">
        <v>0</v>
      </c>
      <c r="N11" s="18">
        <v>56</v>
      </c>
      <c r="O11" s="18">
        <v>333</v>
      </c>
      <c r="P11" s="18">
        <v>83</v>
      </c>
      <c r="Q11" s="18">
        <v>30</v>
      </c>
      <c r="R11" s="17">
        <f t="shared" si="1"/>
        <v>241</v>
      </c>
      <c r="S11" s="17">
        <f t="shared" si="1"/>
        <v>367</v>
      </c>
      <c r="T11" s="17">
        <f t="shared" si="2"/>
        <v>608</v>
      </c>
      <c r="U11" s="20">
        <f t="shared" si="3"/>
        <v>75.061728395061735</v>
      </c>
      <c r="V11" s="21">
        <v>46</v>
      </c>
      <c r="W11" s="22">
        <v>72</v>
      </c>
      <c r="X11" s="22">
        <v>33</v>
      </c>
      <c r="Y11" s="22">
        <v>51</v>
      </c>
      <c r="Z11" s="23">
        <f t="shared" si="4"/>
        <v>202</v>
      </c>
    </row>
    <row r="12" spans="1:26" x14ac:dyDescent="0.25">
      <c r="A12" s="15">
        <v>6</v>
      </c>
      <c r="B12" s="16" t="s">
        <v>30</v>
      </c>
      <c r="C12" s="17">
        <f t="shared" si="0"/>
        <v>935</v>
      </c>
      <c r="D12" s="22">
        <v>5</v>
      </c>
      <c r="E12" s="22">
        <v>0</v>
      </c>
      <c r="F12" s="18">
        <v>19</v>
      </c>
      <c r="G12" s="18">
        <v>4</v>
      </c>
      <c r="H12" s="17">
        <v>0</v>
      </c>
      <c r="I12" s="17">
        <v>0</v>
      </c>
      <c r="J12" s="22">
        <v>1</v>
      </c>
      <c r="K12" s="17">
        <v>0</v>
      </c>
      <c r="L12" s="18">
        <v>23</v>
      </c>
      <c r="M12" s="18">
        <v>0</v>
      </c>
      <c r="N12" s="18">
        <v>59</v>
      </c>
      <c r="O12" s="18">
        <v>510</v>
      </c>
      <c r="P12" s="18">
        <v>54</v>
      </c>
      <c r="Q12" s="18">
        <v>20</v>
      </c>
      <c r="R12" s="17">
        <f t="shared" si="1"/>
        <v>161</v>
      </c>
      <c r="S12" s="17">
        <f t="shared" si="1"/>
        <v>534</v>
      </c>
      <c r="T12" s="17">
        <f t="shared" si="2"/>
        <v>695</v>
      </c>
      <c r="U12" s="20">
        <f t="shared" si="3"/>
        <v>74.331550802139034</v>
      </c>
      <c r="V12" s="21">
        <v>58</v>
      </c>
      <c r="W12" s="22">
        <v>83</v>
      </c>
      <c r="X12" s="22">
        <v>41</v>
      </c>
      <c r="Y12" s="22">
        <v>58</v>
      </c>
      <c r="Z12" s="23">
        <f t="shared" si="4"/>
        <v>240</v>
      </c>
    </row>
    <row r="13" spans="1:26" x14ac:dyDescent="0.25">
      <c r="A13" s="15">
        <v>7</v>
      </c>
      <c r="B13" s="16" t="s">
        <v>31</v>
      </c>
      <c r="C13" s="17">
        <f t="shared" si="0"/>
        <v>345</v>
      </c>
      <c r="D13" s="22">
        <v>1</v>
      </c>
      <c r="E13" s="22">
        <v>0</v>
      </c>
      <c r="F13" s="18">
        <v>0</v>
      </c>
      <c r="G13" s="18">
        <v>0</v>
      </c>
      <c r="H13" s="17">
        <v>0</v>
      </c>
      <c r="I13" s="17">
        <v>0</v>
      </c>
      <c r="J13" s="22">
        <v>0</v>
      </c>
      <c r="K13" s="17">
        <v>3</v>
      </c>
      <c r="L13" s="18">
        <v>39</v>
      </c>
      <c r="M13" s="18">
        <v>0</v>
      </c>
      <c r="N13" s="18">
        <v>22</v>
      </c>
      <c r="O13" s="18">
        <v>136</v>
      </c>
      <c r="P13" s="18">
        <v>24</v>
      </c>
      <c r="Q13" s="18">
        <v>7</v>
      </c>
      <c r="R13" s="17">
        <f t="shared" si="1"/>
        <v>86</v>
      </c>
      <c r="S13" s="17">
        <f t="shared" si="1"/>
        <v>146</v>
      </c>
      <c r="T13" s="17">
        <f t="shared" si="2"/>
        <v>232</v>
      </c>
      <c r="U13" s="20">
        <f t="shared" si="3"/>
        <v>67.246376811594203</v>
      </c>
      <c r="V13" s="21">
        <v>21</v>
      </c>
      <c r="W13" s="22">
        <v>31</v>
      </c>
      <c r="X13" s="22">
        <v>31</v>
      </c>
      <c r="Y13" s="22">
        <v>30</v>
      </c>
      <c r="Z13" s="23">
        <f t="shared" si="4"/>
        <v>113</v>
      </c>
    </row>
    <row r="14" spans="1:26" x14ac:dyDescent="0.25">
      <c r="A14" s="15">
        <v>8</v>
      </c>
      <c r="B14" s="16" t="s">
        <v>32</v>
      </c>
      <c r="C14" s="17">
        <f t="shared" si="0"/>
        <v>344</v>
      </c>
      <c r="D14" s="22">
        <v>6</v>
      </c>
      <c r="E14" s="22">
        <v>0</v>
      </c>
      <c r="F14" s="18">
        <v>8</v>
      </c>
      <c r="G14" s="18">
        <v>1</v>
      </c>
      <c r="H14" s="17">
        <v>0</v>
      </c>
      <c r="I14" s="17">
        <v>0</v>
      </c>
      <c r="J14" s="22">
        <v>0</v>
      </c>
      <c r="K14" s="17">
        <v>0</v>
      </c>
      <c r="L14" s="18">
        <v>25</v>
      </c>
      <c r="M14" s="18">
        <v>0</v>
      </c>
      <c r="N14" s="18">
        <v>67</v>
      </c>
      <c r="O14" s="18">
        <v>121</v>
      </c>
      <c r="P14" s="18">
        <v>24</v>
      </c>
      <c r="Q14" s="18">
        <v>7</v>
      </c>
      <c r="R14" s="17">
        <f t="shared" si="1"/>
        <v>130</v>
      </c>
      <c r="S14" s="17">
        <f t="shared" si="1"/>
        <v>129</v>
      </c>
      <c r="T14" s="17">
        <f t="shared" si="2"/>
        <v>259</v>
      </c>
      <c r="U14" s="20">
        <f t="shared" si="3"/>
        <v>75.29069767441861</v>
      </c>
      <c r="V14" s="21">
        <v>25</v>
      </c>
      <c r="W14" s="22">
        <v>25</v>
      </c>
      <c r="X14" s="22">
        <v>15</v>
      </c>
      <c r="Y14" s="22">
        <v>20</v>
      </c>
      <c r="Z14" s="23">
        <f t="shared" si="4"/>
        <v>85</v>
      </c>
    </row>
    <row r="15" spans="1:26" x14ac:dyDescent="0.25">
      <c r="A15" s="15">
        <v>9</v>
      </c>
      <c r="B15" s="16" t="s">
        <v>33</v>
      </c>
      <c r="C15" s="17">
        <f t="shared" si="0"/>
        <v>575</v>
      </c>
      <c r="D15" s="22">
        <v>10</v>
      </c>
      <c r="E15" s="22">
        <v>0</v>
      </c>
      <c r="F15" s="18">
        <v>13</v>
      </c>
      <c r="G15" s="18">
        <v>1</v>
      </c>
      <c r="H15" s="17">
        <v>0</v>
      </c>
      <c r="I15" s="17">
        <v>0</v>
      </c>
      <c r="J15" s="22">
        <v>0</v>
      </c>
      <c r="K15" s="17">
        <v>0</v>
      </c>
      <c r="L15" s="18">
        <v>42</v>
      </c>
      <c r="M15" s="18">
        <v>4</v>
      </c>
      <c r="N15" s="18">
        <v>63</v>
      </c>
      <c r="O15" s="18">
        <v>269</v>
      </c>
      <c r="P15" s="18">
        <v>24</v>
      </c>
      <c r="Q15" s="18">
        <v>6</v>
      </c>
      <c r="R15" s="17">
        <f t="shared" si="1"/>
        <v>152</v>
      </c>
      <c r="S15" s="17">
        <f t="shared" si="1"/>
        <v>280</v>
      </c>
      <c r="T15" s="17">
        <f t="shared" si="2"/>
        <v>432</v>
      </c>
      <c r="U15" s="20">
        <f t="shared" si="3"/>
        <v>75.130434782608688</v>
      </c>
      <c r="V15" s="21">
        <v>49</v>
      </c>
      <c r="W15" s="22">
        <v>34</v>
      </c>
      <c r="X15" s="22">
        <v>25</v>
      </c>
      <c r="Y15" s="22">
        <v>35</v>
      </c>
      <c r="Z15" s="23">
        <f t="shared" si="4"/>
        <v>143</v>
      </c>
    </row>
    <row r="16" spans="1:26" x14ac:dyDescent="0.25">
      <c r="A16" s="15">
        <v>10</v>
      </c>
      <c r="B16" s="16" t="s">
        <v>34</v>
      </c>
      <c r="C16" s="17">
        <f t="shared" si="0"/>
        <v>392</v>
      </c>
      <c r="D16" s="22">
        <v>2</v>
      </c>
      <c r="E16" s="22">
        <v>0</v>
      </c>
      <c r="F16" s="18">
        <v>17</v>
      </c>
      <c r="G16" s="18">
        <v>2</v>
      </c>
      <c r="H16" s="17">
        <v>0</v>
      </c>
      <c r="I16" s="17">
        <v>0</v>
      </c>
      <c r="J16" s="22">
        <v>1</v>
      </c>
      <c r="K16" s="17">
        <v>0</v>
      </c>
      <c r="L16" s="18">
        <v>11</v>
      </c>
      <c r="M16" s="18">
        <v>0</v>
      </c>
      <c r="N16" s="18">
        <v>110</v>
      </c>
      <c r="O16" s="18">
        <v>111</v>
      </c>
      <c r="P16" s="18">
        <v>29</v>
      </c>
      <c r="Q16" s="18">
        <v>7</v>
      </c>
      <c r="R16" s="17">
        <f t="shared" si="1"/>
        <v>170</v>
      </c>
      <c r="S16" s="17">
        <f t="shared" si="1"/>
        <v>120</v>
      </c>
      <c r="T16" s="17">
        <f t="shared" si="2"/>
        <v>290</v>
      </c>
      <c r="U16" s="20">
        <f t="shared" si="3"/>
        <v>73.979591836734699</v>
      </c>
      <c r="V16" s="21">
        <v>44</v>
      </c>
      <c r="W16" s="22">
        <v>21</v>
      </c>
      <c r="X16" s="22">
        <v>19</v>
      </c>
      <c r="Y16" s="22">
        <v>18</v>
      </c>
      <c r="Z16" s="23">
        <f t="shared" si="4"/>
        <v>102</v>
      </c>
    </row>
    <row r="17" spans="1:26" x14ac:dyDescent="0.25">
      <c r="A17" s="15">
        <v>11</v>
      </c>
      <c r="B17" s="16" t="s">
        <v>35</v>
      </c>
      <c r="C17" s="17">
        <f t="shared" si="0"/>
        <v>682</v>
      </c>
      <c r="D17" s="22">
        <v>3</v>
      </c>
      <c r="E17" s="22">
        <v>0</v>
      </c>
      <c r="F17" s="18">
        <v>6</v>
      </c>
      <c r="G17" s="18">
        <v>0</v>
      </c>
      <c r="H17" s="17">
        <v>1</v>
      </c>
      <c r="I17" s="17">
        <v>0</v>
      </c>
      <c r="J17" s="22">
        <v>2</v>
      </c>
      <c r="K17" s="17">
        <v>0</v>
      </c>
      <c r="L17" s="18">
        <v>61</v>
      </c>
      <c r="M17" s="18">
        <v>2</v>
      </c>
      <c r="N17" s="18">
        <v>100</v>
      </c>
      <c r="O17" s="18">
        <v>289</v>
      </c>
      <c r="P17" s="18">
        <v>32</v>
      </c>
      <c r="Q17" s="18">
        <v>16</v>
      </c>
      <c r="R17" s="17">
        <f t="shared" si="1"/>
        <v>205</v>
      </c>
      <c r="S17" s="17">
        <f t="shared" si="1"/>
        <v>307</v>
      </c>
      <c r="T17" s="17">
        <f t="shared" si="2"/>
        <v>512</v>
      </c>
      <c r="U17" s="20">
        <f t="shared" si="3"/>
        <v>75.073313782991207</v>
      </c>
      <c r="V17" s="21">
        <v>44</v>
      </c>
      <c r="W17" s="22">
        <v>54</v>
      </c>
      <c r="X17" s="22">
        <v>31</v>
      </c>
      <c r="Y17" s="22">
        <v>41</v>
      </c>
      <c r="Z17" s="23">
        <f t="shared" si="4"/>
        <v>170</v>
      </c>
    </row>
    <row r="18" spans="1:26" x14ac:dyDescent="0.25">
      <c r="A18" s="24">
        <v>12</v>
      </c>
      <c r="B18" s="16" t="s">
        <v>36</v>
      </c>
      <c r="C18" s="25">
        <f t="shared" si="0"/>
        <v>543</v>
      </c>
      <c r="D18" s="26">
        <v>0</v>
      </c>
      <c r="E18" s="26">
        <v>0</v>
      </c>
      <c r="F18" s="18">
        <v>0</v>
      </c>
      <c r="G18" s="18">
        <v>0</v>
      </c>
      <c r="H18" s="17">
        <v>2</v>
      </c>
      <c r="I18" s="17">
        <v>0</v>
      </c>
      <c r="J18" s="22">
        <v>1</v>
      </c>
      <c r="K18" s="25">
        <v>1</v>
      </c>
      <c r="L18" s="18">
        <v>32</v>
      </c>
      <c r="M18" s="18">
        <v>0</v>
      </c>
      <c r="N18" s="18">
        <v>56</v>
      </c>
      <c r="O18" s="18">
        <v>285</v>
      </c>
      <c r="P18" s="18">
        <v>22</v>
      </c>
      <c r="Q18" s="18">
        <v>5</v>
      </c>
      <c r="R18" s="25">
        <f t="shared" si="1"/>
        <v>113</v>
      </c>
      <c r="S18" s="25">
        <f t="shared" si="1"/>
        <v>291</v>
      </c>
      <c r="T18" s="25">
        <f t="shared" si="2"/>
        <v>404</v>
      </c>
      <c r="U18" s="27">
        <f t="shared" si="3"/>
        <v>74.401473296500924</v>
      </c>
      <c r="V18" s="21">
        <v>27</v>
      </c>
      <c r="W18" s="26">
        <v>55</v>
      </c>
      <c r="X18" s="26">
        <v>24</v>
      </c>
      <c r="Y18" s="26">
        <v>33</v>
      </c>
      <c r="Z18" s="23">
        <f t="shared" si="4"/>
        <v>139</v>
      </c>
    </row>
    <row r="19" spans="1:26" x14ac:dyDescent="0.25">
      <c r="A19" s="24">
        <v>13</v>
      </c>
      <c r="B19" s="16" t="s">
        <v>37</v>
      </c>
      <c r="C19" s="25">
        <f t="shared" si="0"/>
        <v>378</v>
      </c>
      <c r="D19" s="26">
        <v>4</v>
      </c>
      <c r="E19" s="26">
        <v>0</v>
      </c>
      <c r="F19" s="18">
        <v>8</v>
      </c>
      <c r="G19" s="18">
        <v>1</v>
      </c>
      <c r="H19" s="17">
        <v>1</v>
      </c>
      <c r="I19" s="17">
        <v>0</v>
      </c>
      <c r="J19" s="22">
        <v>0</v>
      </c>
      <c r="K19" s="25">
        <v>1</v>
      </c>
      <c r="L19" s="18">
        <v>31</v>
      </c>
      <c r="M19" s="18">
        <v>0</v>
      </c>
      <c r="N19" s="18">
        <v>30</v>
      </c>
      <c r="O19" s="18">
        <v>167</v>
      </c>
      <c r="P19" s="18">
        <v>27</v>
      </c>
      <c r="Q19" s="18">
        <v>10</v>
      </c>
      <c r="R19" s="25">
        <f t="shared" si="1"/>
        <v>101</v>
      </c>
      <c r="S19" s="25">
        <f t="shared" si="1"/>
        <v>179</v>
      </c>
      <c r="T19" s="25">
        <f t="shared" si="2"/>
        <v>280</v>
      </c>
      <c r="U19" s="27">
        <f t="shared" si="3"/>
        <v>74.074074074074076</v>
      </c>
      <c r="V19" s="21">
        <v>46</v>
      </c>
      <c r="W19" s="26">
        <v>13</v>
      </c>
      <c r="X19" s="26">
        <v>21</v>
      </c>
      <c r="Y19" s="26">
        <v>18</v>
      </c>
      <c r="Z19" s="23">
        <f t="shared" si="4"/>
        <v>98</v>
      </c>
    </row>
    <row r="20" spans="1:26" x14ac:dyDescent="0.25">
      <c r="A20" s="24">
        <v>14</v>
      </c>
      <c r="B20" s="16" t="s">
        <v>38</v>
      </c>
      <c r="C20" s="25">
        <f t="shared" si="0"/>
        <v>622</v>
      </c>
      <c r="D20" s="26">
        <v>13</v>
      </c>
      <c r="E20" s="26">
        <v>0</v>
      </c>
      <c r="F20" s="18">
        <v>1</v>
      </c>
      <c r="G20" s="18">
        <v>1</v>
      </c>
      <c r="H20" s="17">
        <v>0</v>
      </c>
      <c r="I20" s="17">
        <v>0</v>
      </c>
      <c r="J20" s="22">
        <v>1</v>
      </c>
      <c r="K20" s="25">
        <v>3</v>
      </c>
      <c r="L20" s="18">
        <v>35</v>
      </c>
      <c r="M20" s="18">
        <v>0</v>
      </c>
      <c r="N20" s="18">
        <v>64</v>
      </c>
      <c r="O20" s="18">
        <v>324</v>
      </c>
      <c r="P20" s="18">
        <v>16</v>
      </c>
      <c r="Q20" s="18">
        <v>5</v>
      </c>
      <c r="R20" s="25">
        <f t="shared" si="1"/>
        <v>130</v>
      </c>
      <c r="S20" s="25">
        <f t="shared" si="1"/>
        <v>333</v>
      </c>
      <c r="T20" s="25">
        <f t="shared" si="2"/>
        <v>463</v>
      </c>
      <c r="U20" s="27">
        <f t="shared" si="3"/>
        <v>74.437299035369776</v>
      </c>
      <c r="V20" s="21">
        <v>32</v>
      </c>
      <c r="W20" s="26">
        <v>63</v>
      </c>
      <c r="X20" s="26">
        <v>24</v>
      </c>
      <c r="Y20" s="26">
        <v>40</v>
      </c>
      <c r="Z20" s="23">
        <f t="shared" si="4"/>
        <v>159</v>
      </c>
    </row>
    <row r="21" spans="1:26" x14ac:dyDescent="0.25">
      <c r="A21" s="28"/>
      <c r="B21" s="29" t="s">
        <v>16</v>
      </c>
      <c r="C21" s="30">
        <f t="shared" ref="C21:T21" si="5">SUM(C7:C20)</f>
        <v>8169</v>
      </c>
      <c r="D21" s="30">
        <f t="shared" si="5"/>
        <v>94</v>
      </c>
      <c r="E21" s="30">
        <f t="shared" si="5"/>
        <v>5</v>
      </c>
      <c r="F21" s="30">
        <f t="shared" si="5"/>
        <v>156</v>
      </c>
      <c r="G21" s="30">
        <f t="shared" si="5"/>
        <v>37</v>
      </c>
      <c r="H21" s="30">
        <f t="shared" si="5"/>
        <v>22</v>
      </c>
      <c r="I21" s="30">
        <f t="shared" si="5"/>
        <v>0</v>
      </c>
      <c r="J21" s="30">
        <f t="shared" si="5"/>
        <v>15</v>
      </c>
      <c r="K21" s="30">
        <f t="shared" si="5"/>
        <v>9</v>
      </c>
      <c r="L21" s="30">
        <f t="shared" si="5"/>
        <v>489</v>
      </c>
      <c r="M21" s="30">
        <f t="shared" si="5"/>
        <v>47</v>
      </c>
      <c r="N21" s="30">
        <f t="shared" si="5"/>
        <v>958</v>
      </c>
      <c r="O21" s="30">
        <f t="shared" si="5"/>
        <v>3594</v>
      </c>
      <c r="P21" s="30">
        <f t="shared" si="5"/>
        <v>489</v>
      </c>
      <c r="Q21" s="30">
        <f t="shared" si="5"/>
        <v>167</v>
      </c>
      <c r="R21" s="30">
        <f t="shared" si="5"/>
        <v>2223</v>
      </c>
      <c r="S21" s="30">
        <f t="shared" si="5"/>
        <v>3859</v>
      </c>
      <c r="T21" s="30">
        <f t="shared" si="5"/>
        <v>6082</v>
      </c>
      <c r="U21" s="31">
        <f t="shared" si="3"/>
        <v>74.45219733137472</v>
      </c>
      <c r="V21" s="30">
        <f t="shared" ref="V21:Z21" si="6">SUM(V7:V20)</f>
        <v>552</v>
      </c>
      <c r="W21" s="30">
        <f t="shared" si="6"/>
        <v>658</v>
      </c>
      <c r="X21" s="30">
        <f t="shared" si="6"/>
        <v>390</v>
      </c>
      <c r="Y21" s="30">
        <f t="shared" si="6"/>
        <v>487</v>
      </c>
      <c r="Z21" s="30">
        <f t="shared" si="6"/>
        <v>2087</v>
      </c>
    </row>
  </sheetData>
  <mergeCells count="21">
    <mergeCell ref="T5:T6"/>
    <mergeCell ref="V5:V6"/>
    <mergeCell ref="W5:W6"/>
    <mergeCell ref="X5:X6"/>
    <mergeCell ref="Y5:Y6"/>
    <mergeCell ref="Z5:Z6"/>
    <mergeCell ref="U4:U6"/>
    <mergeCell ref="V4:Z4"/>
    <mergeCell ref="D5:E5"/>
    <mergeCell ref="F5:G5"/>
    <mergeCell ref="H5:I5"/>
    <mergeCell ref="J5:K5"/>
    <mergeCell ref="L5:M5"/>
    <mergeCell ref="N5:O5"/>
    <mergeCell ref="P5:Q5"/>
    <mergeCell ref="R5:S5"/>
    <mergeCell ref="A1:Z1"/>
    <mergeCell ref="A4:A6"/>
    <mergeCell ref="B4:B6"/>
    <mergeCell ref="C4:C6"/>
    <mergeCell ref="D4: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2020-01-20T11:56:58Z</dcterms:created>
  <dcterms:modified xsi:type="dcterms:W3CDTF">2020-01-20T11:57:24Z</dcterms:modified>
</cp:coreProperties>
</file>