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I38" i="1"/>
  <c r="J38" i="1" s="1"/>
  <c r="G38" i="1"/>
  <c r="H38" i="1" s="1"/>
  <c r="E38" i="1"/>
  <c r="D38" i="1"/>
  <c r="K37" i="1"/>
  <c r="J37" i="1"/>
  <c r="H37" i="1"/>
  <c r="F37" i="1"/>
  <c r="L37" i="1" s="1"/>
  <c r="C37" i="1"/>
  <c r="B37" i="1"/>
  <c r="A37" i="1"/>
  <c r="K36" i="1"/>
  <c r="J36" i="1"/>
  <c r="H36" i="1"/>
  <c r="F36" i="1"/>
  <c r="L36" i="1" s="1"/>
  <c r="C36" i="1"/>
  <c r="B36" i="1"/>
  <c r="A36" i="1"/>
  <c r="K35" i="1"/>
  <c r="J35" i="1"/>
  <c r="H35" i="1"/>
  <c r="F35" i="1"/>
  <c r="L35" i="1" s="1"/>
  <c r="C35" i="1"/>
  <c r="B35" i="1"/>
  <c r="A35" i="1"/>
  <c r="K34" i="1"/>
  <c r="J34" i="1"/>
  <c r="H34" i="1"/>
  <c r="F34" i="1"/>
  <c r="L34" i="1" s="1"/>
  <c r="C34" i="1"/>
  <c r="B34" i="1"/>
  <c r="A34" i="1"/>
  <c r="K33" i="1"/>
  <c r="J33" i="1"/>
  <c r="H33" i="1"/>
  <c r="F33" i="1"/>
  <c r="L33" i="1" s="1"/>
  <c r="C33" i="1"/>
  <c r="B33" i="1"/>
  <c r="A33" i="1"/>
  <c r="K32" i="1"/>
  <c r="J32" i="1"/>
  <c r="H32" i="1"/>
  <c r="F32" i="1"/>
  <c r="L32" i="1" s="1"/>
  <c r="C32" i="1"/>
  <c r="B32" i="1"/>
  <c r="A32" i="1"/>
  <c r="K31" i="1"/>
  <c r="J31" i="1"/>
  <c r="H31" i="1"/>
  <c r="F31" i="1"/>
  <c r="L31" i="1" s="1"/>
  <c r="C31" i="1"/>
  <c r="B31" i="1"/>
  <c r="A31" i="1"/>
  <c r="K30" i="1"/>
  <c r="J30" i="1"/>
  <c r="H30" i="1"/>
  <c r="F30" i="1"/>
  <c r="L30" i="1" s="1"/>
  <c r="C30" i="1"/>
  <c r="B30" i="1"/>
  <c r="A30" i="1"/>
  <c r="K29" i="1"/>
  <c r="J29" i="1"/>
  <c r="H29" i="1"/>
  <c r="F29" i="1"/>
  <c r="L29" i="1" s="1"/>
  <c r="C29" i="1"/>
  <c r="B29" i="1"/>
  <c r="A29" i="1"/>
  <c r="K28" i="1"/>
  <c r="J28" i="1"/>
  <c r="H28" i="1"/>
  <c r="F28" i="1"/>
  <c r="L28" i="1" s="1"/>
  <c r="C28" i="1"/>
  <c r="B28" i="1"/>
  <c r="A28" i="1"/>
  <c r="K27" i="1"/>
  <c r="J27" i="1"/>
  <c r="H27" i="1"/>
  <c r="F27" i="1"/>
  <c r="L27" i="1" s="1"/>
  <c r="C27" i="1"/>
  <c r="B27" i="1"/>
  <c r="A27" i="1"/>
  <c r="K26" i="1"/>
  <c r="J26" i="1"/>
  <c r="H26" i="1"/>
  <c r="F26" i="1"/>
  <c r="L26" i="1" s="1"/>
  <c r="C26" i="1"/>
  <c r="B26" i="1"/>
  <c r="A26" i="1"/>
  <c r="K25" i="1"/>
  <c r="J25" i="1"/>
  <c r="H25" i="1"/>
  <c r="F25" i="1"/>
  <c r="L25" i="1" s="1"/>
  <c r="C25" i="1"/>
  <c r="B25" i="1"/>
  <c r="A25" i="1"/>
  <c r="K24" i="1"/>
  <c r="J24" i="1"/>
  <c r="H24" i="1"/>
  <c r="F24" i="1"/>
  <c r="L24" i="1" s="1"/>
  <c r="C24" i="1"/>
  <c r="B24" i="1"/>
  <c r="A24" i="1"/>
  <c r="K23" i="1"/>
  <c r="J23" i="1"/>
  <c r="H23" i="1"/>
  <c r="F23" i="1"/>
  <c r="L23" i="1" s="1"/>
  <c r="C23" i="1"/>
  <c r="B23" i="1"/>
  <c r="A23" i="1"/>
  <c r="K22" i="1"/>
  <c r="J22" i="1"/>
  <c r="H22" i="1"/>
  <c r="F22" i="1"/>
  <c r="L22" i="1" s="1"/>
  <c r="C22" i="1"/>
  <c r="B22" i="1"/>
  <c r="A22" i="1"/>
  <c r="K21" i="1"/>
  <c r="J21" i="1"/>
  <c r="H21" i="1"/>
  <c r="F21" i="1"/>
  <c r="L21" i="1" s="1"/>
  <c r="C21" i="1"/>
  <c r="B21" i="1"/>
  <c r="A21" i="1"/>
  <c r="K20" i="1"/>
  <c r="J20" i="1"/>
  <c r="H20" i="1"/>
  <c r="F20" i="1"/>
  <c r="L20" i="1" s="1"/>
  <c r="C20" i="1"/>
  <c r="B20" i="1"/>
  <c r="A20" i="1"/>
  <c r="K19" i="1"/>
  <c r="J19" i="1"/>
  <c r="H19" i="1"/>
  <c r="F19" i="1"/>
  <c r="L19" i="1" s="1"/>
  <c r="C19" i="1"/>
  <c r="B19" i="1"/>
  <c r="A19" i="1"/>
  <c r="K18" i="1"/>
  <c r="J18" i="1"/>
  <c r="H18" i="1"/>
  <c r="F18" i="1"/>
  <c r="L18" i="1" s="1"/>
  <c r="C18" i="1"/>
  <c r="B18" i="1"/>
  <c r="A18" i="1"/>
  <c r="K17" i="1"/>
  <c r="J17" i="1"/>
  <c r="H17" i="1"/>
  <c r="F17" i="1"/>
  <c r="L17" i="1" s="1"/>
  <c r="C17" i="1"/>
  <c r="B17" i="1"/>
  <c r="A17" i="1"/>
  <c r="K16" i="1"/>
  <c r="J16" i="1"/>
  <c r="H16" i="1"/>
  <c r="F16" i="1"/>
  <c r="L16" i="1" s="1"/>
  <c r="C16" i="1"/>
  <c r="B16" i="1"/>
  <c r="A16" i="1"/>
  <c r="K15" i="1"/>
  <c r="J15" i="1"/>
  <c r="H15" i="1"/>
  <c r="F15" i="1"/>
  <c r="L15" i="1" s="1"/>
  <c r="C15" i="1"/>
  <c r="B15" i="1"/>
  <c r="A15" i="1"/>
  <c r="K14" i="1"/>
  <c r="J14" i="1"/>
  <c r="H14" i="1"/>
  <c r="F14" i="1"/>
  <c r="L14" i="1" s="1"/>
  <c r="C14" i="1"/>
  <c r="B14" i="1"/>
  <c r="A14" i="1"/>
  <c r="K13" i="1"/>
  <c r="J13" i="1"/>
  <c r="H13" i="1"/>
  <c r="F13" i="1"/>
  <c r="L13" i="1" s="1"/>
  <c r="C13" i="1"/>
  <c r="B13" i="1"/>
  <c r="A13" i="1"/>
  <c r="K12" i="1"/>
  <c r="J12" i="1"/>
  <c r="H12" i="1"/>
  <c r="F12" i="1"/>
  <c r="L12" i="1" s="1"/>
  <c r="C12" i="1"/>
  <c r="B12" i="1"/>
  <c r="A12" i="1"/>
  <c r="K11" i="1"/>
  <c r="J11" i="1"/>
  <c r="H11" i="1"/>
  <c r="F11" i="1"/>
  <c r="F38" i="1" s="1"/>
  <c r="C11" i="1"/>
  <c r="B11" i="1"/>
  <c r="A11" i="1"/>
  <c r="G5" i="1"/>
  <c r="F5" i="1"/>
  <c r="G4" i="1"/>
  <c r="F4" i="1"/>
  <c r="L38" i="1" l="1"/>
  <c r="L11" i="1"/>
</calcChain>
</file>

<file path=xl/sharedStrings.xml><?xml version="1.0" encoding="utf-8"?>
<sst xmlns="http://schemas.openxmlformats.org/spreadsheetml/2006/main" count="22" uniqueCount="15">
  <si>
    <t>TABEL 42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</si>
  <si>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</si>
  <si>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</si>
  <si>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</si>
  <si>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</si>
  <si>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</si>
  <si>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JUMLAH BALITA</t>
  </si>
  <si>
    <t>PELAYANAN KESEHATAN BALITA</t>
  </si>
  <si>
    <t>L</t>
  </si>
  <si>
    <t>P</t>
  </si>
  <si>
    <t>L + P</t>
  </si>
  <si>
    <t>JUMLAH</t>
  </si>
  <si>
    <t>%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</si>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</sst>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37" fontId="2" fillId="0" borderId="10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7" fontId="5" fillId="0" borderId="10" xfId="1" applyNumberFormat="1" applyFont="1" applyBorder="1" applyAlignment="1">
      <alignment vertical="center"/>
    </xf>
    <xf numFmtId="164" fontId="5" fillId="0" borderId="10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sqref="A1:L41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12" width="15.7109375" customWidth="1"/>
  </cols>
  <sheetData>
    <row r="1" spans="1:12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5" x14ac:dyDescent="0.25">
      <c r="A4" s="4"/>
      <c r="B4" s="4"/>
      <c r="C4" s="4"/>
      <c r="D4" s="4"/>
      <c r="E4" s="5"/>
      <c r="F4" s="5" t="str">
        <f>'[1]1'!E5</f>
        <v>KABUPATEN/KOTA</v>
      </c>
      <c r="G4" s="6" t="str">
        <f>'[1]1'!F5</f>
        <v>DEMAK</v>
      </c>
      <c r="H4" s="4"/>
      <c r="I4" s="4"/>
      <c r="J4" s="5"/>
      <c r="K4" s="5"/>
      <c r="L4" s="4"/>
    </row>
    <row r="5" spans="1:12" ht="16.5" x14ac:dyDescent="0.25">
      <c r="A5" s="4"/>
      <c r="B5" s="4"/>
      <c r="C5" s="4"/>
      <c r="D5" s="4"/>
      <c r="E5" s="5"/>
      <c r="F5" s="5" t="str">
        <f>'[1]1'!E6</f>
        <v xml:space="preserve">TAHUN </v>
      </c>
      <c r="G5" s="6">
        <f>'[1]1'!F6</f>
        <v>2019</v>
      </c>
      <c r="H5" s="4"/>
      <c r="I5" s="4"/>
      <c r="J5" s="5"/>
      <c r="K5" s="5"/>
      <c r="L5" s="4"/>
    </row>
    <row r="6" spans="1:12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</row>
    <row r="8" spans="1:12" x14ac:dyDescent="0.25">
      <c r="A8" s="8"/>
      <c r="B8" s="8"/>
      <c r="C8" s="8"/>
      <c r="D8" s="14"/>
      <c r="E8" s="15"/>
      <c r="F8" s="15"/>
      <c r="G8" s="16" t="s">
        <v>8</v>
      </c>
      <c r="H8" s="17"/>
      <c r="I8" s="16" t="s">
        <v>9</v>
      </c>
      <c r="J8" s="17"/>
      <c r="K8" s="16" t="s">
        <v>10</v>
      </c>
      <c r="L8" s="17"/>
    </row>
    <row r="9" spans="1:12" x14ac:dyDescent="0.25">
      <c r="A9" s="18"/>
      <c r="B9" s="18"/>
      <c r="C9" s="18"/>
      <c r="D9" s="19" t="s">
        <v>8</v>
      </c>
      <c r="E9" s="19" t="s">
        <v>9</v>
      </c>
      <c r="F9" s="20" t="s">
        <v>10</v>
      </c>
      <c r="G9" s="21" t="s">
        <v>11</v>
      </c>
      <c r="H9" s="21" t="s">
        <v>12</v>
      </c>
      <c r="I9" s="21" t="s">
        <v>11</v>
      </c>
      <c r="J9" s="21" t="s">
        <v>12</v>
      </c>
      <c r="K9" s="21" t="s">
        <v>11</v>
      </c>
      <c r="L9" s="21" t="s">
        <v>12</v>
      </c>
    </row>
    <row r="10" spans="1:12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</row>
    <row r="11" spans="1:12" x14ac:dyDescent="0.25">
      <c r="A11" s="19">
        <f>'[1]9'!A9</f>
        <v>1</v>
      </c>
      <c r="B11" s="23" t="str">
        <f>'[1]9'!B9</f>
        <v>MRANGGEN</v>
      </c>
      <c r="C11" s="23" t="str">
        <f>'[1]9'!C9</f>
        <v>Puskesmas Mranggen I</v>
      </c>
      <c r="D11" s="24">
        <v>1880</v>
      </c>
      <c r="E11" s="24">
        <v>2019</v>
      </c>
      <c r="F11" s="24">
        <f>SUM(D11:E11)</f>
        <v>3899</v>
      </c>
      <c r="G11" s="24">
        <v>956</v>
      </c>
      <c r="H11" s="25">
        <f>G11/D11*100</f>
        <v>50.851063829787236</v>
      </c>
      <c r="I11" s="24">
        <v>970</v>
      </c>
      <c r="J11" s="25">
        <f t="shared" ref="J11:J37" si="0">I11/E11*100</f>
        <v>48.04358593363051</v>
      </c>
      <c r="K11" s="24">
        <f t="shared" ref="K11:K37" si="1">G11+I11</f>
        <v>1926</v>
      </c>
      <c r="L11" s="25">
        <f t="shared" ref="L11:L37" si="2">K11/F11*100</f>
        <v>49.397281354193382</v>
      </c>
    </row>
    <row r="12" spans="1:12" x14ac:dyDescent="0.25">
      <c r="A12" s="19">
        <f>'[1]9'!A10</f>
        <v>2</v>
      </c>
      <c r="B12" s="23" t="str">
        <f>'[1]9'!B10</f>
        <v>MRANGGEN</v>
      </c>
      <c r="C12" s="23" t="str">
        <f>'[1]9'!C10</f>
        <v>Puskesmas Mranggen II</v>
      </c>
      <c r="D12" s="24">
        <v>1785</v>
      </c>
      <c r="E12" s="24">
        <v>1552</v>
      </c>
      <c r="F12" s="24">
        <f t="shared" ref="F12:F37" si="3">SUM(D12:E12)</f>
        <v>3337</v>
      </c>
      <c r="G12" s="24">
        <v>923</v>
      </c>
      <c r="H12" s="25">
        <f t="shared" ref="H12:H37" si="4">G12/D12*100</f>
        <v>51.708683473389364</v>
      </c>
      <c r="I12" s="24">
        <v>897</v>
      </c>
      <c r="J12" s="25">
        <f t="shared" si="0"/>
        <v>57.796391752577314</v>
      </c>
      <c r="K12" s="24">
        <f t="shared" si="1"/>
        <v>1820</v>
      </c>
      <c r="L12" s="25">
        <f t="shared" si="2"/>
        <v>54.540005993407249</v>
      </c>
    </row>
    <row r="13" spans="1:12" x14ac:dyDescent="0.25">
      <c r="A13" s="19">
        <f>'[1]9'!A11</f>
        <v>3</v>
      </c>
      <c r="B13" s="23" t="str">
        <f>'[1]9'!B11</f>
        <v>MRANGGEN</v>
      </c>
      <c r="C13" s="23" t="str">
        <f>'[1]9'!C11</f>
        <v>Puskesmas Mranggen III</v>
      </c>
      <c r="D13" s="24">
        <v>2011</v>
      </c>
      <c r="E13" s="24">
        <v>2123</v>
      </c>
      <c r="F13" s="24">
        <f t="shared" si="3"/>
        <v>4134</v>
      </c>
      <c r="G13" s="24">
        <v>1035</v>
      </c>
      <c r="H13" s="25">
        <f t="shared" si="4"/>
        <v>51.466931874689216</v>
      </c>
      <c r="I13" s="24">
        <v>1030</v>
      </c>
      <c r="J13" s="25">
        <f>I13/E13*100</f>
        <v>48.516250588789447</v>
      </c>
      <c r="K13" s="24">
        <f t="shared" si="1"/>
        <v>2065</v>
      </c>
      <c r="L13" s="25">
        <f t="shared" si="2"/>
        <v>49.951620706337685</v>
      </c>
    </row>
    <row r="14" spans="1:12" x14ac:dyDescent="0.25">
      <c r="A14" s="19">
        <f>'[1]9'!A12</f>
        <v>4</v>
      </c>
      <c r="B14" s="23" t="str">
        <f>'[1]9'!B12</f>
        <v>KARANGAWEN</v>
      </c>
      <c r="C14" s="23" t="str">
        <f>'[1]9'!C12</f>
        <v>Puskesmas Karangawen I</v>
      </c>
      <c r="D14" s="24">
        <v>1288</v>
      </c>
      <c r="E14" s="24">
        <v>1238</v>
      </c>
      <c r="F14" s="24">
        <f t="shared" si="3"/>
        <v>2526</v>
      </c>
      <c r="G14" s="24">
        <v>626</v>
      </c>
      <c r="H14" s="25">
        <f t="shared" si="4"/>
        <v>48.602484472049689</v>
      </c>
      <c r="I14" s="24">
        <v>647</v>
      </c>
      <c r="J14" s="25">
        <f t="shared" si="0"/>
        <v>52.261712439418417</v>
      </c>
      <c r="K14" s="24">
        <f t="shared" si="1"/>
        <v>1273</v>
      </c>
      <c r="L14" s="25">
        <f t="shared" si="2"/>
        <v>50.395882818685664</v>
      </c>
    </row>
    <row r="15" spans="1:12" x14ac:dyDescent="0.25">
      <c r="A15" s="19">
        <f>'[1]9'!A13</f>
        <v>5</v>
      </c>
      <c r="B15" s="23" t="str">
        <f>'[1]9'!B13</f>
        <v>KARANGAWEN</v>
      </c>
      <c r="C15" s="23" t="str">
        <f>'[1]9'!C13</f>
        <v>Puskesmas Karangawen II</v>
      </c>
      <c r="D15" s="24">
        <v>1884</v>
      </c>
      <c r="E15" s="24">
        <v>1747</v>
      </c>
      <c r="F15" s="24">
        <f t="shared" si="3"/>
        <v>3631</v>
      </c>
      <c r="G15" s="24">
        <v>921</v>
      </c>
      <c r="H15" s="25">
        <f t="shared" si="4"/>
        <v>48.885350318471339</v>
      </c>
      <c r="I15" s="24">
        <v>927</v>
      </c>
      <c r="J15" s="25">
        <f t="shared" si="0"/>
        <v>53.06239267315398</v>
      </c>
      <c r="K15" s="24">
        <f t="shared" si="1"/>
        <v>1848</v>
      </c>
      <c r="L15" s="25">
        <f>K15/F15*100</f>
        <v>50.895070228587173</v>
      </c>
    </row>
    <row r="16" spans="1:12" x14ac:dyDescent="0.25">
      <c r="A16" s="19">
        <f>'[1]9'!A14</f>
        <v>6</v>
      </c>
      <c r="B16" s="23" t="str">
        <f>'[1]9'!B14</f>
        <v>GUNTUR</v>
      </c>
      <c r="C16" s="23" t="str">
        <f>'[1]9'!C14</f>
        <v>Puskesmas Guntur I</v>
      </c>
      <c r="D16" s="24">
        <v>1804</v>
      </c>
      <c r="E16" s="24">
        <v>1645</v>
      </c>
      <c r="F16" s="24">
        <f t="shared" si="3"/>
        <v>3449</v>
      </c>
      <c r="G16" s="24">
        <v>852</v>
      </c>
      <c r="H16" s="25">
        <f>G16/D16*100</f>
        <v>47.228381374722836</v>
      </c>
      <c r="I16" s="24">
        <v>811</v>
      </c>
      <c r="J16" s="25">
        <f t="shared" si="0"/>
        <v>49.30091185410334</v>
      </c>
      <c r="K16" s="24">
        <f t="shared" si="1"/>
        <v>1663</v>
      </c>
      <c r="L16" s="25">
        <f t="shared" si="2"/>
        <v>48.21687445636416</v>
      </c>
    </row>
    <row r="17" spans="1:12" x14ac:dyDescent="0.25">
      <c r="A17" s="19">
        <f>'[1]9'!A15</f>
        <v>7</v>
      </c>
      <c r="B17" s="23" t="str">
        <f>'[1]9'!B15</f>
        <v>GUNTUR</v>
      </c>
      <c r="C17" s="23" t="str">
        <f>'[1]9'!C15</f>
        <v>Puskesmas Guntur II</v>
      </c>
      <c r="D17" s="24">
        <v>1496</v>
      </c>
      <c r="E17" s="24">
        <v>1360</v>
      </c>
      <c r="F17" s="24">
        <f t="shared" si="3"/>
        <v>2856</v>
      </c>
      <c r="G17" s="24">
        <v>725</v>
      </c>
      <c r="H17" s="25">
        <f t="shared" si="4"/>
        <v>48.462566844919785</v>
      </c>
      <c r="I17" s="24">
        <v>713</v>
      </c>
      <c r="J17" s="25">
        <f t="shared" si="0"/>
        <v>52.426470588235297</v>
      </c>
      <c r="K17" s="24">
        <f t="shared" si="1"/>
        <v>1438</v>
      </c>
      <c r="L17" s="25">
        <f t="shared" si="2"/>
        <v>50.350140056022411</v>
      </c>
    </row>
    <row r="18" spans="1:12" x14ac:dyDescent="0.25">
      <c r="A18" s="19">
        <f>'[1]9'!A16</f>
        <v>8</v>
      </c>
      <c r="B18" s="23" t="str">
        <f>'[1]9'!B16</f>
        <v>SAYUNG</v>
      </c>
      <c r="C18" s="23" t="str">
        <f>'[1]9'!C16</f>
        <v>Puskesmas Sayung I</v>
      </c>
      <c r="D18" s="24">
        <v>1574</v>
      </c>
      <c r="E18" s="24">
        <v>1481</v>
      </c>
      <c r="F18" s="24">
        <f t="shared" si="3"/>
        <v>3055</v>
      </c>
      <c r="G18" s="24">
        <v>790</v>
      </c>
      <c r="H18" s="25">
        <f t="shared" si="4"/>
        <v>50.190597204574331</v>
      </c>
      <c r="I18" s="24">
        <v>765</v>
      </c>
      <c r="J18" s="25">
        <f t="shared" si="0"/>
        <v>51.654287643484132</v>
      </c>
      <c r="K18" s="24">
        <f t="shared" si="1"/>
        <v>1555</v>
      </c>
      <c r="L18" s="25">
        <f t="shared" si="2"/>
        <v>50.900163666121109</v>
      </c>
    </row>
    <row r="19" spans="1:12" x14ac:dyDescent="0.25">
      <c r="A19" s="19">
        <f>'[1]9'!A17</f>
        <v>9</v>
      </c>
      <c r="B19" s="23" t="str">
        <f>'[1]9'!B17</f>
        <v>SAYUNG</v>
      </c>
      <c r="C19" s="23" t="str">
        <f>'[1]9'!C17</f>
        <v>Puskesmas Sayung II</v>
      </c>
      <c r="D19" s="24">
        <v>1945</v>
      </c>
      <c r="E19" s="24">
        <v>2063</v>
      </c>
      <c r="F19" s="24">
        <f t="shared" si="3"/>
        <v>4008</v>
      </c>
      <c r="G19" s="24">
        <v>489</v>
      </c>
      <c r="H19" s="25">
        <f t="shared" si="4"/>
        <v>25.141388174807201</v>
      </c>
      <c r="I19" s="24">
        <v>541</v>
      </c>
      <c r="J19" s="25">
        <f t="shared" si="0"/>
        <v>26.223945710130874</v>
      </c>
      <c r="K19" s="24">
        <f t="shared" si="1"/>
        <v>1030</v>
      </c>
      <c r="L19" s="25">
        <f t="shared" si="2"/>
        <v>25.69860279441118</v>
      </c>
    </row>
    <row r="20" spans="1:12" x14ac:dyDescent="0.25">
      <c r="A20" s="19">
        <f>'[1]9'!A18</f>
        <v>10</v>
      </c>
      <c r="B20" s="23" t="str">
        <f>'[1]9'!B18</f>
        <v>KARANGTENGAH</v>
      </c>
      <c r="C20" s="23" t="str">
        <f>'[1]9'!C18</f>
        <v>Puskesmas Karang Tengah</v>
      </c>
      <c r="D20" s="24">
        <v>2356</v>
      </c>
      <c r="E20" s="24">
        <v>2290</v>
      </c>
      <c r="F20" s="24">
        <f t="shared" si="3"/>
        <v>4646</v>
      </c>
      <c r="G20" s="24">
        <v>1051</v>
      </c>
      <c r="H20" s="25">
        <f t="shared" si="4"/>
        <v>44.60950764006791</v>
      </c>
      <c r="I20" s="24">
        <v>1028</v>
      </c>
      <c r="J20" s="25">
        <f t="shared" si="0"/>
        <v>44.890829694323145</v>
      </c>
      <c r="K20" s="24">
        <f t="shared" si="1"/>
        <v>2079</v>
      </c>
      <c r="L20" s="25">
        <f t="shared" si="2"/>
        <v>44.748170469220831</v>
      </c>
    </row>
    <row r="21" spans="1:12" x14ac:dyDescent="0.25">
      <c r="A21" s="19">
        <f>'[1]9'!A19</f>
        <v>11</v>
      </c>
      <c r="B21" s="23" t="str">
        <f>'[1]9'!B19</f>
        <v>BONANG</v>
      </c>
      <c r="C21" s="23" t="str">
        <f>'[1]9'!C19</f>
        <v>Puskesmas Bonang I</v>
      </c>
      <c r="D21" s="24">
        <v>2316</v>
      </c>
      <c r="E21" s="24">
        <v>2044</v>
      </c>
      <c r="F21" s="24">
        <f t="shared" si="3"/>
        <v>4360</v>
      </c>
      <c r="G21" s="24">
        <v>1051</v>
      </c>
      <c r="H21" s="25">
        <f t="shared" si="4"/>
        <v>45.379965457685664</v>
      </c>
      <c r="I21" s="24">
        <v>1028</v>
      </c>
      <c r="J21" s="25">
        <f t="shared" si="0"/>
        <v>50.293542074363998</v>
      </c>
      <c r="K21" s="24">
        <f t="shared" si="1"/>
        <v>2079</v>
      </c>
      <c r="L21" s="25">
        <f t="shared" si="2"/>
        <v>47.683486238532105</v>
      </c>
    </row>
    <row r="22" spans="1:12" x14ac:dyDescent="0.25">
      <c r="A22" s="19">
        <f>'[1]9'!A20</f>
        <v>12</v>
      </c>
      <c r="B22" s="23" t="str">
        <f>'[1]9'!B20</f>
        <v>BONANG</v>
      </c>
      <c r="C22" s="23" t="str">
        <f>'[1]9'!C20</f>
        <v>Puskesmas Bonang II</v>
      </c>
      <c r="D22" s="24">
        <v>1655</v>
      </c>
      <c r="E22" s="24">
        <v>1689</v>
      </c>
      <c r="F22" s="24">
        <f t="shared" si="3"/>
        <v>3344</v>
      </c>
      <c r="G22" s="24">
        <v>822</v>
      </c>
      <c r="H22" s="25">
        <f t="shared" si="4"/>
        <v>49.667673716012082</v>
      </c>
      <c r="I22" s="24">
        <v>852</v>
      </c>
      <c r="J22" s="25">
        <f>I22/E22*100</f>
        <v>50.444049733570161</v>
      </c>
      <c r="K22" s="24">
        <f t="shared" si="1"/>
        <v>1674</v>
      </c>
      <c r="L22" s="25">
        <f t="shared" si="2"/>
        <v>50.059808612440193</v>
      </c>
    </row>
    <row r="23" spans="1:12" x14ac:dyDescent="0.25">
      <c r="A23" s="19">
        <f>'[1]9'!A21</f>
        <v>13</v>
      </c>
      <c r="B23" s="23" t="str">
        <f>'[1]9'!B21</f>
        <v>DEMAK</v>
      </c>
      <c r="C23" s="23" t="str">
        <f>'[1]9'!C21</f>
        <v>Puskesmas Demak I</v>
      </c>
      <c r="D23" s="24">
        <v>1019</v>
      </c>
      <c r="E23" s="24">
        <v>1036</v>
      </c>
      <c r="F23" s="24">
        <f t="shared" si="3"/>
        <v>2055</v>
      </c>
      <c r="G23" s="24">
        <v>512</v>
      </c>
      <c r="H23" s="25">
        <f t="shared" si="4"/>
        <v>50.245338567222767</v>
      </c>
      <c r="I23" s="24">
        <v>516</v>
      </c>
      <c r="J23" s="25">
        <f t="shared" si="0"/>
        <v>49.80694980694981</v>
      </c>
      <c r="K23" s="24">
        <f t="shared" si="1"/>
        <v>1028</v>
      </c>
      <c r="L23" s="25">
        <f t="shared" si="2"/>
        <v>50.024330900243307</v>
      </c>
    </row>
    <row r="24" spans="1:12" x14ac:dyDescent="0.25">
      <c r="A24" s="19">
        <f>'[1]9'!A22</f>
        <v>14</v>
      </c>
      <c r="B24" s="23" t="str">
        <f>'[1]9'!B22</f>
        <v>DEMAK</v>
      </c>
      <c r="C24" s="23" t="str">
        <f>'[1]9'!C22</f>
        <v>Puskesmas Demak II</v>
      </c>
      <c r="D24" s="24">
        <v>941</v>
      </c>
      <c r="E24" s="24">
        <v>922</v>
      </c>
      <c r="F24" s="24">
        <f>SUM(D24:E24)</f>
        <v>1863</v>
      </c>
      <c r="G24" s="24">
        <v>528</v>
      </c>
      <c r="H24" s="25">
        <f t="shared" si="4"/>
        <v>56.110520722635492</v>
      </c>
      <c r="I24" s="24">
        <v>537</v>
      </c>
      <c r="J24" s="25">
        <f t="shared" si="0"/>
        <v>58.242950108459866</v>
      </c>
      <c r="K24" s="24">
        <f t="shared" si="1"/>
        <v>1065</v>
      </c>
      <c r="L24" s="25">
        <f t="shared" si="2"/>
        <v>57.165861513687602</v>
      </c>
    </row>
    <row r="25" spans="1:12" x14ac:dyDescent="0.25">
      <c r="A25" s="19">
        <f>'[1]9'!A23</f>
        <v>15</v>
      </c>
      <c r="B25" s="23" t="str">
        <f>'[1]9'!B23</f>
        <v>DEMAK</v>
      </c>
      <c r="C25" s="23" t="str">
        <f>'[1]9'!C23</f>
        <v>Puskesmas Demak III</v>
      </c>
      <c r="D25" s="24">
        <v>1260</v>
      </c>
      <c r="E25" s="24">
        <v>1224</v>
      </c>
      <c r="F25" s="24">
        <f t="shared" si="3"/>
        <v>2484</v>
      </c>
      <c r="G25" s="24">
        <v>615</v>
      </c>
      <c r="H25" s="25">
        <f t="shared" si="4"/>
        <v>48.80952380952381</v>
      </c>
      <c r="I25" s="24">
        <v>650</v>
      </c>
      <c r="J25" s="25">
        <f t="shared" si="0"/>
        <v>53.104575163398692</v>
      </c>
      <c r="K25" s="24">
        <f t="shared" si="1"/>
        <v>1265</v>
      </c>
      <c r="L25" s="25">
        <f t="shared" si="2"/>
        <v>50.925925925925931</v>
      </c>
    </row>
    <row r="26" spans="1:12" x14ac:dyDescent="0.25">
      <c r="A26" s="19">
        <f>'[1]9'!A24</f>
        <v>16</v>
      </c>
      <c r="B26" s="23" t="str">
        <f>'[1]9'!B24</f>
        <v>WONOSALAM</v>
      </c>
      <c r="C26" s="23" t="str">
        <f>'[1]9'!C24</f>
        <v>Puskesmas Wonosalam I</v>
      </c>
      <c r="D26" s="24">
        <v>1488</v>
      </c>
      <c r="E26" s="24">
        <v>1336</v>
      </c>
      <c r="F26" s="24">
        <f t="shared" si="3"/>
        <v>2824</v>
      </c>
      <c r="G26" s="24">
        <v>695</v>
      </c>
      <c r="H26" s="25">
        <f t="shared" si="4"/>
        <v>46.706989247311824</v>
      </c>
      <c r="I26" s="24">
        <v>737</v>
      </c>
      <c r="J26" s="25">
        <f t="shared" si="0"/>
        <v>55.164670658682638</v>
      </c>
      <c r="K26" s="24">
        <f t="shared" si="1"/>
        <v>1432</v>
      </c>
      <c r="L26" s="25">
        <f t="shared" si="2"/>
        <v>50.708215297450423</v>
      </c>
    </row>
    <row r="27" spans="1:12" x14ac:dyDescent="0.25">
      <c r="A27" s="19">
        <f>'[1]9'!A25</f>
        <v>17</v>
      </c>
      <c r="B27" s="23" t="str">
        <f>'[1]9'!B25</f>
        <v>WONOSALAM</v>
      </c>
      <c r="C27" s="23" t="str">
        <f>'[1]9'!C25</f>
        <v>Puskesmas Wonosalam II</v>
      </c>
      <c r="D27" s="24">
        <v>1166</v>
      </c>
      <c r="E27" s="24">
        <v>1159</v>
      </c>
      <c r="F27" s="24">
        <f t="shared" si="3"/>
        <v>2325</v>
      </c>
      <c r="G27" s="24">
        <v>587</v>
      </c>
      <c r="H27" s="25">
        <f t="shared" si="4"/>
        <v>50.343053173241849</v>
      </c>
      <c r="I27" s="24">
        <v>595</v>
      </c>
      <c r="J27" s="25">
        <f t="shared" si="0"/>
        <v>51.337359792924929</v>
      </c>
      <c r="K27" s="24">
        <f t="shared" si="1"/>
        <v>1182</v>
      </c>
      <c r="L27" s="25">
        <f>K27/F27*100</f>
        <v>50.838709677419359</v>
      </c>
    </row>
    <row r="28" spans="1:12" x14ac:dyDescent="0.25">
      <c r="A28" s="19">
        <f>'[1]9'!A26</f>
        <v>18</v>
      </c>
      <c r="B28" s="23" t="str">
        <f>'[1]9'!B26</f>
        <v>DEMPET</v>
      </c>
      <c r="C28" s="23" t="str">
        <f>'[1]9'!C26</f>
        <v>Puskesmas Dempet</v>
      </c>
      <c r="D28" s="24">
        <v>1783</v>
      </c>
      <c r="E28" s="24">
        <v>1763</v>
      </c>
      <c r="F28" s="24">
        <f t="shared" si="3"/>
        <v>3546</v>
      </c>
      <c r="G28" s="24">
        <v>780</v>
      </c>
      <c r="H28" s="25">
        <f t="shared" si="4"/>
        <v>43.746494671901296</v>
      </c>
      <c r="I28" s="24">
        <v>795</v>
      </c>
      <c r="J28" s="25">
        <f t="shared" si="0"/>
        <v>45.093590470788428</v>
      </c>
      <c r="K28" s="24">
        <f t="shared" si="1"/>
        <v>1575</v>
      </c>
      <c r="L28" s="25">
        <f t="shared" si="2"/>
        <v>44.416243654822338</v>
      </c>
    </row>
    <row r="29" spans="1:12" x14ac:dyDescent="0.25">
      <c r="A29" s="19">
        <f>'[1]9'!A27</f>
        <v>19</v>
      </c>
      <c r="B29" s="23" t="str">
        <f>'[1]9'!B27</f>
        <v>KEBONAGUNG</v>
      </c>
      <c r="C29" s="23" t="str">
        <f>'[1]9'!C27</f>
        <v xml:space="preserve">Puskesmas Kebonagung </v>
      </c>
      <c r="D29" s="24">
        <v>1348</v>
      </c>
      <c r="E29" s="24">
        <v>1264</v>
      </c>
      <c r="F29" s="24">
        <f t="shared" si="3"/>
        <v>2612</v>
      </c>
      <c r="G29" s="24">
        <v>647</v>
      </c>
      <c r="H29" s="25">
        <f t="shared" si="4"/>
        <v>47.997032640949556</v>
      </c>
      <c r="I29" s="24">
        <v>631</v>
      </c>
      <c r="J29" s="25">
        <f t="shared" si="0"/>
        <v>49.920886075949369</v>
      </c>
      <c r="K29" s="24">
        <f t="shared" si="1"/>
        <v>1278</v>
      </c>
      <c r="L29" s="25">
        <f t="shared" si="2"/>
        <v>48.928024502297092</v>
      </c>
    </row>
    <row r="30" spans="1:12" x14ac:dyDescent="0.25">
      <c r="A30" s="19">
        <f>'[1]9'!A28</f>
        <v>20</v>
      </c>
      <c r="B30" s="23" t="str">
        <f>'[1]9'!B28</f>
        <v>GAJAH</v>
      </c>
      <c r="C30" s="23" t="str">
        <f>'[1]9'!C28</f>
        <v>Puskesmas Gajah I</v>
      </c>
      <c r="D30" s="24">
        <v>1051</v>
      </c>
      <c r="E30" s="24">
        <v>934</v>
      </c>
      <c r="F30" s="24">
        <f t="shared" si="3"/>
        <v>1985</v>
      </c>
      <c r="G30" s="24">
        <v>528</v>
      </c>
      <c r="H30" s="25">
        <f t="shared" si="4"/>
        <v>50.237868696479552</v>
      </c>
      <c r="I30" s="24">
        <v>501</v>
      </c>
      <c r="J30" s="25">
        <f t="shared" si="0"/>
        <v>53.640256959314783</v>
      </c>
      <c r="K30" s="24">
        <f t="shared" si="1"/>
        <v>1029</v>
      </c>
      <c r="L30" s="25">
        <f t="shared" si="2"/>
        <v>51.838790931989919</v>
      </c>
    </row>
    <row r="31" spans="1:12" x14ac:dyDescent="0.25">
      <c r="A31" s="19">
        <f>'[1]9'!A29</f>
        <v>21</v>
      </c>
      <c r="B31" s="23" t="str">
        <f>'[1]9'!B29</f>
        <v>GAJAH</v>
      </c>
      <c r="C31" s="23" t="str">
        <f>'[1]9'!C29</f>
        <v>Puskesmas Gajah II</v>
      </c>
      <c r="D31" s="24">
        <v>834</v>
      </c>
      <c r="E31" s="24">
        <v>743</v>
      </c>
      <c r="F31" s="24">
        <f t="shared" si="3"/>
        <v>1577</v>
      </c>
      <c r="G31" s="24">
        <v>433</v>
      </c>
      <c r="H31" s="25">
        <f t="shared" si="4"/>
        <v>51.918465227817748</v>
      </c>
      <c r="I31" s="24">
        <v>440</v>
      </c>
      <c r="J31" s="25">
        <f t="shared" si="0"/>
        <v>59.219380888290715</v>
      </c>
      <c r="K31" s="24">
        <f t="shared" si="1"/>
        <v>873</v>
      </c>
      <c r="L31" s="25">
        <f t="shared" si="2"/>
        <v>55.358275206087505</v>
      </c>
    </row>
    <row r="32" spans="1:12" x14ac:dyDescent="0.25">
      <c r="A32" s="19">
        <f>'[1]9'!A30</f>
        <v>22</v>
      </c>
      <c r="B32" s="23" t="str">
        <f>'[1]9'!B30</f>
        <v>KARANGANYAR</v>
      </c>
      <c r="C32" s="23" t="str">
        <f>'[1]9'!C30</f>
        <v>Puskesmas Karanganyar I</v>
      </c>
      <c r="D32" s="24">
        <v>1096</v>
      </c>
      <c r="E32" s="24">
        <v>968</v>
      </c>
      <c r="F32" s="24">
        <f t="shared" si="3"/>
        <v>2064</v>
      </c>
      <c r="G32" s="24">
        <v>512</v>
      </c>
      <c r="H32" s="25">
        <f t="shared" si="4"/>
        <v>46.715328467153284</v>
      </c>
      <c r="I32" s="24">
        <v>523</v>
      </c>
      <c r="J32" s="25">
        <f t="shared" si="0"/>
        <v>54.028925619834709</v>
      </c>
      <c r="K32" s="24">
        <f t="shared" si="1"/>
        <v>1035</v>
      </c>
      <c r="L32" s="25">
        <f t="shared" si="2"/>
        <v>50.145348837209305</v>
      </c>
    </row>
    <row r="33" spans="1:12" x14ac:dyDescent="0.25">
      <c r="A33" s="19">
        <f>'[1]9'!A31</f>
        <v>23</v>
      </c>
      <c r="B33" s="23" t="str">
        <f>'[1]9'!B31</f>
        <v>KARANGANYAR</v>
      </c>
      <c r="C33" s="23" t="str">
        <f>'[1]9'!C31</f>
        <v>Puskesmas Karanganyar II</v>
      </c>
      <c r="D33" s="24">
        <v>1509</v>
      </c>
      <c r="E33" s="24">
        <v>1493</v>
      </c>
      <c r="F33" s="24">
        <f t="shared" si="3"/>
        <v>3002</v>
      </c>
      <c r="G33" s="24">
        <v>430</v>
      </c>
      <c r="H33" s="25">
        <f t="shared" si="4"/>
        <v>28.495692511597081</v>
      </c>
      <c r="I33" s="24">
        <v>474</v>
      </c>
      <c r="J33" s="25">
        <f t="shared" si="0"/>
        <v>31.748158070997988</v>
      </c>
      <c r="K33" s="24">
        <f t="shared" si="1"/>
        <v>904</v>
      </c>
      <c r="L33" s="25">
        <f t="shared" si="2"/>
        <v>30.113257828114591</v>
      </c>
    </row>
    <row r="34" spans="1:12" x14ac:dyDescent="0.25">
      <c r="A34" s="19">
        <f>'[1]9'!A32</f>
        <v>24</v>
      </c>
      <c r="B34" s="23" t="str">
        <f>'[1]9'!B32</f>
        <v>MIJEN</v>
      </c>
      <c r="C34" s="23" t="str">
        <f>'[1]9'!C32</f>
        <v>Puskesmas Mijen I</v>
      </c>
      <c r="D34" s="24">
        <v>893</v>
      </c>
      <c r="E34" s="24">
        <v>1111</v>
      </c>
      <c r="F34" s="24">
        <f t="shared" si="3"/>
        <v>2004</v>
      </c>
      <c r="G34" s="24">
        <v>368</v>
      </c>
      <c r="H34" s="25">
        <f t="shared" si="4"/>
        <v>41.209406494960803</v>
      </c>
      <c r="I34" s="24">
        <v>418</v>
      </c>
      <c r="J34" s="25">
        <f t="shared" si="0"/>
        <v>37.623762376237622</v>
      </c>
      <c r="K34" s="24">
        <f t="shared" si="1"/>
        <v>786</v>
      </c>
      <c r="L34" s="25">
        <f t="shared" si="2"/>
        <v>39.221556886227546</v>
      </c>
    </row>
    <row r="35" spans="1:12" x14ac:dyDescent="0.25">
      <c r="A35" s="19">
        <f>'[1]9'!A33</f>
        <v>25</v>
      </c>
      <c r="B35" s="23" t="str">
        <f>'[1]9'!B33</f>
        <v>MIJEN</v>
      </c>
      <c r="C35" s="23" t="str">
        <f>'[1]9'!C33</f>
        <v>Puskesmas Mijen II</v>
      </c>
      <c r="D35" s="24">
        <v>998</v>
      </c>
      <c r="E35" s="24">
        <v>924</v>
      </c>
      <c r="F35" s="24">
        <f t="shared" si="3"/>
        <v>1922</v>
      </c>
      <c r="G35" s="24">
        <v>505</v>
      </c>
      <c r="H35" s="25">
        <f t="shared" si="4"/>
        <v>50.601202404809619</v>
      </c>
      <c r="I35" s="24">
        <v>465</v>
      </c>
      <c r="J35" s="25">
        <f t="shared" si="0"/>
        <v>50.324675324675326</v>
      </c>
      <c r="K35" s="24">
        <f t="shared" si="1"/>
        <v>970</v>
      </c>
      <c r="L35" s="25">
        <f t="shared" si="2"/>
        <v>50.468262226847038</v>
      </c>
    </row>
    <row r="36" spans="1:12" x14ac:dyDescent="0.25">
      <c r="A36" s="19">
        <f>'[1]9'!A34</f>
        <v>26</v>
      </c>
      <c r="B36" s="23" t="str">
        <f>'[1]9'!B34</f>
        <v>WEDUNG</v>
      </c>
      <c r="C36" s="23" t="str">
        <f>'[1]9'!C34</f>
        <v>Puskesmas Wedung I</v>
      </c>
      <c r="D36" s="24">
        <v>1876</v>
      </c>
      <c r="E36" s="24">
        <v>1798</v>
      </c>
      <c r="F36" s="24">
        <f t="shared" si="3"/>
        <v>3674</v>
      </c>
      <c r="G36" s="24">
        <v>906</v>
      </c>
      <c r="H36" s="25">
        <f t="shared" si="4"/>
        <v>48.294243070362477</v>
      </c>
      <c r="I36" s="24">
        <v>880</v>
      </c>
      <c r="J36" s="25">
        <f t="shared" si="0"/>
        <v>48.943270300333701</v>
      </c>
      <c r="K36" s="24">
        <f t="shared" si="1"/>
        <v>1786</v>
      </c>
      <c r="L36" s="25">
        <f t="shared" si="2"/>
        <v>48.611867174741427</v>
      </c>
    </row>
    <row r="37" spans="1:12" x14ac:dyDescent="0.25">
      <c r="A37" s="19">
        <f>'[1]9'!A35</f>
        <v>27</v>
      </c>
      <c r="B37" s="23" t="str">
        <f>'[1]9'!B35</f>
        <v>WEDUNG</v>
      </c>
      <c r="C37" s="23" t="str">
        <f>'[1]9'!C35</f>
        <v>Puskesmas Wedung II</v>
      </c>
      <c r="D37" s="24">
        <v>1332</v>
      </c>
      <c r="E37" s="24">
        <v>1248</v>
      </c>
      <c r="F37" s="24">
        <f t="shared" si="3"/>
        <v>2580</v>
      </c>
      <c r="G37" s="24">
        <v>614</v>
      </c>
      <c r="H37" s="25">
        <f t="shared" si="4"/>
        <v>46.096096096096097</v>
      </c>
      <c r="I37" s="24">
        <v>644</v>
      </c>
      <c r="J37" s="25">
        <f t="shared" si="0"/>
        <v>51.602564102564109</v>
      </c>
      <c r="K37" s="24">
        <f t="shared" si="1"/>
        <v>1258</v>
      </c>
      <c r="L37" s="25">
        <f t="shared" si="2"/>
        <v>48.759689922480618</v>
      </c>
    </row>
    <row r="38" spans="1:12" ht="15.75" x14ac:dyDescent="0.25">
      <c r="A38" s="26" t="s">
        <v>13</v>
      </c>
      <c r="B38" s="26"/>
      <c r="C38" s="26"/>
      <c r="D38" s="27">
        <f>SUM(D11:D37)</f>
        <v>40588</v>
      </c>
      <c r="E38" s="27">
        <f>SUM(E11:E37)</f>
        <v>39174</v>
      </c>
      <c r="F38" s="27">
        <f>SUM(F11:F37)</f>
        <v>79762</v>
      </c>
      <c r="G38" s="27">
        <f>SUM(G11:G37)</f>
        <v>18901</v>
      </c>
      <c r="H38" s="28">
        <f>G38/D38*100</f>
        <v>46.567951118557211</v>
      </c>
      <c r="I38" s="27">
        <f>SUM(I11:I37)</f>
        <v>19015</v>
      </c>
      <c r="J38" s="27">
        <f>I38/E38*100</f>
        <v>48.539847858273347</v>
      </c>
      <c r="K38" s="27">
        <f>SUM(K11:K37)</f>
        <v>37916</v>
      </c>
      <c r="L38" s="28">
        <f>K38/F38*100</f>
        <v>47.536420852034809</v>
      </c>
    </row>
    <row r="39" spans="1:1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5">
      <c r="A40" s="30" t="s">
        <v>14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2020-08-31T05:09:02Z</dcterms:created>
  <dcterms:modified xsi:type="dcterms:W3CDTF">2020-08-31T05:09:50Z</dcterms:modified>
</cp:coreProperties>
</file>