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44AC36B3-A022-491B-8DED-210FF99229A0}" xr6:coauthVersionLast="47" xr6:coauthVersionMax="47" xr10:uidLastSave="{00000000-0000-0000-0000-000000000000}"/>
  <bookViews>
    <workbookView xWindow="-110" yWindow="-110" windowWidth="19420" windowHeight="10300" xr2:uid="{1B47C49F-017B-48F5-87F3-BB9A7FF713E3}"/>
  </bookViews>
  <sheets>
    <sheet name="mCPR DES 2025" sheetId="1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2" l="1"/>
  <c r="J7" i="12"/>
  <c r="J8" i="12"/>
  <c r="L8" i="12" s="1"/>
  <c r="J9" i="12"/>
  <c r="L9" i="12" s="1"/>
  <c r="J10" i="12"/>
  <c r="L10" i="12" s="1"/>
  <c r="J11" i="12"/>
  <c r="L11" i="12" s="1"/>
  <c r="J12" i="12"/>
  <c r="L12" i="12" s="1"/>
  <c r="J13" i="12"/>
  <c r="L13" i="12" s="1"/>
  <c r="J14" i="12"/>
  <c r="J15" i="12"/>
  <c r="J16" i="12"/>
  <c r="J17" i="12"/>
  <c r="J18" i="12"/>
  <c r="J19" i="12"/>
  <c r="J5" i="12"/>
  <c r="L7" i="12"/>
  <c r="L17" i="12"/>
  <c r="L18" i="12"/>
  <c r="L19" i="12"/>
  <c r="I19" i="12"/>
  <c r="H19" i="12"/>
  <c r="G19" i="12"/>
  <c r="M8" i="12"/>
  <c r="M9" i="12"/>
  <c r="M15" i="12"/>
  <c r="N15" i="12" s="1"/>
  <c r="M16" i="12"/>
  <c r="N16" i="12" s="1"/>
  <c r="M17" i="12"/>
  <c r="N17" i="12" s="1"/>
  <c r="M7" i="12"/>
  <c r="N7" i="12" s="1"/>
  <c r="L14" i="12"/>
  <c r="L15" i="12"/>
  <c r="L16" i="12"/>
  <c r="L5" i="12"/>
  <c r="F19" i="12"/>
  <c r="E19" i="12"/>
  <c r="D19" i="12"/>
  <c r="C19" i="12"/>
  <c r="K19" i="12"/>
  <c r="L6" i="12"/>
  <c r="M5" i="12"/>
  <c r="N5" i="12" s="1"/>
  <c r="M6" i="12"/>
  <c r="N6" i="12" s="1"/>
  <c r="M10" i="12"/>
  <c r="N10" i="12" s="1"/>
  <c r="M11" i="12"/>
  <c r="N11" i="12" s="1"/>
  <c r="M12" i="12"/>
  <c r="M13" i="12"/>
  <c r="M14" i="12"/>
  <c r="N14" i="12" s="1"/>
  <c r="M18" i="12"/>
  <c r="M19" i="12"/>
  <c r="N13" i="12" l="1"/>
  <c r="N19" i="12"/>
  <c r="N18" i="12"/>
  <c r="N9" i="12"/>
  <c r="N8" i="12"/>
  <c r="N12" i="12"/>
</calcChain>
</file>

<file path=xl/sharedStrings.xml><?xml version="1.0" encoding="utf-8"?>
<sst xmlns="http://schemas.openxmlformats.org/spreadsheetml/2006/main" count="30" uniqueCount="30">
  <si>
    <t>NO</t>
  </si>
  <si>
    <t>KECAMATAN</t>
  </si>
  <si>
    <t>JUMLAH</t>
  </si>
  <si>
    <t>IUD</t>
  </si>
  <si>
    <t>MOW</t>
  </si>
  <si>
    <t>MOP</t>
  </si>
  <si>
    <t>KONDOM</t>
  </si>
  <si>
    <t>PIL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</si>
  <si>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</si>
  <si>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</si>
  <si>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</si>
  <si>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</si>
  <si>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</si>
  <si>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</si>
  <si>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</si>
  <si>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</si>
  <si>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</si>
  <si>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</si>
  <si>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</si>
  <si>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</si>
  <si>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</si>
  <si>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</si>
  <si>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IMPLANT</t>
  </si>
  <si>
    <t>SUNTIK</t>
  </si>
  <si>
    <t>TOTAL PA</t>
  </si>
  <si>
    <t>JML PUS</t>
  </si>
  <si>
    <t>% PA</t>
  </si>
  <si>
    <t>JUMLAH PA MKJP</t>
  </si>
  <si>
    <t>% MKJP</t>
  </si>
  <si>
    <t>Pasangan Usia Subur dan Peserta KB Aktif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</si>
</sst>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28">
    <xf numFmtId="0" fontId="0" fillId="0" borderId="0" xfId="0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2" fontId="5" fillId="2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2B0957F5-9E47-406F-B457-4F2FF442D13E}"/>
    <cellStyle name="Normal 3" xfId="2" xr:uid="{6CB53ECF-643E-4A83-8856-E87BDD21FC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D8991-982A-4C24-A87E-C693C40938FA}">
  <sheetPr>
    <tabColor theme="8" tint="0.39997558519241921"/>
  </sheetPr>
  <dimension ref="A1:N19"/>
  <sheetViews>
    <sheetView tabSelected="1" zoomScale="97" workbookViewId="0">
      <selection activeCell="O7" sqref="O7"/>
    </sheetView>
  </sheetViews>
  <sheetFormatPr defaultRowHeight="14.5" x14ac:dyDescent="0.35"/>
  <cols>
    <col min="2" max="2" width="19" customWidth="1"/>
    <col min="3" max="3" width="9.54296875" customWidth="1"/>
    <col min="4" max="5" width="9.453125" customWidth="1"/>
    <col min="6" max="7" width="11.1796875" customWidth="1"/>
    <col min="8" max="8" width="10.1796875" customWidth="1"/>
    <col min="9" max="9" width="9.81640625" customWidth="1"/>
    <col min="10" max="10" width="12.1796875" customWidth="1"/>
    <col min="11" max="11" width="11.26953125" customWidth="1"/>
    <col min="12" max="12" width="9.90625" customWidth="1"/>
    <col min="13" max="13" width="11" customWidth="1"/>
    <col min="14" max="14" width="10.7265625" customWidth="1"/>
  </cols>
  <sheetData>
    <row r="1" spans="1:14" ht="15.5" x14ac:dyDescent="0.35">
      <c r="A1" s="21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5.5" x14ac:dyDescent="0.35">
      <c r="A2" s="6"/>
      <c r="B2" s="6"/>
      <c r="C2" s="6"/>
      <c r="D2" s="6"/>
      <c r="E2" s="6"/>
      <c r="F2" s="6"/>
      <c r="G2" s="6"/>
      <c r="H2" s="6"/>
      <c r="I2" s="6"/>
      <c r="J2" s="7"/>
      <c r="K2" s="7"/>
      <c r="L2" s="6"/>
    </row>
    <row r="3" spans="1:14" x14ac:dyDescent="0.35">
      <c r="A3" s="24" t="s">
        <v>0</v>
      </c>
      <c r="B3" s="24" t="s">
        <v>1</v>
      </c>
      <c r="C3" s="24" t="s">
        <v>3</v>
      </c>
      <c r="D3" s="24" t="s">
        <v>4</v>
      </c>
      <c r="E3" s="24" t="s">
        <v>5</v>
      </c>
      <c r="F3" s="24" t="s">
        <v>6</v>
      </c>
      <c r="G3" s="24" t="s">
        <v>22</v>
      </c>
      <c r="H3" s="24" t="s">
        <v>23</v>
      </c>
      <c r="I3" s="24" t="s">
        <v>7</v>
      </c>
      <c r="J3" s="22" t="s">
        <v>24</v>
      </c>
      <c r="K3" s="22" t="s">
        <v>25</v>
      </c>
      <c r="L3" s="24" t="s">
        <v>26</v>
      </c>
      <c r="M3" s="25" t="s">
        <v>27</v>
      </c>
      <c r="N3" s="25" t="s">
        <v>28</v>
      </c>
    </row>
    <row r="4" spans="1:14" x14ac:dyDescent="0.35">
      <c r="A4" s="24"/>
      <c r="B4" s="24"/>
      <c r="C4" s="24"/>
      <c r="D4" s="24"/>
      <c r="E4" s="24"/>
      <c r="F4" s="24"/>
      <c r="G4" s="24"/>
      <c r="H4" s="24"/>
      <c r="I4" s="24"/>
      <c r="J4" s="23"/>
      <c r="K4" s="23"/>
      <c r="L4" s="24"/>
      <c r="M4" s="25"/>
      <c r="N4" s="25"/>
    </row>
    <row r="5" spans="1:14" ht="15.5" x14ac:dyDescent="0.35">
      <c r="A5" s="1">
        <v>1</v>
      </c>
      <c r="B5" s="2" t="s">
        <v>8</v>
      </c>
      <c r="C5" s="8">
        <v>2178</v>
      </c>
      <c r="D5" s="8">
        <v>1919</v>
      </c>
      <c r="E5" s="8">
        <v>96</v>
      </c>
      <c r="F5" s="8">
        <v>669</v>
      </c>
      <c r="G5" s="8">
        <v>4813</v>
      </c>
      <c r="H5" s="8">
        <v>17839</v>
      </c>
      <c r="I5" s="8">
        <v>3006</v>
      </c>
      <c r="J5" s="8">
        <f>SUM(C5:I5)</f>
        <v>30520</v>
      </c>
      <c r="K5" s="9">
        <v>41759</v>
      </c>
      <c r="L5" s="3">
        <f>SUM(J5/K5)*100</f>
        <v>73.086041332407376</v>
      </c>
      <c r="M5" s="4">
        <f>SUM(C5:E5,G5)</f>
        <v>9006</v>
      </c>
      <c r="N5" s="5">
        <f>SUM(M5/J5)*100</f>
        <v>29.508519003931848</v>
      </c>
    </row>
    <row r="6" spans="1:14" ht="15.5" x14ac:dyDescent="0.35">
      <c r="A6" s="1">
        <v>2</v>
      </c>
      <c r="B6" s="2" t="s">
        <v>9</v>
      </c>
      <c r="C6" s="8">
        <v>919</v>
      </c>
      <c r="D6" s="8">
        <v>480</v>
      </c>
      <c r="E6" s="8">
        <v>2</v>
      </c>
      <c r="F6" s="8">
        <v>114</v>
      </c>
      <c r="G6" s="8">
        <v>1239</v>
      </c>
      <c r="H6" s="8">
        <v>9858</v>
      </c>
      <c r="I6" s="8">
        <v>472</v>
      </c>
      <c r="J6" s="8">
        <f t="shared" ref="J6:J19" si="0">SUM(C6:I6)</f>
        <v>13084</v>
      </c>
      <c r="K6" s="9">
        <v>17686</v>
      </c>
      <c r="L6" s="3">
        <f>SUM(J6/K6)*100</f>
        <v>73.979418749293231</v>
      </c>
      <c r="M6" s="4">
        <f>SUM(C6:E6,G6)</f>
        <v>2640</v>
      </c>
      <c r="N6" s="5">
        <f t="shared" ref="N6:N19" si="1">SUM(M6/J6)*100</f>
        <v>20.177315805564046</v>
      </c>
    </row>
    <row r="7" spans="1:14" ht="15.5" x14ac:dyDescent="0.35">
      <c r="A7" s="1">
        <v>3</v>
      </c>
      <c r="B7" s="2" t="s">
        <v>10</v>
      </c>
      <c r="C7" s="8">
        <v>334</v>
      </c>
      <c r="D7" s="8">
        <v>794</v>
      </c>
      <c r="E7" s="8">
        <v>8</v>
      </c>
      <c r="F7" s="10">
        <v>129</v>
      </c>
      <c r="G7" s="8">
        <v>1808</v>
      </c>
      <c r="H7" s="8">
        <v>10757</v>
      </c>
      <c r="I7" s="8">
        <v>912</v>
      </c>
      <c r="J7" s="8">
        <f t="shared" si="0"/>
        <v>14742</v>
      </c>
      <c r="K7" s="9">
        <v>19911</v>
      </c>
      <c r="L7" s="3">
        <f t="shared" ref="L7:L19" si="2">SUM(J7/K7)*100</f>
        <v>74.039475666716896</v>
      </c>
      <c r="M7" s="4">
        <f>SUM(C7:E7,G7)</f>
        <v>2944</v>
      </c>
      <c r="N7" s="5">
        <f t="shared" si="1"/>
        <v>19.970153303486637</v>
      </c>
    </row>
    <row r="8" spans="1:14" ht="15.5" x14ac:dyDescent="0.35">
      <c r="A8" s="1">
        <v>4</v>
      </c>
      <c r="B8" s="2" t="s">
        <v>11</v>
      </c>
      <c r="C8" s="11">
        <v>534</v>
      </c>
      <c r="D8" s="11">
        <v>510</v>
      </c>
      <c r="E8" s="8">
        <v>33</v>
      </c>
      <c r="F8" s="8">
        <v>71</v>
      </c>
      <c r="G8" s="8">
        <v>1800</v>
      </c>
      <c r="H8" s="11">
        <v>12829</v>
      </c>
      <c r="I8" s="8">
        <v>657</v>
      </c>
      <c r="J8" s="8">
        <f t="shared" si="0"/>
        <v>16434</v>
      </c>
      <c r="K8" s="9">
        <v>22469</v>
      </c>
      <c r="L8" s="3">
        <f t="shared" si="2"/>
        <v>73.140771729939019</v>
      </c>
      <c r="M8" s="4">
        <f t="shared" ref="M8:M19" si="3">SUM(C8:E8,G8)</f>
        <v>2877</v>
      </c>
      <c r="N8" s="5">
        <f t="shared" si="1"/>
        <v>17.506389193136183</v>
      </c>
    </row>
    <row r="9" spans="1:14" ht="15.5" x14ac:dyDescent="0.35">
      <c r="A9" s="1">
        <v>5</v>
      </c>
      <c r="B9" s="2" t="s">
        <v>12</v>
      </c>
      <c r="C9" s="8">
        <v>380</v>
      </c>
      <c r="D9" s="8">
        <v>313</v>
      </c>
      <c r="E9" s="8">
        <v>6</v>
      </c>
      <c r="F9" s="8">
        <v>86</v>
      </c>
      <c r="G9" s="8">
        <v>806</v>
      </c>
      <c r="H9" s="8">
        <v>6172</v>
      </c>
      <c r="I9" s="8">
        <v>535</v>
      </c>
      <c r="J9" s="8">
        <f t="shared" si="0"/>
        <v>8298</v>
      </c>
      <c r="K9" s="9">
        <v>11212</v>
      </c>
      <c r="L9" s="3">
        <f t="shared" si="2"/>
        <v>74.00998929718159</v>
      </c>
      <c r="M9" s="4">
        <f t="shared" si="3"/>
        <v>1505</v>
      </c>
      <c r="N9" s="5">
        <f t="shared" si="1"/>
        <v>18.136900457941675</v>
      </c>
    </row>
    <row r="10" spans="1:14" ht="15.5" x14ac:dyDescent="0.35">
      <c r="A10" s="1">
        <v>6</v>
      </c>
      <c r="B10" s="2" t="s">
        <v>13</v>
      </c>
      <c r="C10" s="8">
        <v>226</v>
      </c>
      <c r="D10" s="8">
        <v>454</v>
      </c>
      <c r="E10" s="8">
        <v>4</v>
      </c>
      <c r="F10" s="10">
        <v>74</v>
      </c>
      <c r="G10" s="8">
        <v>1293</v>
      </c>
      <c r="H10" s="8">
        <v>8584</v>
      </c>
      <c r="I10" s="11">
        <v>557</v>
      </c>
      <c r="J10" s="8">
        <f t="shared" si="0"/>
        <v>11192</v>
      </c>
      <c r="K10" s="9">
        <v>14594</v>
      </c>
      <c r="L10" s="3">
        <f t="shared" si="2"/>
        <v>76.689050294641632</v>
      </c>
      <c r="M10" s="4">
        <f t="shared" si="3"/>
        <v>1977</v>
      </c>
      <c r="N10" s="5">
        <f t="shared" si="1"/>
        <v>17.664403145103648</v>
      </c>
    </row>
    <row r="11" spans="1:14" ht="15.5" x14ac:dyDescent="0.35">
      <c r="A11" s="1">
        <v>7</v>
      </c>
      <c r="B11" s="2" t="s">
        <v>14</v>
      </c>
      <c r="C11" s="8">
        <v>123</v>
      </c>
      <c r="D11" s="8">
        <v>401</v>
      </c>
      <c r="E11" s="8">
        <v>5</v>
      </c>
      <c r="F11" s="8">
        <v>23</v>
      </c>
      <c r="G11" s="8">
        <v>953</v>
      </c>
      <c r="H11" s="8">
        <v>6248</v>
      </c>
      <c r="I11" s="8">
        <v>507</v>
      </c>
      <c r="J11" s="8">
        <f t="shared" si="0"/>
        <v>8260</v>
      </c>
      <c r="K11" s="9">
        <v>11052</v>
      </c>
      <c r="L11" s="3">
        <f t="shared" si="2"/>
        <v>74.737604053564965</v>
      </c>
      <c r="M11" s="4">
        <f t="shared" si="3"/>
        <v>1482</v>
      </c>
      <c r="N11" s="5">
        <f t="shared" si="1"/>
        <v>17.941888619854719</v>
      </c>
    </row>
    <row r="12" spans="1:14" ht="15.5" x14ac:dyDescent="0.35">
      <c r="A12" s="1">
        <v>8</v>
      </c>
      <c r="B12" s="2" t="s">
        <v>15</v>
      </c>
      <c r="C12" s="11">
        <v>75</v>
      </c>
      <c r="D12" s="11">
        <v>102</v>
      </c>
      <c r="E12" s="8">
        <v>1</v>
      </c>
      <c r="F12" s="8">
        <v>75</v>
      </c>
      <c r="G12" s="8">
        <v>617</v>
      </c>
      <c r="H12" s="8">
        <v>5450</v>
      </c>
      <c r="I12" s="8">
        <v>940</v>
      </c>
      <c r="J12" s="8">
        <f t="shared" si="0"/>
        <v>7260</v>
      </c>
      <c r="K12" s="9">
        <v>10070</v>
      </c>
      <c r="L12" s="3">
        <f t="shared" si="2"/>
        <v>72.095332671300895</v>
      </c>
      <c r="M12" s="4">
        <f t="shared" si="3"/>
        <v>795</v>
      </c>
      <c r="N12" s="5">
        <f t="shared" si="1"/>
        <v>10.950413223140496</v>
      </c>
    </row>
    <row r="13" spans="1:14" ht="15.5" x14ac:dyDescent="0.35">
      <c r="A13" s="1">
        <v>9</v>
      </c>
      <c r="B13" s="2" t="s">
        <v>16</v>
      </c>
      <c r="C13" s="8">
        <v>439</v>
      </c>
      <c r="D13" s="8">
        <v>442</v>
      </c>
      <c r="E13" s="8">
        <v>4</v>
      </c>
      <c r="F13" s="10">
        <v>310</v>
      </c>
      <c r="G13" s="8">
        <v>988</v>
      </c>
      <c r="H13" s="11">
        <v>7378</v>
      </c>
      <c r="I13" s="8">
        <v>895</v>
      </c>
      <c r="J13" s="8">
        <f t="shared" si="0"/>
        <v>10456</v>
      </c>
      <c r="K13" s="12">
        <v>14260</v>
      </c>
      <c r="L13" s="3">
        <f t="shared" si="2"/>
        <v>73.323983169705471</v>
      </c>
      <c r="M13" s="4">
        <f t="shared" si="3"/>
        <v>1873</v>
      </c>
      <c r="N13" s="5">
        <f t="shared" si="1"/>
        <v>17.913159908186689</v>
      </c>
    </row>
    <row r="14" spans="1:14" ht="15.5" x14ac:dyDescent="0.35">
      <c r="A14" s="1">
        <v>10</v>
      </c>
      <c r="B14" s="2" t="s">
        <v>17</v>
      </c>
      <c r="C14" s="8">
        <v>378</v>
      </c>
      <c r="D14" s="8">
        <v>309</v>
      </c>
      <c r="E14" s="8">
        <v>0</v>
      </c>
      <c r="F14" s="8">
        <v>94</v>
      </c>
      <c r="G14" s="8">
        <v>804</v>
      </c>
      <c r="H14" s="8">
        <v>5272</v>
      </c>
      <c r="I14" s="8">
        <v>615</v>
      </c>
      <c r="J14" s="8">
        <f t="shared" si="0"/>
        <v>7472</v>
      </c>
      <c r="K14" s="9">
        <v>9719</v>
      </c>
      <c r="L14" s="3">
        <f t="shared" si="2"/>
        <v>76.880337483280172</v>
      </c>
      <c r="M14" s="4">
        <f t="shared" si="3"/>
        <v>1491</v>
      </c>
      <c r="N14" s="5">
        <f t="shared" si="1"/>
        <v>19.954496788008566</v>
      </c>
    </row>
    <row r="15" spans="1:14" ht="15.5" x14ac:dyDescent="0.35">
      <c r="A15" s="1">
        <v>11</v>
      </c>
      <c r="B15" s="2" t="s">
        <v>18</v>
      </c>
      <c r="C15" s="8">
        <v>414</v>
      </c>
      <c r="D15" s="8">
        <v>576</v>
      </c>
      <c r="E15" s="8">
        <v>14</v>
      </c>
      <c r="F15" s="8">
        <v>474</v>
      </c>
      <c r="G15" s="8">
        <v>1445</v>
      </c>
      <c r="H15" s="8">
        <v>8288</v>
      </c>
      <c r="I15" s="11">
        <v>1037</v>
      </c>
      <c r="J15" s="8">
        <f t="shared" si="0"/>
        <v>12248</v>
      </c>
      <c r="K15" s="9">
        <v>16923</v>
      </c>
      <c r="L15" s="3">
        <f t="shared" si="2"/>
        <v>72.37487443124742</v>
      </c>
      <c r="M15" s="4">
        <f t="shared" si="3"/>
        <v>2449</v>
      </c>
      <c r="N15" s="5">
        <f t="shared" si="1"/>
        <v>19.995101241018943</v>
      </c>
    </row>
    <row r="16" spans="1:14" ht="15.5" x14ac:dyDescent="0.35">
      <c r="A16" s="1">
        <v>12</v>
      </c>
      <c r="B16" s="2" t="s">
        <v>19</v>
      </c>
      <c r="C16" s="11">
        <v>362</v>
      </c>
      <c r="D16" s="11">
        <v>568</v>
      </c>
      <c r="E16" s="8">
        <v>12</v>
      </c>
      <c r="F16" s="10">
        <v>189</v>
      </c>
      <c r="G16" s="8">
        <v>1058</v>
      </c>
      <c r="H16" s="8">
        <v>10795</v>
      </c>
      <c r="I16" s="8">
        <v>394</v>
      </c>
      <c r="J16" s="8">
        <f t="shared" si="0"/>
        <v>13378</v>
      </c>
      <c r="K16" s="9">
        <v>18066</v>
      </c>
      <c r="L16" s="3">
        <f t="shared" si="2"/>
        <v>74.050702977969664</v>
      </c>
      <c r="M16" s="4">
        <f t="shared" si="3"/>
        <v>2000</v>
      </c>
      <c r="N16" s="5">
        <f t="shared" si="1"/>
        <v>14.949917775452235</v>
      </c>
    </row>
    <row r="17" spans="1:14" ht="15.5" x14ac:dyDescent="0.35">
      <c r="A17" s="1">
        <v>13</v>
      </c>
      <c r="B17" s="2" t="s">
        <v>20</v>
      </c>
      <c r="C17" s="8">
        <v>350</v>
      </c>
      <c r="D17" s="8">
        <v>688</v>
      </c>
      <c r="E17" s="8">
        <v>25</v>
      </c>
      <c r="F17" s="8">
        <v>72</v>
      </c>
      <c r="G17" s="8">
        <v>1117</v>
      </c>
      <c r="H17" s="13">
        <v>6682</v>
      </c>
      <c r="I17" s="8">
        <v>635</v>
      </c>
      <c r="J17" s="8">
        <f t="shared" si="0"/>
        <v>9569</v>
      </c>
      <c r="K17" s="14">
        <v>12953</v>
      </c>
      <c r="L17" s="3">
        <f t="shared" si="2"/>
        <v>73.874778043696438</v>
      </c>
      <c r="M17" s="4">
        <f t="shared" si="3"/>
        <v>2180</v>
      </c>
      <c r="N17" s="5">
        <f t="shared" si="1"/>
        <v>22.781899885045458</v>
      </c>
    </row>
    <row r="18" spans="1:14" ht="15.5" x14ac:dyDescent="0.35">
      <c r="A18" s="1">
        <v>14</v>
      </c>
      <c r="B18" s="2" t="s">
        <v>21</v>
      </c>
      <c r="C18" s="8">
        <v>101</v>
      </c>
      <c r="D18" s="8">
        <v>256</v>
      </c>
      <c r="E18" s="8">
        <v>3</v>
      </c>
      <c r="F18" s="8">
        <v>54</v>
      </c>
      <c r="G18" s="8">
        <v>845</v>
      </c>
      <c r="H18" s="13">
        <v>3797</v>
      </c>
      <c r="I18" s="8">
        <v>347</v>
      </c>
      <c r="J18" s="8">
        <f t="shared" si="0"/>
        <v>5403</v>
      </c>
      <c r="K18" s="9">
        <v>7289</v>
      </c>
      <c r="L18" s="3">
        <f t="shared" si="2"/>
        <v>74.125394429962952</v>
      </c>
      <c r="M18" s="4">
        <f t="shared" si="3"/>
        <v>1205</v>
      </c>
      <c r="N18" s="5">
        <f t="shared" si="1"/>
        <v>22.302424578937625</v>
      </c>
    </row>
    <row r="19" spans="1:14" ht="15.5" x14ac:dyDescent="0.35">
      <c r="A19" s="26" t="s">
        <v>2</v>
      </c>
      <c r="B19" s="27"/>
      <c r="C19" s="15">
        <f t="shared" ref="C19:I19" si="4">SUM(C5:C18)</f>
        <v>6813</v>
      </c>
      <c r="D19" s="15">
        <f t="shared" si="4"/>
        <v>7812</v>
      </c>
      <c r="E19" s="15">
        <f t="shared" si="4"/>
        <v>213</v>
      </c>
      <c r="F19" s="16">
        <f t="shared" si="4"/>
        <v>2434</v>
      </c>
      <c r="G19" s="15">
        <f t="shared" si="4"/>
        <v>19586</v>
      </c>
      <c r="H19" s="15">
        <f t="shared" si="4"/>
        <v>119949</v>
      </c>
      <c r="I19" s="15">
        <f t="shared" si="4"/>
        <v>11509</v>
      </c>
      <c r="J19" s="15">
        <f t="shared" si="0"/>
        <v>168316</v>
      </c>
      <c r="K19" s="17">
        <f>SUM(K5:K18)</f>
        <v>227963</v>
      </c>
      <c r="L19" s="18">
        <f t="shared" si="2"/>
        <v>73.834788978913252</v>
      </c>
      <c r="M19" s="19">
        <f t="shared" si="3"/>
        <v>34424</v>
      </c>
      <c r="N19" s="20">
        <f t="shared" si="1"/>
        <v>20.452006939328406</v>
      </c>
    </row>
  </sheetData>
  <mergeCells count="16">
    <mergeCell ref="A19:B19"/>
    <mergeCell ref="A3:A4"/>
    <mergeCell ref="B3:B4"/>
    <mergeCell ref="C3:C4"/>
    <mergeCell ref="D3:D4"/>
    <mergeCell ref="A1:N1"/>
    <mergeCell ref="J3:J4"/>
    <mergeCell ref="K3:K4"/>
    <mergeCell ref="L3:L4"/>
    <mergeCell ref="M3:M4"/>
    <mergeCell ref="N3:N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mCPR DES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</dc:creator>
  <cp:lastModifiedBy>Subbag Program Dinpermades P2KB</cp:lastModifiedBy>
  <cp:lastPrinted>2026-01-15T02:27:39Z</cp:lastPrinted>
  <dcterms:created xsi:type="dcterms:W3CDTF">2026-01-06T02:27:24Z</dcterms:created>
  <dcterms:modified xsi:type="dcterms:W3CDTF">2026-06-05T01:33:45Z</dcterms:modified>
</cp:coreProperties>
</file>