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H38" i="1"/>
  <c r="F38" i="1"/>
  <c r="D38" i="1"/>
  <c r="L37" i="1"/>
  <c r="K37" i="1"/>
  <c r="I37" i="1"/>
  <c r="G37" i="1"/>
  <c r="E37" i="1"/>
  <c r="L36" i="1"/>
  <c r="K36" i="1" s="1"/>
  <c r="I36" i="1"/>
  <c r="E36" i="1"/>
  <c r="L35" i="1"/>
  <c r="K35" i="1"/>
  <c r="I35" i="1"/>
  <c r="G35" i="1"/>
  <c r="E35" i="1"/>
  <c r="L34" i="1"/>
  <c r="K34" i="1" s="1"/>
  <c r="I34" i="1"/>
  <c r="E34" i="1"/>
  <c r="L33" i="1"/>
  <c r="K33" i="1"/>
  <c r="I33" i="1"/>
  <c r="G33" i="1"/>
  <c r="E33" i="1"/>
  <c r="L32" i="1"/>
  <c r="K32" i="1" s="1"/>
  <c r="I32" i="1"/>
  <c r="E32" i="1"/>
  <c r="L31" i="1"/>
  <c r="K31" i="1"/>
  <c r="I31" i="1"/>
  <c r="G31" i="1"/>
  <c r="E31" i="1"/>
  <c r="L30" i="1"/>
  <c r="K30" i="1" s="1"/>
  <c r="I30" i="1"/>
  <c r="E30" i="1"/>
  <c r="L29" i="1"/>
  <c r="K29" i="1"/>
  <c r="I29" i="1"/>
  <c r="G29" i="1"/>
  <c r="E29" i="1"/>
  <c r="L28" i="1"/>
  <c r="K28" i="1" s="1"/>
  <c r="I28" i="1"/>
  <c r="E28" i="1"/>
  <c r="L27" i="1"/>
  <c r="K27" i="1"/>
  <c r="I27" i="1"/>
  <c r="G27" i="1"/>
  <c r="E27" i="1"/>
  <c r="L26" i="1"/>
  <c r="K26" i="1" s="1"/>
  <c r="I26" i="1"/>
  <c r="E26" i="1"/>
  <c r="L25" i="1"/>
  <c r="K25" i="1"/>
  <c r="I25" i="1"/>
  <c r="G25" i="1"/>
  <c r="E25" i="1"/>
  <c r="L24" i="1"/>
  <c r="K24" i="1" s="1"/>
  <c r="I24" i="1"/>
  <c r="E24" i="1"/>
  <c r="L23" i="1"/>
  <c r="K23" i="1"/>
  <c r="I23" i="1"/>
  <c r="G23" i="1"/>
  <c r="E23" i="1"/>
  <c r="L22" i="1"/>
  <c r="K22" i="1" s="1"/>
  <c r="I22" i="1"/>
  <c r="E22" i="1"/>
  <c r="L21" i="1"/>
  <c r="K21" i="1"/>
  <c r="I21" i="1"/>
  <c r="G21" i="1"/>
  <c r="E21" i="1"/>
  <c r="L20" i="1"/>
  <c r="K20" i="1" s="1"/>
  <c r="I20" i="1"/>
  <c r="E20" i="1"/>
  <c r="L19" i="1"/>
  <c r="K19" i="1"/>
  <c r="I19" i="1"/>
  <c r="G19" i="1"/>
  <c r="E19" i="1"/>
  <c r="L18" i="1"/>
  <c r="K18" i="1" s="1"/>
  <c r="I18" i="1"/>
  <c r="E18" i="1"/>
  <c r="L17" i="1"/>
  <c r="K17" i="1"/>
  <c r="I17" i="1"/>
  <c r="G17" i="1"/>
  <c r="E17" i="1"/>
  <c r="L16" i="1"/>
  <c r="K16" i="1" s="1"/>
  <c r="I16" i="1"/>
  <c r="E16" i="1"/>
  <c r="L15" i="1"/>
  <c r="K15" i="1"/>
  <c r="I15" i="1"/>
  <c r="G15" i="1"/>
  <c r="E15" i="1"/>
  <c r="L14" i="1"/>
  <c r="K14" i="1" s="1"/>
  <c r="I14" i="1"/>
  <c r="E14" i="1"/>
  <c r="L13" i="1"/>
  <c r="K13" i="1"/>
  <c r="I13" i="1"/>
  <c r="G13" i="1"/>
  <c r="E13" i="1"/>
  <c r="L12" i="1"/>
  <c r="K12" i="1" s="1"/>
  <c r="I12" i="1"/>
  <c r="E12" i="1"/>
  <c r="L11" i="1"/>
  <c r="K11" i="1"/>
  <c r="I11" i="1"/>
  <c r="G11" i="1"/>
  <c r="E11" i="1"/>
  <c r="G5" i="1"/>
  <c r="F5" i="1"/>
  <c r="G4" i="1"/>
  <c r="F4" i="1"/>
  <c r="L38" i="1" l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L39" i="1"/>
  <c r="K38" i="1"/>
  <c r="I38" i="1"/>
  <c r="G38" i="1"/>
  <c r="E38" i="1"/>
</calcChain>
</file>

<file path=xl/sharedStrings.xml><?xml version="1.0" encoding="utf-8"?>
<sst xmlns="http://schemas.openxmlformats.org/spreadsheetml/2006/main" count="75" uniqueCount="53">
  <si>
    <t>JUMLAH POSYANDU MENURUT STRATA, KECAMATAN, DAN PUSKESMAS</t>
  </si>
  <si>
    <t>NO</t>
  </si>
  <si>
    <t>KECAMATAN</t>
  </si>
  <si>
    <t>PUSKESMAS</t>
  </si>
  <si>
    <t xml:space="preserve">STRATA POSYANDU </t>
  </si>
  <si>
    <t>PRATAMA</t>
  </si>
  <si>
    <t>MADYA</t>
  </si>
  <si>
    <t>PURNAMA</t>
  </si>
  <si>
    <t>MANDIRI</t>
  </si>
  <si>
    <t>JUMLAH</t>
  </si>
  <si>
    <t>%</t>
  </si>
  <si>
    <t>MRANGGEN</t>
  </si>
  <si>
    <t>MRANGGEN I</t>
  </si>
  <si>
    <t>MRANGGEN II</t>
  </si>
  <si>
    <t>MRANGGEN III</t>
  </si>
  <si>
    <t>KARANGAWEN</t>
  </si>
  <si>
    <t>KARANGAWEN I</t>
  </si>
  <si>
    <t>KARANGAWEN II</t>
  </si>
  <si>
    <t>GUNTUR</t>
  </si>
  <si>
    <t>GUNTUR I</t>
  </si>
  <si>
    <t>GUNTUR II</t>
  </si>
  <si>
    <t>SAYUNG</t>
  </si>
  <si>
    <t>SAYUNG I</t>
  </si>
  <si>
    <t>SAYUNG II</t>
  </si>
  <si>
    <t>KARANGTENGAH</t>
  </si>
  <si>
    <t>KARANG TENGAH</t>
  </si>
  <si>
    <t>BONANG</t>
  </si>
  <si>
    <t>BONANG I</t>
  </si>
  <si>
    <t>BONANG II</t>
  </si>
  <si>
    <t>DEMAK</t>
  </si>
  <si>
    <t>DEMAK I</t>
  </si>
  <si>
    <t>DEMAK II</t>
  </si>
  <si>
    <t>DEMAK III</t>
  </si>
  <si>
    <t>WONOSALAM</t>
  </si>
  <si>
    <t>WONOSALAM  I</t>
  </si>
  <si>
    <t>WONOSALAM  II</t>
  </si>
  <si>
    <t>DEMPET</t>
  </si>
  <si>
    <t>KEBONAGUNG</t>
  </si>
  <si>
    <t>GAJAH</t>
  </si>
  <si>
    <t>GAJAH 1</t>
  </si>
  <si>
    <t>GAJAH 2</t>
  </si>
  <si>
    <t>KARANGANYAR</t>
  </si>
  <si>
    <t>KARANGANYAR I</t>
  </si>
  <si>
    <t>KARANGANYAR II</t>
  </si>
  <si>
    <t>MIJEN</t>
  </si>
  <si>
    <t>MIJEN I</t>
  </si>
  <si>
    <t>MIJEN II</t>
  </si>
  <si>
    <t>WEDUNG</t>
  </si>
  <si>
    <t>WEDUNG I</t>
  </si>
  <si>
    <t>WEDUNG II</t>
  </si>
  <si>
    <t>JUMLAH (KAB/KOTA)</t>
  </si>
  <si>
    <t>RASIO POSYANDU PER 100 BALITA</t>
  </si>
  <si>
    <t xml:space="preserve">Sumber: Seksi UKS dan JPK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</si>
</sst>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7" xfId="1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1" fontId="2" fillId="0" borderId="12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" fontId="2" fillId="0" borderId="11" xfId="1" applyNumberFormat="1" applyFont="1" applyBorder="1" applyAlignment="1">
      <alignment vertical="center"/>
    </xf>
    <xf numFmtId="2" fontId="2" fillId="0" borderId="11" xfId="1" applyNumberFormat="1" applyFont="1" applyBorder="1" applyAlignment="1">
      <alignment vertical="center"/>
    </xf>
    <xf numFmtId="41" fontId="2" fillId="0" borderId="11" xfId="2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" fontId="2" fillId="2" borderId="16" xfId="1" applyNumberFormat="1" applyFont="1" applyFill="1" applyBorder="1" applyAlignment="1">
      <alignment vertical="center"/>
    </xf>
    <xf numFmtId="2" fontId="2" fillId="2" borderId="17" xfId="1" applyNumberFormat="1" applyFont="1" applyFill="1" applyBorder="1" applyAlignment="1">
      <alignment vertical="center"/>
    </xf>
    <xf numFmtId="1" fontId="2" fillId="2" borderId="17" xfId="1" applyNumberFormat="1" applyFont="1" applyFill="1" applyBorder="1" applyAlignment="1">
      <alignment vertical="center"/>
    </xf>
    <xf numFmtId="2" fontId="2" fillId="2" borderId="18" xfId="1" applyNumberFormat="1" applyFont="1" applyFill="1" applyBorder="1" applyAlignment="1">
      <alignment vertical="center"/>
    </xf>
    <xf numFmtId="2" fontId="2" fillId="0" borderId="18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/Profil%20Kesehatan/Profil%202018/Profil%202018%20Fix/Lampiran%20Prof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Sheet2"/>
      <sheetName val="79"/>
      <sheetName val="80"/>
      <sheetName val="81"/>
      <sheetName val="82 (Tambahan Prov)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11">
          <cell r="E11">
            <v>93152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O6" sqref="O6"/>
    </sheetView>
  </sheetViews>
  <sheetFormatPr defaultColWidth="9.140625" defaultRowHeight="15" x14ac:dyDescent="0.25"/>
  <cols>
    <col min="1" max="1" width="5.7109375" style="2" customWidth="1"/>
    <col min="2" max="3" width="21.7109375" style="2" customWidth="1"/>
    <col min="4" max="11" width="10.7109375" style="2" customWidth="1"/>
    <col min="12" max="12" width="13.42578125" style="2" customWidth="1"/>
    <col min="13" max="16384" width="9.140625" style="2"/>
  </cols>
  <sheetData>
    <row r="1" spans="1:12" x14ac:dyDescent="0.25">
      <c r="A1" s="1"/>
    </row>
    <row r="3" spans="1:12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F4" s="4" t="str">
        <f>'[1]1'!F5</f>
        <v>KABUPATEN/KOTA</v>
      </c>
      <c r="G4" s="5" t="str">
        <f>'[1]1'!G5</f>
        <v>DEMAK</v>
      </c>
      <c r="I4" s="6"/>
      <c r="J4" s="6"/>
      <c r="K4" s="6"/>
      <c r="L4" s="6"/>
    </row>
    <row r="5" spans="1:12" x14ac:dyDescent="0.25">
      <c r="F5" s="4" t="str">
        <f>'[1]1'!F6</f>
        <v xml:space="preserve">TAHUN </v>
      </c>
      <c r="G5" s="5">
        <f>'[1]1'!G6</f>
        <v>2018</v>
      </c>
      <c r="I5" s="7"/>
      <c r="J5" s="7"/>
      <c r="K5" s="7"/>
      <c r="L5" s="7"/>
    </row>
    <row r="6" spans="1:12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7.25" customHeight="1" x14ac:dyDescent="0.25">
      <c r="A7" s="9" t="s">
        <v>1</v>
      </c>
      <c r="B7" s="10" t="s">
        <v>2</v>
      </c>
      <c r="C7" s="11" t="s">
        <v>3</v>
      </c>
      <c r="D7" s="12" t="s">
        <v>4</v>
      </c>
      <c r="E7" s="13"/>
      <c r="F7" s="13"/>
      <c r="G7" s="13"/>
      <c r="H7" s="13"/>
      <c r="I7" s="13"/>
      <c r="J7" s="13"/>
      <c r="K7" s="13"/>
      <c r="L7" s="14"/>
    </row>
    <row r="8" spans="1:12" ht="19.5" customHeight="1" x14ac:dyDescent="0.25">
      <c r="A8" s="15"/>
      <c r="B8" s="16"/>
      <c r="C8" s="17"/>
      <c r="D8" s="18" t="s">
        <v>5</v>
      </c>
      <c r="E8" s="19"/>
      <c r="F8" s="18" t="s">
        <v>6</v>
      </c>
      <c r="G8" s="19"/>
      <c r="H8" s="18" t="s">
        <v>7</v>
      </c>
      <c r="I8" s="19"/>
      <c r="J8" s="18" t="s">
        <v>8</v>
      </c>
      <c r="K8" s="19"/>
      <c r="L8" s="20" t="s">
        <v>9</v>
      </c>
    </row>
    <row r="9" spans="1:12" x14ac:dyDescent="0.25">
      <c r="A9" s="21"/>
      <c r="B9" s="2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  <c r="L9" s="21"/>
    </row>
    <row r="10" spans="1:12" x14ac:dyDescent="0.25">
      <c r="A10" s="27">
        <v>1</v>
      </c>
      <c r="B10" s="28">
        <v>2</v>
      </c>
      <c r="C10" s="27">
        <v>3</v>
      </c>
      <c r="D10" s="28">
        <v>4</v>
      </c>
      <c r="E10" s="27">
        <v>5</v>
      </c>
      <c r="F10" s="28">
        <v>6</v>
      </c>
      <c r="G10" s="27">
        <v>7</v>
      </c>
      <c r="H10" s="28">
        <v>8</v>
      </c>
      <c r="I10" s="27">
        <v>9</v>
      </c>
      <c r="J10" s="28">
        <v>10</v>
      </c>
      <c r="K10" s="27">
        <v>11</v>
      </c>
      <c r="L10" s="28">
        <v>12</v>
      </c>
    </row>
    <row r="11" spans="1:12" x14ac:dyDescent="0.25">
      <c r="A11" s="29">
        <v>1</v>
      </c>
      <c r="B11" s="29" t="s">
        <v>11</v>
      </c>
      <c r="C11" s="29" t="s">
        <v>12</v>
      </c>
      <c r="D11" s="30">
        <v>0</v>
      </c>
      <c r="E11" s="31">
        <f>D11/$L11*100</f>
        <v>0</v>
      </c>
      <c r="F11" s="32">
        <v>30</v>
      </c>
      <c r="G11" s="31">
        <f>F11/$L11*100</f>
        <v>68.181818181818173</v>
      </c>
      <c r="H11" s="30">
        <v>8</v>
      </c>
      <c r="I11" s="31">
        <f>H11/$L11*100</f>
        <v>18.181818181818183</v>
      </c>
      <c r="J11" s="32">
        <v>6</v>
      </c>
      <c r="K11" s="31">
        <f>J11/$L11*100</f>
        <v>13.636363636363635</v>
      </c>
      <c r="L11" s="32">
        <f>SUM(D11,F11,H11,J11)</f>
        <v>44</v>
      </c>
    </row>
    <row r="12" spans="1:12" x14ac:dyDescent="0.25">
      <c r="A12" s="29">
        <v>2</v>
      </c>
      <c r="B12" s="29" t="s">
        <v>11</v>
      </c>
      <c r="C12" s="29" t="s">
        <v>13</v>
      </c>
      <c r="D12" s="30">
        <v>0</v>
      </c>
      <c r="E12" s="31">
        <f t="shared" ref="E12:E26" si="0">D12/$L12*100</f>
        <v>0</v>
      </c>
      <c r="F12" s="32">
        <v>30</v>
      </c>
      <c r="G12" s="31">
        <f t="shared" ref="G12:G26" si="1">F12/$L12*100</f>
        <v>68.181818181818173</v>
      </c>
      <c r="H12" s="30">
        <v>14</v>
      </c>
      <c r="I12" s="31">
        <f t="shared" ref="I12:I37" si="2">H12/$L12*100</f>
        <v>31.818181818181817</v>
      </c>
      <c r="J12" s="32">
        <v>0</v>
      </c>
      <c r="K12" s="31">
        <f t="shared" ref="K12:K37" si="3">J12/$L12*100</f>
        <v>0</v>
      </c>
      <c r="L12" s="32">
        <f t="shared" ref="L12:L37" si="4">SUM(D12,F12,H12,J12)</f>
        <v>44</v>
      </c>
    </row>
    <row r="13" spans="1:12" x14ac:dyDescent="0.25">
      <c r="A13" s="29">
        <v>3</v>
      </c>
      <c r="B13" s="29" t="s">
        <v>11</v>
      </c>
      <c r="C13" s="29" t="s">
        <v>14</v>
      </c>
      <c r="D13" s="30">
        <v>0</v>
      </c>
      <c r="E13" s="31">
        <f t="shared" si="0"/>
        <v>0</v>
      </c>
      <c r="F13" s="32">
        <v>20</v>
      </c>
      <c r="G13" s="31">
        <f t="shared" si="1"/>
        <v>25.641025641025639</v>
      </c>
      <c r="H13" s="30">
        <v>46</v>
      </c>
      <c r="I13" s="31">
        <f t="shared" si="2"/>
        <v>58.974358974358978</v>
      </c>
      <c r="J13" s="32">
        <v>12</v>
      </c>
      <c r="K13" s="31">
        <f t="shared" si="3"/>
        <v>15.384615384615385</v>
      </c>
      <c r="L13" s="32">
        <f t="shared" si="4"/>
        <v>78</v>
      </c>
    </row>
    <row r="14" spans="1:12" x14ac:dyDescent="0.25">
      <c r="A14" s="29">
        <v>4</v>
      </c>
      <c r="B14" s="29" t="s">
        <v>15</v>
      </c>
      <c r="C14" s="29" t="s">
        <v>16</v>
      </c>
      <c r="D14" s="30">
        <v>0</v>
      </c>
      <c r="E14" s="31">
        <f t="shared" si="0"/>
        <v>0</v>
      </c>
      <c r="F14" s="32">
        <v>8</v>
      </c>
      <c r="G14" s="31">
        <f t="shared" si="1"/>
        <v>21.621621621621621</v>
      </c>
      <c r="H14" s="30">
        <v>2</v>
      </c>
      <c r="I14" s="31">
        <f t="shared" si="2"/>
        <v>5.4054054054054053</v>
      </c>
      <c r="J14" s="32">
        <v>27</v>
      </c>
      <c r="K14" s="31">
        <f t="shared" si="3"/>
        <v>72.972972972972968</v>
      </c>
      <c r="L14" s="32">
        <f t="shared" si="4"/>
        <v>37</v>
      </c>
    </row>
    <row r="15" spans="1:12" x14ac:dyDescent="0.25">
      <c r="A15" s="29">
        <v>5</v>
      </c>
      <c r="B15" s="29" t="s">
        <v>15</v>
      </c>
      <c r="C15" s="29" t="s">
        <v>17</v>
      </c>
      <c r="D15" s="30">
        <v>3</v>
      </c>
      <c r="E15" s="31">
        <f t="shared" si="0"/>
        <v>6.9767441860465116</v>
      </c>
      <c r="F15" s="32">
        <v>7</v>
      </c>
      <c r="G15" s="31">
        <f t="shared" si="1"/>
        <v>16.279069767441861</v>
      </c>
      <c r="H15" s="30">
        <v>20</v>
      </c>
      <c r="I15" s="31">
        <f t="shared" si="2"/>
        <v>46.511627906976742</v>
      </c>
      <c r="J15" s="32">
        <v>13</v>
      </c>
      <c r="K15" s="31">
        <f t="shared" si="3"/>
        <v>30.232558139534881</v>
      </c>
      <c r="L15" s="32">
        <f t="shared" si="4"/>
        <v>43</v>
      </c>
    </row>
    <row r="16" spans="1:12" x14ac:dyDescent="0.25">
      <c r="A16" s="29">
        <v>6</v>
      </c>
      <c r="B16" s="29" t="s">
        <v>18</v>
      </c>
      <c r="C16" s="29" t="s">
        <v>19</v>
      </c>
      <c r="D16" s="30">
        <v>0</v>
      </c>
      <c r="E16" s="31">
        <f t="shared" si="0"/>
        <v>0</v>
      </c>
      <c r="F16" s="32">
        <v>32</v>
      </c>
      <c r="G16" s="31">
        <f t="shared" si="1"/>
        <v>55.172413793103445</v>
      </c>
      <c r="H16" s="30">
        <v>26</v>
      </c>
      <c r="I16" s="31">
        <f t="shared" si="2"/>
        <v>44.827586206896555</v>
      </c>
      <c r="J16" s="32">
        <v>0</v>
      </c>
      <c r="K16" s="31">
        <f t="shared" si="3"/>
        <v>0</v>
      </c>
      <c r="L16" s="32">
        <f t="shared" si="4"/>
        <v>58</v>
      </c>
    </row>
    <row r="17" spans="1:12" x14ac:dyDescent="0.25">
      <c r="A17" s="29">
        <v>7</v>
      </c>
      <c r="B17" s="29" t="s">
        <v>18</v>
      </c>
      <c r="C17" s="29" t="s">
        <v>20</v>
      </c>
      <c r="D17" s="30">
        <v>0</v>
      </c>
      <c r="E17" s="31">
        <f t="shared" si="0"/>
        <v>0</v>
      </c>
      <c r="F17" s="32">
        <v>2</v>
      </c>
      <c r="G17" s="31">
        <f t="shared" si="1"/>
        <v>6.4516129032258061</v>
      </c>
      <c r="H17" s="30">
        <v>21</v>
      </c>
      <c r="I17" s="31">
        <f t="shared" si="2"/>
        <v>67.741935483870961</v>
      </c>
      <c r="J17" s="32">
        <v>8</v>
      </c>
      <c r="K17" s="31">
        <f t="shared" si="3"/>
        <v>25.806451612903224</v>
      </c>
      <c r="L17" s="32">
        <f t="shared" si="4"/>
        <v>31</v>
      </c>
    </row>
    <row r="18" spans="1:12" x14ac:dyDescent="0.25">
      <c r="A18" s="29">
        <v>8</v>
      </c>
      <c r="B18" s="29" t="s">
        <v>21</v>
      </c>
      <c r="C18" s="29" t="s">
        <v>22</v>
      </c>
      <c r="D18" s="30">
        <v>0</v>
      </c>
      <c r="E18" s="31">
        <f t="shared" si="0"/>
        <v>0</v>
      </c>
      <c r="F18" s="32">
        <v>45</v>
      </c>
      <c r="G18" s="31">
        <f t="shared" si="1"/>
        <v>83.333333333333343</v>
      </c>
      <c r="H18" s="30">
        <v>6</v>
      </c>
      <c r="I18" s="31">
        <f t="shared" si="2"/>
        <v>11.111111111111111</v>
      </c>
      <c r="J18" s="32">
        <v>3</v>
      </c>
      <c r="K18" s="31">
        <f t="shared" si="3"/>
        <v>5.5555555555555554</v>
      </c>
      <c r="L18" s="32">
        <f t="shared" si="4"/>
        <v>54</v>
      </c>
    </row>
    <row r="19" spans="1:12" x14ac:dyDescent="0.25">
      <c r="A19" s="29">
        <v>9</v>
      </c>
      <c r="B19" s="29" t="s">
        <v>21</v>
      </c>
      <c r="C19" s="29" t="s">
        <v>23</v>
      </c>
      <c r="D19" s="30">
        <v>0</v>
      </c>
      <c r="E19" s="31">
        <f t="shared" si="0"/>
        <v>0</v>
      </c>
      <c r="F19" s="32">
        <v>43</v>
      </c>
      <c r="G19" s="31">
        <f t="shared" si="1"/>
        <v>89.583333333333343</v>
      </c>
      <c r="H19" s="30">
        <v>3</v>
      </c>
      <c r="I19" s="31">
        <f t="shared" si="2"/>
        <v>6.25</v>
      </c>
      <c r="J19" s="32">
        <v>2</v>
      </c>
      <c r="K19" s="31">
        <f t="shared" si="3"/>
        <v>4.1666666666666661</v>
      </c>
      <c r="L19" s="32">
        <f t="shared" si="4"/>
        <v>48</v>
      </c>
    </row>
    <row r="20" spans="1:12" x14ac:dyDescent="0.25">
      <c r="A20" s="29">
        <v>10</v>
      </c>
      <c r="B20" s="29" t="s">
        <v>24</v>
      </c>
      <c r="C20" s="29" t="s">
        <v>25</v>
      </c>
      <c r="D20" s="30">
        <v>0</v>
      </c>
      <c r="E20" s="31">
        <f t="shared" si="0"/>
        <v>0</v>
      </c>
      <c r="F20" s="32">
        <v>0</v>
      </c>
      <c r="G20" s="31">
        <f t="shared" si="1"/>
        <v>0</v>
      </c>
      <c r="H20" s="30">
        <v>71</v>
      </c>
      <c r="I20" s="31">
        <f t="shared" si="2"/>
        <v>98.611111111111114</v>
      </c>
      <c r="J20" s="32">
        <v>1</v>
      </c>
      <c r="K20" s="31">
        <f t="shared" si="3"/>
        <v>1.3888888888888888</v>
      </c>
      <c r="L20" s="32">
        <f t="shared" si="4"/>
        <v>72</v>
      </c>
    </row>
    <row r="21" spans="1:12" x14ac:dyDescent="0.25">
      <c r="A21" s="29">
        <v>11</v>
      </c>
      <c r="B21" s="29" t="s">
        <v>26</v>
      </c>
      <c r="C21" s="29" t="s">
        <v>27</v>
      </c>
      <c r="D21" s="30">
        <v>0</v>
      </c>
      <c r="E21" s="31">
        <f t="shared" si="0"/>
        <v>0</v>
      </c>
      <c r="F21" s="32">
        <v>16</v>
      </c>
      <c r="G21" s="31">
        <f t="shared" si="1"/>
        <v>28.07017543859649</v>
      </c>
      <c r="H21" s="30">
        <v>23</v>
      </c>
      <c r="I21" s="31">
        <f t="shared" si="2"/>
        <v>40.350877192982452</v>
      </c>
      <c r="J21" s="32">
        <v>18</v>
      </c>
      <c r="K21" s="31">
        <f t="shared" si="3"/>
        <v>31.578947368421051</v>
      </c>
      <c r="L21" s="32">
        <f t="shared" si="4"/>
        <v>57</v>
      </c>
    </row>
    <row r="22" spans="1:12" x14ac:dyDescent="0.25">
      <c r="A22" s="29">
        <v>12</v>
      </c>
      <c r="B22" s="29" t="s">
        <v>26</v>
      </c>
      <c r="C22" s="29" t="s">
        <v>28</v>
      </c>
      <c r="D22" s="30">
        <v>0</v>
      </c>
      <c r="E22" s="31">
        <f t="shared" si="0"/>
        <v>0</v>
      </c>
      <c r="F22" s="32">
        <v>16</v>
      </c>
      <c r="G22" s="31">
        <f t="shared" si="1"/>
        <v>35.555555555555557</v>
      </c>
      <c r="H22" s="30">
        <v>13</v>
      </c>
      <c r="I22" s="31">
        <f t="shared" si="2"/>
        <v>28.888888888888886</v>
      </c>
      <c r="J22" s="32">
        <v>16</v>
      </c>
      <c r="K22" s="31">
        <f t="shared" si="3"/>
        <v>35.555555555555557</v>
      </c>
      <c r="L22" s="32">
        <f t="shared" si="4"/>
        <v>45</v>
      </c>
    </row>
    <row r="23" spans="1:12" x14ac:dyDescent="0.25">
      <c r="A23" s="29">
        <v>13</v>
      </c>
      <c r="B23" s="29" t="s">
        <v>29</v>
      </c>
      <c r="C23" s="29" t="s">
        <v>30</v>
      </c>
      <c r="D23" s="30">
        <v>0</v>
      </c>
      <c r="E23" s="31">
        <f t="shared" si="0"/>
        <v>0</v>
      </c>
      <c r="F23" s="32">
        <v>20</v>
      </c>
      <c r="G23" s="31">
        <f t="shared" si="1"/>
        <v>58.82352941176471</v>
      </c>
      <c r="H23" s="30">
        <v>7</v>
      </c>
      <c r="I23" s="31">
        <f t="shared" si="2"/>
        <v>20.588235294117645</v>
      </c>
      <c r="J23" s="32">
        <v>7</v>
      </c>
      <c r="K23" s="31">
        <f t="shared" si="3"/>
        <v>20.588235294117645</v>
      </c>
      <c r="L23" s="32">
        <f t="shared" si="4"/>
        <v>34</v>
      </c>
    </row>
    <row r="24" spans="1:12" x14ac:dyDescent="0.25">
      <c r="A24" s="29">
        <v>14</v>
      </c>
      <c r="B24" s="29" t="s">
        <v>29</v>
      </c>
      <c r="C24" s="29" t="s">
        <v>31</v>
      </c>
      <c r="D24" s="30">
        <v>0</v>
      </c>
      <c r="E24" s="31">
        <f t="shared" si="0"/>
        <v>0</v>
      </c>
      <c r="F24" s="32">
        <v>0</v>
      </c>
      <c r="G24" s="31">
        <f t="shared" si="1"/>
        <v>0</v>
      </c>
      <c r="H24" s="30">
        <v>25</v>
      </c>
      <c r="I24" s="31">
        <f t="shared" si="2"/>
        <v>71.428571428571431</v>
      </c>
      <c r="J24" s="32">
        <v>10</v>
      </c>
      <c r="K24" s="31">
        <f>J24/$L24*100</f>
        <v>28.571428571428569</v>
      </c>
      <c r="L24" s="32">
        <f t="shared" si="4"/>
        <v>35</v>
      </c>
    </row>
    <row r="25" spans="1:12" x14ac:dyDescent="0.25">
      <c r="A25" s="29">
        <v>15</v>
      </c>
      <c r="B25" s="29" t="s">
        <v>29</v>
      </c>
      <c r="C25" s="29" t="s">
        <v>32</v>
      </c>
      <c r="D25" s="30">
        <v>0</v>
      </c>
      <c r="E25" s="31">
        <f t="shared" si="0"/>
        <v>0</v>
      </c>
      <c r="F25" s="32">
        <v>15</v>
      </c>
      <c r="G25" s="31">
        <f t="shared" si="1"/>
        <v>41.666666666666671</v>
      </c>
      <c r="H25" s="30">
        <v>18</v>
      </c>
      <c r="I25" s="31">
        <f>H25/$L25*100</f>
        <v>50</v>
      </c>
      <c r="J25" s="32">
        <v>3</v>
      </c>
      <c r="K25" s="31">
        <f t="shared" si="3"/>
        <v>8.3333333333333321</v>
      </c>
      <c r="L25" s="32">
        <f t="shared" si="4"/>
        <v>36</v>
      </c>
    </row>
    <row r="26" spans="1:12" x14ac:dyDescent="0.25">
      <c r="A26" s="29">
        <v>16</v>
      </c>
      <c r="B26" s="29" t="s">
        <v>33</v>
      </c>
      <c r="C26" s="29" t="s">
        <v>34</v>
      </c>
      <c r="D26" s="30">
        <v>0</v>
      </c>
      <c r="E26" s="31">
        <f t="shared" si="0"/>
        <v>0</v>
      </c>
      <c r="F26" s="32">
        <v>0</v>
      </c>
      <c r="G26" s="31">
        <f t="shared" si="1"/>
        <v>0</v>
      </c>
      <c r="H26" s="30">
        <v>41</v>
      </c>
      <c r="I26" s="31">
        <f t="shared" si="2"/>
        <v>73.214285714285708</v>
      </c>
      <c r="J26" s="32">
        <v>15</v>
      </c>
      <c r="K26" s="31">
        <f t="shared" si="3"/>
        <v>26.785714285714285</v>
      </c>
      <c r="L26" s="32">
        <f t="shared" si="4"/>
        <v>56</v>
      </c>
    </row>
    <row r="27" spans="1:12" x14ac:dyDescent="0.25">
      <c r="A27" s="29">
        <v>17</v>
      </c>
      <c r="B27" s="29" t="s">
        <v>33</v>
      </c>
      <c r="C27" s="29" t="s">
        <v>35</v>
      </c>
      <c r="D27" s="30">
        <v>0</v>
      </c>
      <c r="E27" s="31">
        <f>D27/$L27*100</f>
        <v>0</v>
      </c>
      <c r="F27" s="32">
        <v>0</v>
      </c>
      <c r="G27" s="31">
        <f>F27/$L27*100</f>
        <v>0</v>
      </c>
      <c r="H27" s="30">
        <v>0</v>
      </c>
      <c r="I27" s="31">
        <f t="shared" si="2"/>
        <v>0</v>
      </c>
      <c r="J27" s="32">
        <v>54</v>
      </c>
      <c r="K27" s="31">
        <f t="shared" si="3"/>
        <v>100</v>
      </c>
      <c r="L27" s="32">
        <f t="shared" si="4"/>
        <v>54</v>
      </c>
    </row>
    <row r="28" spans="1:12" x14ac:dyDescent="0.25">
      <c r="A28" s="29">
        <v>18</v>
      </c>
      <c r="B28" s="29" t="s">
        <v>36</v>
      </c>
      <c r="C28" s="29" t="s">
        <v>36</v>
      </c>
      <c r="D28" s="30">
        <v>0</v>
      </c>
      <c r="E28" s="31">
        <f t="shared" ref="E28:E37" si="5">D28/$L28*100</f>
        <v>0</v>
      </c>
      <c r="F28" s="32">
        <v>0</v>
      </c>
      <c r="G28" s="31">
        <f t="shared" ref="G28:G37" si="6">F28/$L28*100</f>
        <v>0</v>
      </c>
      <c r="H28" s="30">
        <v>10</v>
      </c>
      <c r="I28" s="31">
        <f t="shared" si="2"/>
        <v>12.820512820512819</v>
      </c>
      <c r="J28" s="32">
        <v>68</v>
      </c>
      <c r="K28" s="31">
        <f t="shared" si="3"/>
        <v>87.179487179487182</v>
      </c>
      <c r="L28" s="32">
        <f t="shared" si="4"/>
        <v>78</v>
      </c>
    </row>
    <row r="29" spans="1:12" x14ac:dyDescent="0.25">
      <c r="A29" s="29">
        <v>19</v>
      </c>
      <c r="B29" s="29" t="s">
        <v>37</v>
      </c>
      <c r="C29" s="29" t="s">
        <v>37</v>
      </c>
      <c r="D29" s="30">
        <v>0</v>
      </c>
      <c r="E29" s="31">
        <f t="shared" si="5"/>
        <v>0</v>
      </c>
      <c r="F29" s="32">
        <v>0</v>
      </c>
      <c r="G29" s="31">
        <f t="shared" si="6"/>
        <v>0</v>
      </c>
      <c r="H29" s="30">
        <v>0</v>
      </c>
      <c r="I29" s="31">
        <f t="shared" si="2"/>
        <v>0</v>
      </c>
      <c r="J29" s="32">
        <v>69</v>
      </c>
      <c r="K29" s="31">
        <f t="shared" si="3"/>
        <v>100</v>
      </c>
      <c r="L29" s="32">
        <f t="shared" si="4"/>
        <v>69</v>
      </c>
    </row>
    <row r="30" spans="1:12" x14ac:dyDescent="0.25">
      <c r="A30" s="29">
        <v>20</v>
      </c>
      <c r="B30" s="29" t="s">
        <v>38</v>
      </c>
      <c r="C30" s="29" t="s">
        <v>39</v>
      </c>
      <c r="D30" s="30">
        <v>0</v>
      </c>
      <c r="E30" s="31">
        <f t="shared" si="5"/>
        <v>0</v>
      </c>
      <c r="F30" s="32">
        <v>9</v>
      </c>
      <c r="G30" s="31">
        <f t="shared" si="6"/>
        <v>19.565217391304348</v>
      </c>
      <c r="H30" s="30">
        <v>35</v>
      </c>
      <c r="I30" s="31">
        <f t="shared" si="2"/>
        <v>76.08695652173914</v>
      </c>
      <c r="J30" s="32">
        <v>2</v>
      </c>
      <c r="K30" s="31">
        <f t="shared" si="3"/>
        <v>4.3478260869565215</v>
      </c>
      <c r="L30" s="32">
        <f t="shared" si="4"/>
        <v>46</v>
      </c>
    </row>
    <row r="31" spans="1:12" x14ac:dyDescent="0.25">
      <c r="A31" s="29">
        <v>21</v>
      </c>
      <c r="B31" s="29" t="s">
        <v>38</v>
      </c>
      <c r="C31" s="29" t="s">
        <v>40</v>
      </c>
      <c r="D31" s="30">
        <v>0</v>
      </c>
      <c r="E31" s="31">
        <f t="shared" si="5"/>
        <v>0</v>
      </c>
      <c r="F31" s="32">
        <v>9</v>
      </c>
      <c r="G31" s="31">
        <f t="shared" si="6"/>
        <v>23.076923076923077</v>
      </c>
      <c r="H31" s="30">
        <v>28</v>
      </c>
      <c r="I31" s="31">
        <f t="shared" si="2"/>
        <v>71.794871794871796</v>
      </c>
      <c r="J31" s="32">
        <v>2</v>
      </c>
      <c r="K31" s="31">
        <f t="shared" si="3"/>
        <v>5.1282051282051277</v>
      </c>
      <c r="L31" s="32">
        <f t="shared" si="4"/>
        <v>39</v>
      </c>
    </row>
    <row r="32" spans="1:12" x14ac:dyDescent="0.25">
      <c r="A32" s="29">
        <v>22</v>
      </c>
      <c r="B32" s="29" t="s">
        <v>41</v>
      </c>
      <c r="C32" s="29" t="s">
        <v>42</v>
      </c>
      <c r="D32" s="30">
        <v>0</v>
      </c>
      <c r="E32" s="31">
        <f t="shared" si="5"/>
        <v>0</v>
      </c>
      <c r="F32" s="32">
        <v>3</v>
      </c>
      <c r="G32" s="31">
        <f t="shared" si="6"/>
        <v>10.344827586206897</v>
      </c>
      <c r="H32" s="30">
        <v>12</v>
      </c>
      <c r="I32" s="31">
        <f t="shared" si="2"/>
        <v>41.379310344827587</v>
      </c>
      <c r="J32" s="32">
        <v>14</v>
      </c>
      <c r="K32" s="31">
        <f t="shared" si="3"/>
        <v>48.275862068965516</v>
      </c>
      <c r="L32" s="32">
        <f t="shared" si="4"/>
        <v>29</v>
      </c>
    </row>
    <row r="33" spans="1:12" x14ac:dyDescent="0.25">
      <c r="A33" s="29">
        <v>23</v>
      </c>
      <c r="B33" s="29" t="s">
        <v>41</v>
      </c>
      <c r="C33" s="29" t="s">
        <v>43</v>
      </c>
      <c r="D33" s="30">
        <v>10</v>
      </c>
      <c r="E33" s="31">
        <f t="shared" si="5"/>
        <v>21.276595744680851</v>
      </c>
      <c r="F33" s="32">
        <v>16</v>
      </c>
      <c r="G33" s="31">
        <f t="shared" si="6"/>
        <v>34.042553191489361</v>
      </c>
      <c r="H33" s="30">
        <v>18</v>
      </c>
      <c r="I33" s="31">
        <f t="shared" si="2"/>
        <v>38.297872340425535</v>
      </c>
      <c r="J33" s="32">
        <v>3</v>
      </c>
      <c r="K33" s="31">
        <f t="shared" si="3"/>
        <v>6.3829787234042552</v>
      </c>
      <c r="L33" s="32">
        <f t="shared" si="4"/>
        <v>47</v>
      </c>
    </row>
    <row r="34" spans="1:12" x14ac:dyDescent="0.25">
      <c r="A34" s="29">
        <v>24</v>
      </c>
      <c r="B34" s="29" t="s">
        <v>44</v>
      </c>
      <c r="C34" s="29" t="s">
        <v>45</v>
      </c>
      <c r="D34" s="30">
        <v>0</v>
      </c>
      <c r="E34" s="31">
        <f t="shared" si="5"/>
        <v>0</v>
      </c>
      <c r="F34" s="32">
        <v>0</v>
      </c>
      <c r="G34" s="31">
        <f t="shared" si="6"/>
        <v>0</v>
      </c>
      <c r="H34" s="30">
        <v>28</v>
      </c>
      <c r="I34" s="31">
        <f t="shared" si="2"/>
        <v>71.794871794871796</v>
      </c>
      <c r="J34" s="32">
        <v>11</v>
      </c>
      <c r="K34" s="31">
        <f t="shared" si="3"/>
        <v>28.205128205128204</v>
      </c>
      <c r="L34" s="32">
        <f t="shared" si="4"/>
        <v>39</v>
      </c>
    </row>
    <row r="35" spans="1:12" x14ac:dyDescent="0.25">
      <c r="A35" s="29">
        <v>25</v>
      </c>
      <c r="B35" s="29" t="s">
        <v>44</v>
      </c>
      <c r="C35" s="29" t="s">
        <v>46</v>
      </c>
      <c r="D35" s="30">
        <v>0</v>
      </c>
      <c r="E35" s="31">
        <f t="shared" si="5"/>
        <v>0</v>
      </c>
      <c r="F35" s="32">
        <v>23</v>
      </c>
      <c r="G35" s="31">
        <f t="shared" si="6"/>
        <v>100</v>
      </c>
      <c r="H35" s="30">
        <v>0</v>
      </c>
      <c r="I35" s="31">
        <f t="shared" si="2"/>
        <v>0</v>
      </c>
      <c r="J35" s="32">
        <v>0</v>
      </c>
      <c r="K35" s="31">
        <f t="shared" si="3"/>
        <v>0</v>
      </c>
      <c r="L35" s="32">
        <f t="shared" si="4"/>
        <v>23</v>
      </c>
    </row>
    <row r="36" spans="1:12" x14ac:dyDescent="0.25">
      <c r="A36" s="29">
        <v>26</v>
      </c>
      <c r="B36" s="29" t="s">
        <v>47</v>
      </c>
      <c r="C36" s="29" t="s">
        <v>48</v>
      </c>
      <c r="D36" s="30">
        <v>0</v>
      </c>
      <c r="E36" s="31">
        <f t="shared" si="5"/>
        <v>0</v>
      </c>
      <c r="F36" s="32">
        <v>0</v>
      </c>
      <c r="G36" s="31">
        <f t="shared" si="6"/>
        <v>0</v>
      </c>
      <c r="H36" s="30">
        <v>27</v>
      </c>
      <c r="I36" s="31">
        <f t="shared" si="2"/>
        <v>72.972972972972968</v>
      </c>
      <c r="J36" s="32">
        <v>10</v>
      </c>
      <c r="K36" s="31">
        <f t="shared" si="3"/>
        <v>27.027027027027028</v>
      </c>
      <c r="L36" s="32">
        <f t="shared" si="4"/>
        <v>37</v>
      </c>
    </row>
    <row r="37" spans="1:12" x14ac:dyDescent="0.25">
      <c r="A37" s="29">
        <v>27</v>
      </c>
      <c r="B37" s="29" t="s">
        <v>47</v>
      </c>
      <c r="C37" s="29" t="s">
        <v>49</v>
      </c>
      <c r="D37" s="30">
        <v>0</v>
      </c>
      <c r="E37" s="31">
        <f t="shared" si="5"/>
        <v>0</v>
      </c>
      <c r="F37" s="32">
        <v>5</v>
      </c>
      <c r="G37" s="31">
        <f t="shared" si="6"/>
        <v>13.513513513513514</v>
      </c>
      <c r="H37" s="30">
        <v>26</v>
      </c>
      <c r="I37" s="31">
        <f t="shared" si="2"/>
        <v>70.270270270270274</v>
      </c>
      <c r="J37" s="32">
        <v>6</v>
      </c>
      <c r="K37" s="31">
        <f t="shared" si="3"/>
        <v>16.216216216216218</v>
      </c>
      <c r="L37" s="32">
        <f t="shared" si="4"/>
        <v>37</v>
      </c>
    </row>
    <row r="38" spans="1:12" ht="16.5" customHeight="1" x14ac:dyDescent="0.25">
      <c r="A38" s="33" t="s">
        <v>50</v>
      </c>
      <c r="B38" s="34"/>
      <c r="C38" s="35"/>
      <c r="D38" s="36">
        <f>SUM(D11:D37)</f>
        <v>13</v>
      </c>
      <c r="E38" s="37">
        <f>D38/$L$38*100</f>
        <v>1.0236220472440944</v>
      </c>
      <c r="F38" s="36">
        <f>SUM(F11:F37)</f>
        <v>349</v>
      </c>
      <c r="G38" s="37">
        <f>F38/$L$38*100</f>
        <v>27.480314960629919</v>
      </c>
      <c r="H38" s="36">
        <f>SUM(H11:H37)</f>
        <v>528</v>
      </c>
      <c r="I38" s="37">
        <f>H38/$L$38*100</f>
        <v>41.574803149606296</v>
      </c>
      <c r="J38" s="36">
        <f>SUM(J11:J37)</f>
        <v>380</v>
      </c>
      <c r="K38" s="37">
        <f>J38/$L$38*100</f>
        <v>29.921259842519689</v>
      </c>
      <c r="L38" s="38">
        <f>SUM(L11:L37)</f>
        <v>1270</v>
      </c>
    </row>
    <row r="39" spans="1:12" ht="16.5" customHeight="1" thickBot="1" x14ac:dyDescent="0.3">
      <c r="A39" s="39" t="s">
        <v>51</v>
      </c>
      <c r="B39" s="40"/>
      <c r="C39" s="41"/>
      <c r="D39" s="42"/>
      <c r="E39" s="43"/>
      <c r="F39" s="44"/>
      <c r="G39" s="43"/>
      <c r="H39" s="44"/>
      <c r="I39" s="43"/>
      <c r="J39" s="44"/>
      <c r="K39" s="45"/>
      <c r="L39" s="46">
        <f>L38/'[1]2'!E11*100</f>
        <v>1.3633631054620405</v>
      </c>
    </row>
    <row r="40" spans="1:12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s="49" customFormat="1" x14ac:dyDescent="0.25">
      <c r="A41" s="48" t="s">
        <v>52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</sheetData>
  <mergeCells count="12">
    <mergeCell ref="L8:L9"/>
    <mergeCell ref="A38:C38"/>
    <mergeCell ref="A39:C39"/>
    <mergeCell ref="A3:L3"/>
    <mergeCell ref="A7:A9"/>
    <mergeCell ref="B7:B9"/>
    <mergeCell ref="C7:C9"/>
    <mergeCell ref="D7:L7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2019-09-05T04:40:47Z</dcterms:created>
  <dcterms:modified xsi:type="dcterms:W3CDTF">2019-09-05T04:41:32Z</dcterms:modified>
</cp:coreProperties>
</file>