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DE\PPID KAB.DEMAK\2025\DATA ASN\AKHIR DESEMBER 2025\DATA SEKTORAL TRIWULAN III\"/>
    </mc:Choice>
  </mc:AlternateContent>
  <xr:revisionPtr revIDLastSave="0" documentId="13_ncr:1_{73541621-0E6C-4052-8E15-4DC92BA3B4D6}" xr6:coauthVersionLast="47" xr6:coauthVersionMax="47" xr10:uidLastSave="{00000000-0000-0000-0000-000000000000}"/>
  <bookViews>
    <workbookView xWindow="14265" yWindow="165" windowWidth="14655" windowHeight="15315" xr2:uid="{00000000-000D-0000-FFFF-FFFF00000000}"/>
  </bookViews>
  <sheets>
    <sheet name="2.3.2" sheetId="76" r:id="rId1"/>
  </sheets>
  <calcPr calcId="191029"/>
</workbook>
</file>

<file path=xl/calcChain.xml><?xml version="1.0" encoding="utf-8"?>
<calcChain xmlns="http://schemas.openxmlformats.org/spreadsheetml/2006/main">
  <c r="F16" i="76" l="1"/>
  <c r="I15" i="76"/>
  <c r="F15" i="76"/>
  <c r="L14" i="76"/>
  <c r="I14" i="76"/>
  <c r="F14" i="76"/>
  <c r="N15" i="76"/>
  <c r="M15" i="76"/>
  <c r="O15" i="76" s="1"/>
  <c r="L13" i="76"/>
  <c r="I13" i="76"/>
  <c r="F13" i="76"/>
  <c r="L12" i="76"/>
  <c r="I12" i="76"/>
  <c r="F12" i="76"/>
  <c r="N14" i="76"/>
  <c r="M14" i="76"/>
  <c r="M10" i="76"/>
  <c r="N10" i="76"/>
  <c r="O10" i="76"/>
  <c r="N11" i="76"/>
  <c r="M11" i="76"/>
  <c r="L11" i="76"/>
  <c r="I11" i="76"/>
  <c r="F11" i="76"/>
  <c r="J17" i="76"/>
  <c r="K17" i="76"/>
  <c r="M8" i="76"/>
  <c r="N8" i="76"/>
  <c r="M9" i="76"/>
  <c r="N9" i="76"/>
  <c r="M12" i="76"/>
  <c r="N12" i="76"/>
  <c r="M13" i="76"/>
  <c r="N13" i="76"/>
  <c r="M16" i="76"/>
  <c r="N16" i="76"/>
  <c r="L8" i="76"/>
  <c r="L9" i="76"/>
  <c r="N7" i="76"/>
  <c r="M7" i="76"/>
  <c r="L7" i="76"/>
  <c r="O14" i="76" l="1"/>
  <c r="L17" i="76"/>
  <c r="O11" i="76"/>
  <c r="O12" i="76"/>
  <c r="F9" i="76" l="1"/>
  <c r="I9" i="76"/>
  <c r="O13" i="76" l="1"/>
  <c r="O16" i="76"/>
  <c r="O9" i="76"/>
  <c r="D17" i="76"/>
  <c r="I8" i="76"/>
  <c r="I7" i="76"/>
  <c r="F8" i="76"/>
  <c r="F7" i="76"/>
  <c r="F17" i="76" l="1"/>
  <c r="E17" i="76"/>
  <c r="G17" i="76"/>
  <c r="M17" i="76" s="1"/>
  <c r="H17" i="76"/>
  <c r="I17" i="76"/>
  <c r="O8" i="76"/>
  <c r="O7" i="76"/>
  <c r="O17" i="76" l="1"/>
  <c r="N17" i="76"/>
</calcChain>
</file>

<file path=xl/sharedStrings.xml><?xml version="1.0" encoding="utf-8"?>
<sst xmlns="http://schemas.openxmlformats.org/spreadsheetml/2006/main" count="44" uniqueCount="35">
  <si>
    <t>Jumlah</t>
  </si>
  <si>
    <t>Laki- Laki</t>
  </si>
  <si>
    <t>Perempuan</t>
  </si>
  <si>
    <t>(1)</t>
  </si>
  <si>
    <t>(2)</t>
  </si>
  <si>
    <t>(3)</t>
  </si>
  <si>
    <t>Sumber:</t>
  </si>
  <si>
    <t>Tingkat Pendidikan</t>
  </si>
  <si>
    <t>SMP/Sederajat</t>
  </si>
  <si>
    <t>SMA/Sederajat</t>
  </si>
  <si>
    <t>DIII</t>
  </si>
  <si>
    <t>(4)</t>
  </si>
  <si>
    <t>(5)</t>
  </si>
  <si>
    <t>(6)</t>
  </si>
  <si>
    <t>(7)</t>
  </si>
  <si>
    <t>Pegawai Negeri Sipil (PNS)</t>
  </si>
  <si>
    <t>Pegawai Pemerintah dengan Perjanjian Kinerja (PPPK)</t>
  </si>
  <si>
    <t>Aparatur Sipil Negara (ASN)</t>
  </si>
  <si>
    <t>(8)</t>
  </si>
  <si>
    <t>(9)</t>
  </si>
  <si>
    <t>(10)</t>
  </si>
  <si>
    <r>
      <t xml:space="preserve">Jumlah/ </t>
    </r>
    <r>
      <rPr>
        <i/>
        <sz val="10"/>
        <rFont val="Calibri"/>
        <family val="2"/>
      </rPr>
      <t>Total</t>
    </r>
  </si>
  <si>
    <t>Badan Kepegawaian dan Pengembangan Sumber Daya Manusia Kabupaten Demak</t>
  </si>
  <si>
    <t>SD</t>
  </si>
  <si>
    <t>Jumlah ASN Menurut Tingkat Pendidikan
dan Jenis Kelamin, Triwulan IV Tahun 2025</t>
  </si>
  <si>
    <t>Pegawai Pemerintah dengan Perjanjian Kinerja (PPPK) Paruh Waktu</t>
  </si>
  <si>
    <t>(11)</t>
  </si>
  <si>
    <t>(12)</t>
  </si>
  <si>
    <t>(13)</t>
  </si>
  <si>
    <t>DII</t>
  </si>
  <si>
    <t>DI</t>
  </si>
  <si>
    <t>DIV</t>
  </si>
  <si>
    <t>S.3</t>
  </si>
  <si>
    <t>S.2</t>
  </si>
  <si>
    <t>S.1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</si>
</sst>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\ ##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i/>
      <sz val="10"/>
      <name val="Calibri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5" fillId="0" borderId="0"/>
    <xf numFmtId="49" fontId="6" fillId="0" borderId="0">
      <alignment horizontal="left" vertical="center" wrapText="1"/>
    </xf>
    <xf numFmtId="164" fontId="5" fillId="0" borderId="0" applyFon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8" applyNumberFormat="0" applyAlignment="0" applyProtection="0"/>
    <xf numFmtId="0" fontId="15" fillId="6" borderId="9" applyNumberFormat="0" applyAlignment="0" applyProtection="0"/>
    <xf numFmtId="0" fontId="16" fillId="6" borderId="8" applyNumberFormat="0" applyAlignment="0" applyProtection="0"/>
    <xf numFmtId="0" fontId="17" fillId="0" borderId="10" applyNumberFormat="0" applyFill="0" applyAlignment="0" applyProtection="0"/>
    <xf numFmtId="0" fontId="18" fillId="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" fillId="8" borderId="1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/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165" fontId="4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vertical="center"/>
    </xf>
    <xf numFmtId="0" fontId="0" fillId="33" borderId="0" xfId="0" applyFill="1"/>
    <xf numFmtId="0" fontId="0" fillId="33" borderId="0" xfId="0" applyFill="1" applyAlignment="1">
      <alignment vertical="center"/>
    </xf>
    <xf numFmtId="165" fontId="4" fillId="33" borderId="1" xfId="0" applyNumberFormat="1" applyFont="1" applyFill="1" applyBorder="1" applyAlignment="1">
      <alignment horizontal="center" vertical="center"/>
    </xf>
    <xf numFmtId="0" fontId="0" fillId="33" borderId="1" xfId="0" applyFill="1" applyBorder="1" applyAlignment="1">
      <alignment horizontal="center" vertical="center"/>
    </xf>
    <xf numFmtId="165" fontId="0" fillId="33" borderId="1" xfId="0" applyNumberFormat="1" applyFill="1" applyBorder="1" applyAlignment="1">
      <alignment horizontal="center" vertical="center"/>
    </xf>
    <xf numFmtId="0" fontId="4" fillId="33" borderId="2" xfId="0" applyFont="1" applyFill="1" applyBorder="1" applyAlignment="1">
      <alignment horizontal="left" vertical="center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3" borderId="1" xfId="0" applyFont="1" applyFill="1" applyBorder="1" applyAlignment="1">
      <alignment horizontal="left" vertical="center"/>
    </xf>
    <xf numFmtId="0" fontId="4" fillId="33" borderId="2" xfId="0" applyFont="1" applyFill="1" applyBorder="1" applyAlignment="1">
      <alignment horizontal="left" vertical="center"/>
    </xf>
    <xf numFmtId="0" fontId="4" fillId="33" borderId="4" xfId="0" applyFont="1" applyFill="1" applyBorder="1" applyAlignment="1">
      <alignment horizontal="left" vertical="center"/>
    </xf>
    <xf numFmtId="0" fontId="4" fillId="3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6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0" xr:uid="{00000000-0005-0000-0000-00000C000000}"/>
    <cellStyle name="60% - Accent2 2" xfId="41" xr:uid="{00000000-0005-0000-0000-00000D000000}"/>
    <cellStyle name="60% - Accent3 2" xfId="42" xr:uid="{00000000-0005-0000-0000-00000E000000}"/>
    <cellStyle name="60% - Accent4 2" xfId="43" xr:uid="{00000000-0005-0000-0000-00000F000000}"/>
    <cellStyle name="60% - Accent5 2" xfId="44" xr:uid="{00000000-0005-0000-0000-000010000000}"/>
    <cellStyle name="60% - Accent6 2" xfId="45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 2" xfId="3" xr:uid="{00000000-0005-0000-0000-00001B000000}"/>
    <cellStyle name="Explanatory Text" xfId="16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Judul tabel" xfId="2" xr:uid="{00000000-0005-0000-0000-000023000000}"/>
    <cellStyle name="Linked Cell" xfId="13" builtinId="24" customBuiltin="1"/>
    <cellStyle name="Neutral 2" xfId="38" xr:uid="{00000000-0005-0000-0000-000025000000}"/>
    <cellStyle name="Normal" xfId="0" builtinId="0"/>
    <cellStyle name="Normal 2" xfId="1" xr:uid="{00000000-0005-0000-0000-000027000000}"/>
    <cellStyle name="Normal 3" xfId="36" xr:uid="{00000000-0005-0000-0000-000028000000}"/>
    <cellStyle name="Note 2" xfId="39" xr:uid="{00000000-0005-0000-0000-000029000000}"/>
    <cellStyle name="Output" xfId="11" builtinId="21" customBuiltin="1"/>
    <cellStyle name="Title 2" xfId="37" xr:uid="{00000000-0005-0000-0000-00002B000000}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activeCell="J15" sqref="J15"/>
    </sheetView>
  </sheetViews>
  <sheetFormatPr defaultRowHeight="15"/>
  <cols>
    <col min="1" max="1" width="3.7109375" style="15" customWidth="1"/>
    <col min="3" max="3" width="5.140625" customWidth="1"/>
    <col min="4" max="4" width="9" customWidth="1"/>
    <col min="5" max="5" width="10" customWidth="1"/>
    <col min="6" max="6" width="6.85546875" customWidth="1"/>
    <col min="7" max="7" width="8.85546875" customWidth="1"/>
    <col min="8" max="8" width="10" customWidth="1"/>
    <col min="9" max="9" width="6.85546875" customWidth="1"/>
    <col min="10" max="12" width="8" customWidth="1"/>
    <col min="13" max="13" width="8.7109375" customWidth="1"/>
    <col min="14" max="14" width="9.7109375" customWidth="1"/>
    <col min="15" max="15" width="8" customWidth="1"/>
  </cols>
  <sheetData>
    <row r="1" spans="2:15" ht="34.5" customHeight="1">
      <c r="B1" s="29" t="s">
        <v>24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15.75" customHeight="1">
      <c r="B2" s="4"/>
      <c r="C2" s="4"/>
      <c r="D2" s="4"/>
      <c r="E2" s="4"/>
      <c r="F2" s="4"/>
    </row>
    <row r="3" spans="2:15" ht="39" customHeight="1">
      <c r="B3" s="28" t="s">
        <v>7</v>
      </c>
      <c r="C3" s="28"/>
      <c r="D3" s="28" t="s">
        <v>15</v>
      </c>
      <c r="E3" s="28"/>
      <c r="F3" s="28"/>
      <c r="G3" s="28" t="s">
        <v>16</v>
      </c>
      <c r="H3" s="28"/>
      <c r="I3" s="28"/>
      <c r="J3" s="28" t="s">
        <v>25</v>
      </c>
      <c r="K3" s="28"/>
      <c r="L3" s="28"/>
      <c r="M3" s="28" t="s">
        <v>17</v>
      </c>
      <c r="N3" s="28"/>
      <c r="O3" s="28"/>
    </row>
    <row r="4" spans="2:15" ht="24" customHeight="1">
      <c r="B4" s="28"/>
      <c r="C4" s="28"/>
      <c r="D4" s="6" t="s">
        <v>1</v>
      </c>
      <c r="E4" s="7" t="s">
        <v>2</v>
      </c>
      <c r="F4" s="8" t="s">
        <v>0</v>
      </c>
      <c r="G4" s="6" t="s">
        <v>1</v>
      </c>
      <c r="H4" s="7" t="s">
        <v>2</v>
      </c>
      <c r="I4" s="8" t="s">
        <v>0</v>
      </c>
      <c r="J4" s="6" t="s">
        <v>1</v>
      </c>
      <c r="K4" s="7" t="s">
        <v>2</v>
      </c>
      <c r="L4" s="8" t="s">
        <v>0</v>
      </c>
      <c r="M4" s="6" t="s">
        <v>1</v>
      </c>
      <c r="N4" s="7" t="s">
        <v>2</v>
      </c>
      <c r="O4" s="8" t="s">
        <v>0</v>
      </c>
    </row>
    <row r="5" spans="2:15">
      <c r="B5" s="32" t="s">
        <v>3</v>
      </c>
      <c r="C5" s="32"/>
      <c r="D5" s="9" t="s">
        <v>4</v>
      </c>
      <c r="E5" s="9" t="s">
        <v>5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18</v>
      </c>
      <c r="K5" s="9" t="s">
        <v>19</v>
      </c>
      <c r="L5" s="9" t="s">
        <v>20</v>
      </c>
      <c r="M5" s="9" t="s">
        <v>26</v>
      </c>
      <c r="N5" s="9" t="s">
        <v>27</v>
      </c>
      <c r="O5" s="9" t="s">
        <v>28</v>
      </c>
    </row>
    <row r="6" spans="2:15">
      <c r="B6" s="30"/>
      <c r="C6" s="31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</row>
    <row r="7" spans="2:15" s="21" customFormat="1" ht="27" customHeight="1">
      <c r="B7" s="25" t="s">
        <v>23</v>
      </c>
      <c r="C7" s="27"/>
      <c r="D7" s="17">
        <v>28</v>
      </c>
      <c r="E7" s="17">
        <v>3</v>
      </c>
      <c r="F7" s="17">
        <f>D7+E7</f>
        <v>31</v>
      </c>
      <c r="G7" s="17">
        <v>13</v>
      </c>
      <c r="H7" s="17">
        <v>3</v>
      </c>
      <c r="I7" s="18">
        <f>G7+H7</f>
        <v>16</v>
      </c>
      <c r="J7" s="18">
        <v>48</v>
      </c>
      <c r="K7" s="18">
        <v>6</v>
      </c>
      <c r="L7" s="18">
        <f>K7+J7</f>
        <v>54</v>
      </c>
      <c r="M7" s="19">
        <f>D7+G7+J7</f>
        <v>89</v>
      </c>
      <c r="N7" s="19">
        <f>E7+H7+K7</f>
        <v>12</v>
      </c>
      <c r="O7" s="18">
        <f>SUM(M7:N7)</f>
        <v>101</v>
      </c>
    </row>
    <row r="8" spans="2:15" s="21" customFormat="1" ht="27" customHeight="1">
      <c r="B8" s="24" t="s">
        <v>8</v>
      </c>
      <c r="C8" s="20"/>
      <c r="D8" s="17">
        <v>62</v>
      </c>
      <c r="E8" s="17">
        <v>2</v>
      </c>
      <c r="F8" s="17">
        <f t="shared" ref="F8" si="0">D8+E8</f>
        <v>64</v>
      </c>
      <c r="G8" s="17">
        <v>3</v>
      </c>
      <c r="H8" s="17">
        <v>0</v>
      </c>
      <c r="I8" s="18">
        <f t="shared" ref="I8:I9" si="1">G8+H8</f>
        <v>3</v>
      </c>
      <c r="J8" s="18">
        <v>73</v>
      </c>
      <c r="K8" s="18">
        <v>14</v>
      </c>
      <c r="L8" s="18">
        <f t="shared" ref="L8:L9" si="2">K8+J8</f>
        <v>87</v>
      </c>
      <c r="M8" s="19">
        <f t="shared" ref="M8:M16" si="3">D8+G8+J8</f>
        <v>138</v>
      </c>
      <c r="N8" s="19">
        <f t="shared" ref="N8:N16" si="4">E8+H8+K8</f>
        <v>16</v>
      </c>
      <c r="O8" s="18">
        <f t="shared" ref="O8:O16" si="5">SUM(M8:N8)</f>
        <v>154</v>
      </c>
    </row>
    <row r="9" spans="2:15" s="21" customFormat="1" ht="27" customHeight="1">
      <c r="B9" s="24" t="s">
        <v>9</v>
      </c>
      <c r="C9" s="20"/>
      <c r="D9" s="17">
        <v>280</v>
      </c>
      <c r="E9" s="17">
        <v>83</v>
      </c>
      <c r="F9" s="17">
        <f>D9+E9</f>
        <v>363</v>
      </c>
      <c r="G9" s="17">
        <v>151</v>
      </c>
      <c r="H9" s="17">
        <v>49</v>
      </c>
      <c r="I9" s="18">
        <f t="shared" si="1"/>
        <v>200</v>
      </c>
      <c r="J9" s="18">
        <v>770</v>
      </c>
      <c r="K9" s="18">
        <v>196</v>
      </c>
      <c r="L9" s="18">
        <f t="shared" si="2"/>
        <v>966</v>
      </c>
      <c r="M9" s="19">
        <f t="shared" si="3"/>
        <v>1201</v>
      </c>
      <c r="N9" s="19">
        <f t="shared" si="4"/>
        <v>328</v>
      </c>
      <c r="O9" s="18">
        <f t="shared" si="5"/>
        <v>1529</v>
      </c>
    </row>
    <row r="10" spans="2:15" s="21" customFormat="1" ht="27" customHeight="1">
      <c r="B10" s="25" t="s">
        <v>30</v>
      </c>
      <c r="C10" s="26"/>
      <c r="D10" s="17"/>
      <c r="E10" s="17">
        <v>1</v>
      </c>
      <c r="F10" s="17"/>
      <c r="G10" s="17"/>
      <c r="H10" s="17"/>
      <c r="I10" s="18"/>
      <c r="J10" s="18"/>
      <c r="K10" s="18"/>
      <c r="L10" s="18"/>
      <c r="M10" s="19">
        <f t="shared" ref="M10" si="6">D10+G10+J10</f>
        <v>0</v>
      </c>
      <c r="N10" s="19">
        <f t="shared" ref="N10" si="7">E10+H10+K10</f>
        <v>1</v>
      </c>
      <c r="O10" s="19">
        <f>SUM(M10:N10)</f>
        <v>1</v>
      </c>
    </row>
    <row r="11" spans="2:15" s="21" customFormat="1" ht="27" customHeight="1">
      <c r="B11" s="25" t="s">
        <v>29</v>
      </c>
      <c r="C11" s="26"/>
      <c r="D11" s="17">
        <v>10</v>
      </c>
      <c r="E11" s="17">
        <v>6</v>
      </c>
      <c r="F11" s="17">
        <f t="shared" ref="F11:F16" si="8">D11+E11</f>
        <v>16</v>
      </c>
      <c r="G11" s="17">
        <v>1</v>
      </c>
      <c r="H11" s="17">
        <v>2</v>
      </c>
      <c r="I11" s="18">
        <f t="shared" ref="I11:I15" si="9">G11+H11</f>
        <v>3</v>
      </c>
      <c r="J11" s="18">
        <v>1</v>
      </c>
      <c r="K11" s="18"/>
      <c r="L11" s="18">
        <f t="shared" ref="L11:L14" si="10">K11+J11</f>
        <v>1</v>
      </c>
      <c r="M11" s="19">
        <f t="shared" ref="M11" si="11">D11+G11+J11</f>
        <v>12</v>
      </c>
      <c r="N11" s="19">
        <f t="shared" ref="N11" si="12">E11+H11+K11</f>
        <v>8</v>
      </c>
      <c r="O11" s="18">
        <f t="shared" ref="O11" si="13">SUM(M11:N11)</f>
        <v>20</v>
      </c>
    </row>
    <row r="12" spans="2:15" s="21" customFormat="1" ht="27" customHeight="1">
      <c r="B12" s="25" t="s">
        <v>10</v>
      </c>
      <c r="C12" s="26"/>
      <c r="D12" s="17">
        <v>64</v>
      </c>
      <c r="E12" s="17">
        <v>278</v>
      </c>
      <c r="F12" s="17">
        <f t="shared" si="8"/>
        <v>342</v>
      </c>
      <c r="G12" s="17">
        <v>56</v>
      </c>
      <c r="H12" s="17">
        <v>205</v>
      </c>
      <c r="I12" s="18">
        <f t="shared" si="9"/>
        <v>261</v>
      </c>
      <c r="J12" s="18">
        <v>102</v>
      </c>
      <c r="K12" s="18">
        <v>340</v>
      </c>
      <c r="L12" s="18">
        <f t="shared" si="10"/>
        <v>442</v>
      </c>
      <c r="M12" s="19">
        <f t="shared" si="3"/>
        <v>222</v>
      </c>
      <c r="N12" s="19">
        <f t="shared" si="4"/>
        <v>823</v>
      </c>
      <c r="O12" s="19">
        <f>SUM(M12:N12)</f>
        <v>1045</v>
      </c>
    </row>
    <row r="13" spans="2:15" s="21" customFormat="1" ht="27" customHeight="1">
      <c r="B13" s="25" t="s">
        <v>31</v>
      </c>
      <c r="C13" s="27"/>
      <c r="D13" s="17">
        <v>28</v>
      </c>
      <c r="E13" s="17">
        <v>200</v>
      </c>
      <c r="F13" s="17">
        <f t="shared" si="8"/>
        <v>228</v>
      </c>
      <c r="G13" s="18">
        <v>1</v>
      </c>
      <c r="H13" s="17">
        <v>7</v>
      </c>
      <c r="I13" s="18">
        <f t="shared" si="9"/>
        <v>8</v>
      </c>
      <c r="J13" s="18">
        <v>4</v>
      </c>
      <c r="K13" s="18">
        <v>11</v>
      </c>
      <c r="L13" s="18">
        <f t="shared" si="10"/>
        <v>15</v>
      </c>
      <c r="M13" s="19">
        <f t="shared" si="3"/>
        <v>33</v>
      </c>
      <c r="N13" s="19">
        <f t="shared" si="4"/>
        <v>218</v>
      </c>
      <c r="O13" s="18">
        <f t="shared" si="5"/>
        <v>251</v>
      </c>
    </row>
    <row r="14" spans="2:15" s="21" customFormat="1" ht="27" customHeight="1">
      <c r="B14" s="25" t="s">
        <v>34</v>
      </c>
      <c r="C14" s="27"/>
      <c r="D14" s="17">
        <v>913</v>
      </c>
      <c r="E14" s="17">
        <v>1976</v>
      </c>
      <c r="F14" s="17">
        <f t="shared" si="8"/>
        <v>2889</v>
      </c>
      <c r="G14" s="18">
        <v>869</v>
      </c>
      <c r="H14" s="17">
        <v>1857</v>
      </c>
      <c r="I14" s="18">
        <f t="shared" si="9"/>
        <v>2726</v>
      </c>
      <c r="J14" s="18">
        <v>333</v>
      </c>
      <c r="K14" s="18">
        <v>521</v>
      </c>
      <c r="L14" s="18">
        <f t="shared" si="10"/>
        <v>854</v>
      </c>
      <c r="M14" s="19">
        <f t="shared" ref="M14:M15" si="14">D14+G14+J14</f>
        <v>2115</v>
      </c>
      <c r="N14" s="19">
        <f t="shared" ref="N14:N15" si="15">E14+H14+K14</f>
        <v>4354</v>
      </c>
      <c r="O14" s="18">
        <f t="shared" ref="O14:O15" si="16">SUM(M14:N14)</f>
        <v>6469</v>
      </c>
    </row>
    <row r="15" spans="2:15" s="21" customFormat="1" ht="27" customHeight="1">
      <c r="B15" s="25" t="s">
        <v>33</v>
      </c>
      <c r="C15" s="26"/>
      <c r="D15" s="17">
        <v>477</v>
      </c>
      <c r="E15" s="17">
        <v>477</v>
      </c>
      <c r="F15" s="17">
        <f t="shared" si="8"/>
        <v>954</v>
      </c>
      <c r="G15" s="18">
        <v>2</v>
      </c>
      <c r="H15" s="18">
        <v>2</v>
      </c>
      <c r="I15" s="18">
        <f t="shared" si="9"/>
        <v>4</v>
      </c>
      <c r="J15" s="18"/>
      <c r="K15" s="18"/>
      <c r="L15" s="18"/>
      <c r="M15" s="19">
        <f t="shared" si="14"/>
        <v>479</v>
      </c>
      <c r="N15" s="19">
        <f t="shared" si="15"/>
        <v>479</v>
      </c>
      <c r="O15" s="18">
        <f t="shared" si="16"/>
        <v>958</v>
      </c>
    </row>
    <row r="16" spans="2:15" s="21" customFormat="1" ht="27" customHeight="1">
      <c r="B16" s="25" t="s">
        <v>32</v>
      </c>
      <c r="C16" s="26"/>
      <c r="D16" s="17">
        <v>1</v>
      </c>
      <c r="E16" s="17">
        <v>3</v>
      </c>
      <c r="F16" s="17">
        <f t="shared" si="8"/>
        <v>4</v>
      </c>
      <c r="G16" s="18"/>
      <c r="H16" s="18"/>
      <c r="I16" s="18"/>
      <c r="J16" s="18"/>
      <c r="K16" s="18"/>
      <c r="L16" s="18"/>
      <c r="M16" s="19">
        <f t="shared" si="3"/>
        <v>1</v>
      </c>
      <c r="N16" s="19">
        <f t="shared" si="4"/>
        <v>3</v>
      </c>
      <c r="O16" s="18">
        <f t="shared" si="5"/>
        <v>4</v>
      </c>
    </row>
    <row r="17" spans="1:15" s="22" customFormat="1" ht="24" customHeight="1">
      <c r="A17" s="21"/>
      <c r="B17" s="5" t="s">
        <v>21</v>
      </c>
      <c r="C17" s="23">
        <v>2025</v>
      </c>
      <c r="D17" s="12">
        <f t="shared" ref="D17:L17" si="17">SUM(D7:D16)</f>
        <v>1863</v>
      </c>
      <c r="E17" s="12">
        <f t="shared" si="17"/>
        <v>3029</v>
      </c>
      <c r="F17" s="12">
        <f t="shared" si="17"/>
        <v>4891</v>
      </c>
      <c r="G17" s="12">
        <f t="shared" si="17"/>
        <v>1096</v>
      </c>
      <c r="H17" s="12">
        <f t="shared" si="17"/>
        <v>2125</v>
      </c>
      <c r="I17" s="12">
        <f t="shared" si="17"/>
        <v>3221</v>
      </c>
      <c r="J17" s="12">
        <f t="shared" si="17"/>
        <v>1331</v>
      </c>
      <c r="K17" s="12">
        <f t="shared" si="17"/>
        <v>1088</v>
      </c>
      <c r="L17" s="12">
        <f t="shared" si="17"/>
        <v>2419</v>
      </c>
      <c r="M17" s="19">
        <f>D17+G17+J17</f>
        <v>4290</v>
      </c>
      <c r="N17" s="19">
        <f>E17+H17+K17</f>
        <v>6242</v>
      </c>
      <c r="O17" s="12">
        <f>SUM(O7:O16)</f>
        <v>10532</v>
      </c>
    </row>
    <row r="18" spans="1:15">
      <c r="B18" s="3"/>
      <c r="C18" s="1"/>
      <c r="D18" s="2"/>
      <c r="E18" s="2"/>
      <c r="F18" s="2"/>
      <c r="M18" s="13"/>
    </row>
    <row r="19" spans="1:15" s="14" customFormat="1" ht="21.75" customHeight="1">
      <c r="A19" s="16"/>
      <c r="B19" s="3" t="s">
        <v>6</v>
      </c>
      <c r="D19" s="14" t="s">
        <v>22</v>
      </c>
    </row>
  </sheetData>
  <mergeCells count="16">
    <mergeCell ref="B16:C16"/>
    <mergeCell ref="B6:C6"/>
    <mergeCell ref="B5:C5"/>
    <mergeCell ref="B7:C7"/>
    <mergeCell ref="G3:I3"/>
    <mergeCell ref="M3:O3"/>
    <mergeCell ref="B3:C4"/>
    <mergeCell ref="B1:O1"/>
    <mergeCell ref="J3:L3"/>
    <mergeCell ref="B11:C11"/>
    <mergeCell ref="B13:C13"/>
    <mergeCell ref="B14:C14"/>
    <mergeCell ref="B15:C15"/>
    <mergeCell ref="D3:F3"/>
    <mergeCell ref="B10:C10"/>
    <mergeCell ref="B12:C1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Asus</cp:lastModifiedBy>
  <cp:lastPrinted>2023-01-17T02:38:00Z</cp:lastPrinted>
  <dcterms:created xsi:type="dcterms:W3CDTF">2020-01-15T08:06:00Z</dcterms:created>
  <dcterms:modified xsi:type="dcterms:W3CDTF">2026-01-06T03:29:56Z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