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MPEG\Downloads\Open Data\2020 Semester I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1" l="1"/>
  <c r="H40" i="1"/>
  <c r="G40" i="1"/>
  <c r="J40" i="1" s="1"/>
  <c r="E40" i="1"/>
  <c r="K40" i="1" s="1"/>
  <c r="D40" i="1"/>
  <c r="K39" i="1"/>
  <c r="J39" i="1"/>
  <c r="F39" i="1"/>
  <c r="K38" i="1"/>
  <c r="J38" i="1"/>
  <c r="F38" i="1"/>
  <c r="K37" i="1"/>
  <c r="J37" i="1"/>
  <c r="F37" i="1"/>
  <c r="C37" i="1"/>
  <c r="B37" i="1"/>
  <c r="A37" i="1"/>
  <c r="K36" i="1"/>
  <c r="J36" i="1"/>
  <c r="F36" i="1"/>
  <c r="C36" i="1"/>
  <c r="B36" i="1"/>
  <c r="A36" i="1"/>
  <c r="K35" i="1"/>
  <c r="J35" i="1"/>
  <c r="F35" i="1"/>
  <c r="C35" i="1"/>
  <c r="B35" i="1"/>
  <c r="A35" i="1"/>
  <c r="K34" i="1"/>
  <c r="J34" i="1"/>
  <c r="F34" i="1"/>
  <c r="C34" i="1"/>
  <c r="B34" i="1"/>
  <c r="A34" i="1"/>
  <c r="K33" i="1"/>
  <c r="J33" i="1"/>
  <c r="F33" i="1"/>
  <c r="C33" i="1"/>
  <c r="B33" i="1"/>
  <c r="A33" i="1"/>
  <c r="K32" i="1"/>
  <c r="J32" i="1"/>
  <c r="F32" i="1"/>
  <c r="C32" i="1"/>
  <c r="B32" i="1"/>
  <c r="A32" i="1"/>
  <c r="K31" i="1"/>
  <c r="J31" i="1"/>
  <c r="F31" i="1"/>
  <c r="C31" i="1"/>
  <c r="B31" i="1"/>
  <c r="A31" i="1"/>
  <c r="K30" i="1"/>
  <c r="J30" i="1"/>
  <c r="F30" i="1"/>
  <c r="C30" i="1"/>
  <c r="B30" i="1"/>
  <c r="A30" i="1"/>
  <c r="K29" i="1"/>
  <c r="J29" i="1"/>
  <c r="F29" i="1"/>
  <c r="C29" i="1"/>
  <c r="B29" i="1"/>
  <c r="A29" i="1"/>
  <c r="K28" i="1"/>
  <c r="J28" i="1"/>
  <c r="F28" i="1"/>
  <c r="C28" i="1"/>
  <c r="B28" i="1"/>
  <c r="A28" i="1"/>
  <c r="K27" i="1"/>
  <c r="J27" i="1"/>
  <c r="F27" i="1"/>
  <c r="C27" i="1"/>
  <c r="B27" i="1"/>
  <c r="A27" i="1"/>
  <c r="K26" i="1"/>
  <c r="J26" i="1"/>
  <c r="F26" i="1"/>
  <c r="C26" i="1"/>
  <c r="B26" i="1"/>
  <c r="A26" i="1"/>
  <c r="K25" i="1"/>
  <c r="J25" i="1"/>
  <c r="F25" i="1"/>
  <c r="C25" i="1"/>
  <c r="B25" i="1"/>
  <c r="A25" i="1"/>
  <c r="K24" i="1"/>
  <c r="J24" i="1"/>
  <c r="F24" i="1"/>
  <c r="C24" i="1"/>
  <c r="B24" i="1"/>
  <c r="A24" i="1"/>
  <c r="K23" i="1"/>
  <c r="J23" i="1"/>
  <c r="F23" i="1"/>
  <c r="C23" i="1"/>
  <c r="B23" i="1"/>
  <c r="A23" i="1"/>
  <c r="K22" i="1"/>
  <c r="J22" i="1"/>
  <c r="F22" i="1"/>
  <c r="C22" i="1"/>
  <c r="B22" i="1"/>
  <c r="A22" i="1"/>
  <c r="K21" i="1"/>
  <c r="J21" i="1"/>
  <c r="F21" i="1"/>
  <c r="C21" i="1"/>
  <c r="B21" i="1"/>
  <c r="A21" i="1"/>
  <c r="K20" i="1"/>
  <c r="J20" i="1"/>
  <c r="F20" i="1"/>
  <c r="C20" i="1"/>
  <c r="B20" i="1"/>
  <c r="A20" i="1"/>
  <c r="K19" i="1"/>
  <c r="J19" i="1"/>
  <c r="F19" i="1"/>
  <c r="C19" i="1"/>
  <c r="B19" i="1"/>
  <c r="A19" i="1"/>
  <c r="K18" i="1"/>
  <c r="J18" i="1"/>
  <c r="F18" i="1"/>
  <c r="C18" i="1"/>
  <c r="B18" i="1"/>
  <c r="A18" i="1"/>
  <c r="K17" i="1"/>
  <c r="J17" i="1"/>
  <c r="F17" i="1"/>
  <c r="C17" i="1"/>
  <c r="B17" i="1"/>
  <c r="A17" i="1"/>
  <c r="K16" i="1"/>
  <c r="J16" i="1"/>
  <c r="F16" i="1"/>
  <c r="C16" i="1"/>
  <c r="B16" i="1"/>
  <c r="A16" i="1"/>
  <c r="K15" i="1"/>
  <c r="J15" i="1"/>
  <c r="F15" i="1"/>
  <c r="C15" i="1"/>
  <c r="B15" i="1"/>
  <c r="A15" i="1"/>
  <c r="K14" i="1"/>
  <c r="J14" i="1"/>
  <c r="F14" i="1"/>
  <c r="C14" i="1"/>
  <c r="B14" i="1"/>
  <c r="A14" i="1"/>
  <c r="K13" i="1"/>
  <c r="J13" i="1"/>
  <c r="F13" i="1"/>
  <c r="F40" i="1" s="1"/>
  <c r="C13" i="1"/>
  <c r="B13" i="1"/>
  <c r="A13" i="1"/>
  <c r="L40" i="1" l="1"/>
</calcChain>
</file>

<file path=xl/sharedStrings.xml><?xml version="1.0" encoding="utf-8"?>
<sst xmlns="http://schemas.openxmlformats.org/spreadsheetml/2006/main" count="29" uniqueCount="22">
  <si>
    <t>TABEL 43</t>
  </si>
  <si>
    <t>JUMLAH BALITA DITIMBANG MENURUT JENIS KELAMIN, KECAMATAN, DAN PUSKESMAS</t>
  </si>
  <si>
    <t>NO</t>
  </si>
  <si>
    <t>KECAMATAN</t>
  </si>
  <si>
    <t>PUSKESMAS</t>
  </si>
  <si>
    <t>BALITA</t>
  </si>
  <si>
    <t>JUMLAH SASARAN BALITA (S)</t>
  </si>
  <si>
    <t>DITIMBANG</t>
  </si>
  <si>
    <t>JUMLAH (D)</t>
  </si>
  <si>
    <t>% (D/S)</t>
  </si>
  <si>
    <t>L</t>
  </si>
  <si>
    <t>P</t>
  </si>
  <si>
    <t>L+P</t>
  </si>
  <si>
    <t>JUMLAH (KAB/KOTA)</t>
  </si>
  <si>
    <t>Sumber: Seksi Kesehatan Keluarga dan Gizi</t>
  </si>
  <si>
    <t>KABUPATEN</t>
  </si>
  <si>
    <t>DEMAK</t>
  </si>
  <si>
    <t>TAHUN 2020</t>
  </si>
  <si>
    <t>SEMESTER I</t>
  </si>
  <si>
    <t>WEDUNG</t>
  </si>
  <si>
    <t>Puskesmas Wedung I</t>
  </si>
  <si>
    <t>Puskesmas Wedung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</si>
</sst>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0.0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37" fontId="2" fillId="0" borderId="6" xfId="1" applyNumberFormat="1" applyFont="1" applyBorder="1" applyAlignment="1">
      <alignment vertical="center"/>
    </xf>
    <xf numFmtId="164" fontId="2" fillId="0" borderId="6" xfId="1" applyNumberFormat="1" applyFont="1" applyBorder="1" applyAlignment="1">
      <alignment vertical="center"/>
    </xf>
    <xf numFmtId="165" fontId="2" fillId="0" borderId="6" xfId="1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37" fontId="5" fillId="0" borderId="14" xfId="1" applyNumberFormat="1" applyFont="1" applyBorder="1" applyAlignment="1">
      <alignment vertical="center"/>
    </xf>
    <xf numFmtId="164" fontId="5" fillId="0" borderId="14" xfId="1" applyNumberFormat="1" applyFont="1" applyBorder="1" applyAlignment="1">
      <alignment vertical="center"/>
    </xf>
    <xf numFmtId="2" fontId="5" fillId="0" borderId="14" xfId="1" applyNumberFormat="1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6" fillId="0" borderId="0" xfId="0" applyFont="1" applyAlignment="1">
      <alignment vertical="center"/>
    </xf>
    <xf numFmtId="37" fontId="2" fillId="0" borderId="0" xfId="0" applyNumberFormat="1" applyFont="1" applyAlignment="1">
      <alignment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han/LAMPIRAN%20JUKNIS%20PROFIL%20KES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"/>
      <sheetName val="23"/>
      <sheetName val="30"/>
      <sheetName val="42"/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1"/>
      <sheetName val="22"/>
      <sheetName val="24"/>
      <sheetName val="25"/>
      <sheetName val="26"/>
      <sheetName val="27"/>
      <sheetName val="28"/>
      <sheetName val="29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</sheetNames>
    <sheetDataSet>
      <sheetData sheetId="0" refreshError="1">
        <row r="5">
          <cell r="E5"/>
        </row>
        <row r="11">
          <cell r="A11">
            <v>1</v>
          </cell>
          <cell r="B11" t="str">
            <v>MRANGGEN</v>
          </cell>
          <cell r="C11" t="str">
            <v>Puskesmas Mranggen I</v>
          </cell>
        </row>
        <row r="12">
          <cell r="A12">
            <v>2</v>
          </cell>
          <cell r="B12" t="str">
            <v>MRANGGEN</v>
          </cell>
          <cell r="C12" t="str">
            <v>Puskesmas Mranggen II</v>
          </cell>
        </row>
        <row r="13">
          <cell r="A13">
            <v>3</v>
          </cell>
          <cell r="B13" t="str">
            <v>MRANGGEN</v>
          </cell>
          <cell r="C13" t="str">
            <v>Puskesmas Mranggen III</v>
          </cell>
        </row>
        <row r="14">
          <cell r="A14">
            <v>4</v>
          </cell>
          <cell r="B14" t="str">
            <v>KARANGAWEN</v>
          </cell>
          <cell r="C14" t="str">
            <v>Puskesmas Karangawen I</v>
          </cell>
        </row>
        <row r="15">
          <cell r="A15">
            <v>5</v>
          </cell>
          <cell r="B15" t="str">
            <v>KARANGAWEN</v>
          </cell>
          <cell r="C15" t="str">
            <v>Puskesmas Karangawen II</v>
          </cell>
        </row>
        <row r="16">
          <cell r="A16">
            <v>6</v>
          </cell>
          <cell r="B16" t="str">
            <v>GUNTUR</v>
          </cell>
          <cell r="C16" t="str">
            <v>Puskesmas Guntur I</v>
          </cell>
        </row>
        <row r="17">
          <cell r="A17">
            <v>7</v>
          </cell>
          <cell r="B17" t="str">
            <v>GUNTUR</v>
          </cell>
          <cell r="C17" t="str">
            <v>Puskesmas Guntur II</v>
          </cell>
        </row>
        <row r="18">
          <cell r="A18">
            <v>8</v>
          </cell>
          <cell r="B18" t="str">
            <v>SAYUNG</v>
          </cell>
          <cell r="C18" t="str">
            <v>Puskesmas Sayung I</v>
          </cell>
        </row>
        <row r="19">
          <cell r="A19">
            <v>9</v>
          </cell>
          <cell r="B19" t="str">
            <v>SAYUNG</v>
          </cell>
          <cell r="C19" t="str">
            <v>Puskesmas Sayung II</v>
          </cell>
        </row>
        <row r="20">
          <cell r="A20">
            <v>10</v>
          </cell>
          <cell r="B20" t="str">
            <v>KARANGTENGAH</v>
          </cell>
          <cell r="C20" t="str">
            <v>Puskesmas Karang Tengah</v>
          </cell>
        </row>
        <row r="21">
          <cell r="A21">
            <v>11</v>
          </cell>
          <cell r="B21" t="str">
            <v>BONANG</v>
          </cell>
          <cell r="C21" t="str">
            <v>Puskesmas Bonang I</v>
          </cell>
        </row>
        <row r="22">
          <cell r="A22">
            <v>12</v>
          </cell>
          <cell r="B22" t="str">
            <v>BONANG</v>
          </cell>
          <cell r="C22" t="str">
            <v>Puskesmas Bonang II</v>
          </cell>
        </row>
        <row r="23">
          <cell r="A23">
            <v>13</v>
          </cell>
          <cell r="B23" t="str">
            <v>DEMAK</v>
          </cell>
          <cell r="C23" t="str">
            <v>Puskesmas Demak I</v>
          </cell>
        </row>
        <row r="24">
          <cell r="A24">
            <v>14</v>
          </cell>
          <cell r="B24" t="str">
            <v>DEMAK</v>
          </cell>
          <cell r="C24" t="str">
            <v>Puskesmas Demak II</v>
          </cell>
        </row>
        <row r="25">
          <cell r="A25">
            <v>15</v>
          </cell>
          <cell r="B25" t="str">
            <v>DEMAK</v>
          </cell>
          <cell r="C25" t="str">
            <v>Puskesmas Demak III</v>
          </cell>
        </row>
        <row r="26">
          <cell r="A26">
            <v>16</v>
          </cell>
          <cell r="B26" t="str">
            <v>WONOSALAM</v>
          </cell>
          <cell r="C26" t="str">
            <v>Puskesmas Wonosalam I</v>
          </cell>
        </row>
        <row r="27">
          <cell r="A27">
            <v>17</v>
          </cell>
          <cell r="B27" t="str">
            <v>WONOSALAM</v>
          </cell>
          <cell r="C27" t="str">
            <v>Puskesmas Wonosalam II</v>
          </cell>
        </row>
        <row r="28">
          <cell r="A28">
            <v>18</v>
          </cell>
          <cell r="B28" t="str">
            <v>DEMPET</v>
          </cell>
          <cell r="C28" t="str">
            <v>Puskesmas Dempet</v>
          </cell>
        </row>
        <row r="29">
          <cell r="A29">
            <v>19</v>
          </cell>
          <cell r="B29" t="str">
            <v>KEBONAGUNG</v>
          </cell>
          <cell r="C29" t="str">
            <v xml:space="preserve">Puskesmas Kebonagung </v>
          </cell>
        </row>
        <row r="30">
          <cell r="A30">
            <v>20</v>
          </cell>
          <cell r="B30" t="str">
            <v>GAJAH</v>
          </cell>
          <cell r="C30" t="str">
            <v>Puskesmas Gajah I</v>
          </cell>
        </row>
        <row r="31">
          <cell r="A31">
            <v>21</v>
          </cell>
          <cell r="B31" t="str">
            <v>GAJAH</v>
          </cell>
          <cell r="C31" t="str">
            <v>Puskesmas Gajah II</v>
          </cell>
        </row>
        <row r="32">
          <cell r="A32">
            <v>22</v>
          </cell>
          <cell r="B32" t="str">
            <v>KARANGANYAR</v>
          </cell>
          <cell r="C32" t="str">
            <v>Puskesmas Karanganyar I</v>
          </cell>
        </row>
        <row r="33">
          <cell r="A33">
            <v>23</v>
          </cell>
          <cell r="B33" t="str">
            <v>KARANGANYAR</v>
          </cell>
          <cell r="C33" t="str">
            <v>Puskesmas Karanganyar II</v>
          </cell>
        </row>
        <row r="34">
          <cell r="A34">
            <v>24</v>
          </cell>
          <cell r="B34" t="str">
            <v>MIJEN</v>
          </cell>
          <cell r="C34" t="str">
            <v>Puskesmas Mijen I</v>
          </cell>
        </row>
        <row r="35">
          <cell r="A35">
            <v>25</v>
          </cell>
          <cell r="B35" t="str">
            <v>MIJEN</v>
          </cell>
          <cell r="C35" t="str">
            <v>Puskesmas Mijen II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43"/>
  <sheetViews>
    <sheetView tabSelected="1" workbookViewId="0">
      <selection activeCell="C17" sqref="C17"/>
    </sheetView>
  </sheetViews>
  <sheetFormatPr defaultRowHeight="15" x14ac:dyDescent="0.25"/>
  <cols>
    <col min="1" max="1" width="5.7109375" customWidth="1"/>
    <col min="2" max="2" width="25.7109375" customWidth="1"/>
    <col min="3" max="3" width="31" bestFit="1" customWidth="1"/>
    <col min="4" max="12" width="10.7109375" customWidth="1"/>
  </cols>
  <sheetData>
    <row r="3" spans="1:12" x14ac:dyDescent="0.25">
      <c r="A3" s="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6.5" x14ac:dyDescent="0.25">
      <c r="A4" s="3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16.5" x14ac:dyDescent="0.25">
      <c r="A5" s="4"/>
      <c r="B5" s="4"/>
      <c r="C5" s="4"/>
      <c r="D5" s="4"/>
      <c r="E5" s="5" t="s">
        <v>15</v>
      </c>
      <c r="F5" s="6" t="s">
        <v>16</v>
      </c>
      <c r="G5" s="4"/>
      <c r="H5" s="4"/>
      <c r="I5" s="4"/>
      <c r="J5" s="4"/>
      <c r="K5" s="4"/>
      <c r="L5" s="4"/>
    </row>
    <row r="6" spans="1:12" ht="16.5" x14ac:dyDescent="0.25">
      <c r="A6" s="4"/>
      <c r="B6" s="4"/>
      <c r="C6" s="4"/>
      <c r="D6" s="4"/>
      <c r="E6" s="5" t="s">
        <v>17</v>
      </c>
      <c r="F6" s="6" t="s">
        <v>18</v>
      </c>
      <c r="G6" s="4"/>
      <c r="H6" s="4"/>
      <c r="I6" s="4"/>
      <c r="J6" s="4"/>
      <c r="K6" s="4"/>
      <c r="L6" s="4"/>
    </row>
    <row r="7" spans="1:12" ht="15.75" thickBot="1" x14ac:dyDescent="0.3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x14ac:dyDescent="0.25">
      <c r="A8" s="8" t="s">
        <v>2</v>
      </c>
      <c r="B8" s="8" t="s">
        <v>3</v>
      </c>
      <c r="C8" s="8" t="s">
        <v>4</v>
      </c>
      <c r="D8" s="9" t="s">
        <v>5</v>
      </c>
      <c r="E8" s="10"/>
      <c r="F8" s="10"/>
      <c r="G8" s="10"/>
      <c r="H8" s="10"/>
      <c r="I8" s="10"/>
      <c r="J8" s="10"/>
      <c r="K8" s="10"/>
      <c r="L8" s="11"/>
    </row>
    <row r="9" spans="1:12" x14ac:dyDescent="0.25">
      <c r="A9" s="8"/>
      <c r="B9" s="8"/>
      <c r="C9" s="8"/>
      <c r="D9" s="12" t="s">
        <v>6</v>
      </c>
      <c r="E9" s="13"/>
      <c r="F9" s="13"/>
      <c r="G9" s="14" t="s">
        <v>7</v>
      </c>
      <c r="H9" s="15"/>
      <c r="I9" s="15"/>
      <c r="J9" s="15"/>
      <c r="K9" s="15"/>
      <c r="L9" s="16"/>
    </row>
    <row r="10" spans="1:12" x14ac:dyDescent="0.25">
      <c r="A10" s="8"/>
      <c r="B10" s="8"/>
      <c r="C10" s="8"/>
      <c r="D10" s="13"/>
      <c r="E10" s="13"/>
      <c r="F10" s="13"/>
      <c r="G10" s="14" t="s">
        <v>8</v>
      </c>
      <c r="H10" s="15"/>
      <c r="I10" s="15"/>
      <c r="J10" s="14" t="s">
        <v>9</v>
      </c>
      <c r="K10" s="15"/>
      <c r="L10" s="16"/>
    </row>
    <row r="11" spans="1:12" x14ac:dyDescent="0.25">
      <c r="A11" s="17"/>
      <c r="B11" s="17"/>
      <c r="C11" s="17"/>
      <c r="D11" s="18" t="s">
        <v>10</v>
      </c>
      <c r="E11" s="18" t="s">
        <v>11</v>
      </c>
      <c r="F11" s="18" t="s">
        <v>12</v>
      </c>
      <c r="G11" s="18" t="s">
        <v>10</v>
      </c>
      <c r="H11" s="18" t="s">
        <v>11</v>
      </c>
      <c r="I11" s="18" t="s">
        <v>12</v>
      </c>
      <c r="J11" s="18" t="s">
        <v>10</v>
      </c>
      <c r="K11" s="18" t="s">
        <v>11</v>
      </c>
      <c r="L11" s="18" t="s">
        <v>12</v>
      </c>
    </row>
    <row r="12" spans="1:12" x14ac:dyDescent="0.25">
      <c r="A12" s="19">
        <v>1</v>
      </c>
      <c r="B12" s="19">
        <v>2</v>
      </c>
      <c r="C12" s="19">
        <v>3</v>
      </c>
      <c r="D12" s="19">
        <v>4</v>
      </c>
      <c r="E12" s="19">
        <v>5</v>
      </c>
      <c r="F12" s="19">
        <v>6</v>
      </c>
      <c r="G12" s="19">
        <v>7</v>
      </c>
      <c r="H12" s="19">
        <v>8</v>
      </c>
      <c r="I12" s="19">
        <v>9</v>
      </c>
      <c r="J12" s="19">
        <v>10</v>
      </c>
      <c r="K12" s="19">
        <v>11</v>
      </c>
      <c r="L12" s="19">
        <v>12</v>
      </c>
    </row>
    <row r="13" spans="1:12" x14ac:dyDescent="0.25">
      <c r="A13" s="20">
        <f>[1]Sheet1!A11</f>
        <v>1</v>
      </c>
      <c r="B13" s="21" t="str">
        <f>[1]Sheet1!B11</f>
        <v>MRANGGEN</v>
      </c>
      <c r="C13" s="21" t="str">
        <f>[1]Sheet1!C11</f>
        <v>Puskesmas Mranggen I</v>
      </c>
      <c r="D13" s="22">
        <v>2361</v>
      </c>
      <c r="E13" s="22">
        <v>2507</v>
      </c>
      <c r="F13" s="22">
        <f t="shared" ref="F13:F39" si="0">D13+E13</f>
        <v>4868</v>
      </c>
      <c r="G13" s="22">
        <v>0</v>
      </c>
      <c r="H13" s="22">
        <v>0</v>
      </c>
      <c r="I13" s="22">
        <v>0</v>
      </c>
      <c r="J13" s="23">
        <f t="shared" ref="J13:K40" si="1">G13/D13*100</f>
        <v>0</v>
      </c>
      <c r="K13" s="23">
        <f t="shared" si="1"/>
        <v>0</v>
      </c>
      <c r="L13" s="23">
        <v>0</v>
      </c>
    </row>
    <row r="14" spans="1:12" x14ac:dyDescent="0.25">
      <c r="A14" s="20">
        <f>[1]Sheet1!A12</f>
        <v>2</v>
      </c>
      <c r="B14" s="21" t="str">
        <f>[1]Sheet1!B12</f>
        <v>MRANGGEN</v>
      </c>
      <c r="C14" s="21" t="str">
        <f>[1]Sheet1!C12</f>
        <v>Puskesmas Mranggen II</v>
      </c>
      <c r="D14" s="22">
        <v>2109</v>
      </c>
      <c r="E14" s="22">
        <v>1918</v>
      </c>
      <c r="F14" s="22">
        <f t="shared" si="0"/>
        <v>4027</v>
      </c>
      <c r="G14" s="22">
        <v>1321</v>
      </c>
      <c r="H14" s="22">
        <v>1265</v>
      </c>
      <c r="I14" s="22">
        <v>2586</v>
      </c>
      <c r="J14" s="23">
        <f t="shared" si="1"/>
        <v>62.636320531057379</v>
      </c>
      <c r="K14" s="23">
        <f t="shared" si="1"/>
        <v>65.9541188738269</v>
      </c>
      <c r="L14" s="23">
        <v>65.275000000000006</v>
      </c>
    </row>
    <row r="15" spans="1:12" x14ac:dyDescent="0.25">
      <c r="A15" s="20">
        <f>[1]Sheet1!A13</f>
        <v>3</v>
      </c>
      <c r="B15" s="21" t="str">
        <f>[1]Sheet1!B13</f>
        <v>MRANGGEN</v>
      </c>
      <c r="C15" s="21" t="str">
        <f>[1]Sheet1!C13</f>
        <v>Puskesmas Mranggen III</v>
      </c>
      <c r="D15" s="22">
        <v>2480</v>
      </c>
      <c r="E15" s="22">
        <v>2566</v>
      </c>
      <c r="F15" s="22">
        <f t="shared" si="0"/>
        <v>5046</v>
      </c>
      <c r="G15" s="22">
        <v>1316</v>
      </c>
      <c r="H15" s="22">
        <v>1290</v>
      </c>
      <c r="I15" s="22">
        <v>2606</v>
      </c>
      <c r="J15" s="23">
        <f t="shared" si="1"/>
        <v>53.064516129032256</v>
      </c>
      <c r="K15" s="23">
        <f t="shared" si="1"/>
        <v>50.272798129384256</v>
      </c>
      <c r="L15" s="23">
        <v>88.160876132930511</v>
      </c>
    </row>
    <row r="16" spans="1:12" x14ac:dyDescent="0.25">
      <c r="A16" s="20">
        <f>[1]Sheet1!A14</f>
        <v>4</v>
      </c>
      <c r="B16" s="21" t="str">
        <f>[1]Sheet1!B14</f>
        <v>KARANGAWEN</v>
      </c>
      <c r="C16" s="21" t="str">
        <f>[1]Sheet1!C14</f>
        <v>Puskesmas Karangawen I</v>
      </c>
      <c r="D16" s="22">
        <v>1606</v>
      </c>
      <c r="E16" s="22">
        <v>1588</v>
      </c>
      <c r="F16" s="22">
        <f t="shared" si="0"/>
        <v>3194</v>
      </c>
      <c r="G16" s="22">
        <v>1168</v>
      </c>
      <c r="H16" s="22">
        <v>1103</v>
      </c>
      <c r="I16" s="22">
        <v>2271</v>
      </c>
      <c r="J16" s="23">
        <f t="shared" si="1"/>
        <v>72.727272727272734</v>
      </c>
      <c r="K16" s="23">
        <f t="shared" si="1"/>
        <v>69.458438287153655</v>
      </c>
      <c r="L16" s="23">
        <v>67.093349984389633</v>
      </c>
    </row>
    <row r="17" spans="1:12" x14ac:dyDescent="0.25">
      <c r="A17" s="20">
        <f>[1]Sheet1!A15</f>
        <v>5</v>
      </c>
      <c r="B17" s="21" t="str">
        <f>[1]Sheet1!B15</f>
        <v>KARANGAWEN</v>
      </c>
      <c r="C17" s="21" t="str">
        <f>[1]Sheet1!C15</f>
        <v>Puskesmas Karangawen II</v>
      </c>
      <c r="D17" s="22">
        <v>2314</v>
      </c>
      <c r="E17" s="22">
        <v>2033</v>
      </c>
      <c r="F17" s="22">
        <f t="shared" si="0"/>
        <v>4347</v>
      </c>
      <c r="G17" s="22">
        <v>665</v>
      </c>
      <c r="H17" s="22">
        <v>657</v>
      </c>
      <c r="I17" s="22">
        <v>1322</v>
      </c>
      <c r="J17" s="23">
        <f t="shared" si="1"/>
        <v>28.7381158167675</v>
      </c>
      <c r="K17" s="23">
        <f t="shared" si="1"/>
        <v>32.316773241515001</v>
      </c>
      <c r="L17" s="23">
        <v>65.390936839633724</v>
      </c>
    </row>
    <row r="18" spans="1:12" x14ac:dyDescent="0.25">
      <c r="A18" s="20">
        <f>[1]Sheet1!A16</f>
        <v>6</v>
      </c>
      <c r="B18" s="21" t="str">
        <f>[1]Sheet1!B16</f>
        <v>GUNTUR</v>
      </c>
      <c r="C18" s="21" t="str">
        <f>[1]Sheet1!C16</f>
        <v>Puskesmas Guntur I</v>
      </c>
      <c r="D18" s="22">
        <v>2190</v>
      </c>
      <c r="E18" s="22">
        <v>2064</v>
      </c>
      <c r="F18" s="22">
        <f t="shared" si="0"/>
        <v>4254</v>
      </c>
      <c r="G18" s="22">
        <v>381</v>
      </c>
      <c r="H18" s="22">
        <v>395</v>
      </c>
      <c r="I18" s="22">
        <v>776</v>
      </c>
      <c r="J18" s="23">
        <f t="shared" si="1"/>
        <v>17.397260273972602</v>
      </c>
      <c r="K18" s="23">
        <f t="shared" si="1"/>
        <v>19.137596899224807</v>
      </c>
      <c r="L18" s="23">
        <v>73.40789774024195</v>
      </c>
    </row>
    <row r="19" spans="1:12" x14ac:dyDescent="0.25">
      <c r="A19" s="20">
        <f>[1]Sheet1!A17</f>
        <v>7</v>
      </c>
      <c r="B19" s="21" t="str">
        <f>[1]Sheet1!B17</f>
        <v>GUNTUR</v>
      </c>
      <c r="C19" s="21" t="str">
        <f>[1]Sheet1!C17</f>
        <v>Puskesmas Guntur II</v>
      </c>
      <c r="D19" s="22">
        <v>1431</v>
      </c>
      <c r="E19" s="22">
        <v>1654</v>
      </c>
      <c r="F19" s="22">
        <f t="shared" si="0"/>
        <v>3085</v>
      </c>
      <c r="G19" s="22">
        <v>163</v>
      </c>
      <c r="H19" s="22">
        <v>240</v>
      </c>
      <c r="I19" s="22">
        <v>403</v>
      </c>
      <c r="J19" s="23">
        <f t="shared" si="1"/>
        <v>11.390635918937805</v>
      </c>
      <c r="K19" s="23">
        <f t="shared" si="1"/>
        <v>14.510278113663846</v>
      </c>
      <c r="L19" s="23">
        <v>80.714521998015215</v>
      </c>
    </row>
    <row r="20" spans="1:12" x14ac:dyDescent="0.25">
      <c r="A20" s="20">
        <f>[1]Sheet1!A18</f>
        <v>8</v>
      </c>
      <c r="B20" s="21" t="str">
        <f>[1]Sheet1!B18</f>
        <v>SAYUNG</v>
      </c>
      <c r="C20" s="21" t="str">
        <f>[1]Sheet1!C18</f>
        <v>Puskesmas Sayung I</v>
      </c>
      <c r="D20" s="22">
        <v>1940</v>
      </c>
      <c r="E20" s="22">
        <v>1873</v>
      </c>
      <c r="F20" s="22">
        <f t="shared" si="0"/>
        <v>3813</v>
      </c>
      <c r="G20" s="22">
        <v>275</v>
      </c>
      <c r="H20" s="22">
        <v>268</v>
      </c>
      <c r="I20" s="22">
        <v>543</v>
      </c>
      <c r="J20" s="23">
        <f t="shared" si="1"/>
        <v>14.175257731958762</v>
      </c>
      <c r="K20" s="23">
        <f t="shared" si="1"/>
        <v>14.308595835557927</v>
      </c>
      <c r="L20" s="23">
        <v>16.596638655462183</v>
      </c>
    </row>
    <row r="21" spans="1:12" x14ac:dyDescent="0.25">
      <c r="A21" s="20">
        <f>[1]Sheet1!A19</f>
        <v>9</v>
      </c>
      <c r="B21" s="21" t="str">
        <f>[1]Sheet1!B19</f>
        <v>SAYUNG</v>
      </c>
      <c r="C21" s="21" t="str">
        <f>[1]Sheet1!C19</f>
        <v>Puskesmas Sayung II</v>
      </c>
      <c r="D21" s="22">
        <v>2487</v>
      </c>
      <c r="E21" s="22">
        <v>2309</v>
      </c>
      <c r="F21" s="22">
        <f t="shared" si="0"/>
        <v>4796</v>
      </c>
      <c r="G21" s="22">
        <v>570</v>
      </c>
      <c r="H21" s="22">
        <v>544</v>
      </c>
      <c r="I21" s="22">
        <v>1114</v>
      </c>
      <c r="J21" s="23">
        <f t="shared" si="1"/>
        <v>22.919179734620023</v>
      </c>
      <c r="K21" s="23">
        <f t="shared" si="1"/>
        <v>23.559982676483326</v>
      </c>
      <c r="L21" s="23">
        <v>52.218782249741999</v>
      </c>
    </row>
    <row r="22" spans="1:12" x14ac:dyDescent="0.25">
      <c r="A22" s="20">
        <f>[1]Sheet1!A20</f>
        <v>10</v>
      </c>
      <c r="B22" s="21" t="str">
        <f>[1]Sheet1!B20</f>
        <v>KARANGTENGAH</v>
      </c>
      <c r="C22" s="21" t="str">
        <f>[1]Sheet1!C20</f>
        <v>Puskesmas Karang Tengah</v>
      </c>
      <c r="D22" s="22">
        <v>2654</v>
      </c>
      <c r="E22" s="22">
        <v>2667</v>
      </c>
      <c r="F22" s="22">
        <f t="shared" si="0"/>
        <v>5321</v>
      </c>
      <c r="G22" s="22">
        <v>169</v>
      </c>
      <c r="H22" s="22">
        <v>176</v>
      </c>
      <c r="I22" s="22">
        <v>345</v>
      </c>
      <c r="J22" s="23">
        <f t="shared" si="1"/>
        <v>6.3677467972871131</v>
      </c>
      <c r="K22" s="23">
        <f t="shared" si="1"/>
        <v>6.5991751031121106</v>
      </c>
      <c r="L22" s="23">
        <v>11.509618519726118</v>
      </c>
    </row>
    <row r="23" spans="1:12" x14ac:dyDescent="0.25">
      <c r="A23" s="20">
        <f>[1]Sheet1!A21</f>
        <v>11</v>
      </c>
      <c r="B23" s="21" t="str">
        <f>[1]Sheet1!B21</f>
        <v>BONANG</v>
      </c>
      <c r="C23" s="21" t="str">
        <f>[1]Sheet1!C21</f>
        <v>Puskesmas Bonang I</v>
      </c>
      <c r="D23" s="22">
        <v>2732</v>
      </c>
      <c r="E23" s="22">
        <v>2646</v>
      </c>
      <c r="F23" s="22">
        <f t="shared" si="0"/>
        <v>5378</v>
      </c>
      <c r="G23" s="22">
        <v>62</v>
      </c>
      <c r="H23" s="22">
        <v>72</v>
      </c>
      <c r="I23" s="22">
        <v>134</v>
      </c>
      <c r="J23" s="23">
        <f t="shared" si="1"/>
        <v>2.2693997071742316</v>
      </c>
      <c r="K23" s="23">
        <f t="shared" si="1"/>
        <v>2.7210884353741496</v>
      </c>
      <c r="L23" s="23">
        <v>1.7478616586091484</v>
      </c>
    </row>
    <row r="24" spans="1:12" x14ac:dyDescent="0.25">
      <c r="A24" s="20">
        <f>[1]Sheet1!A22</f>
        <v>12</v>
      </c>
      <c r="B24" s="21" t="str">
        <f>[1]Sheet1!B22</f>
        <v>BONANG</v>
      </c>
      <c r="C24" s="21" t="str">
        <f>[1]Sheet1!C22</f>
        <v>Puskesmas Bonang II</v>
      </c>
      <c r="D24" s="22">
        <v>1903</v>
      </c>
      <c r="E24" s="22">
        <v>1975</v>
      </c>
      <c r="F24" s="22">
        <f t="shared" si="0"/>
        <v>3878</v>
      </c>
      <c r="G24" s="22">
        <v>142</v>
      </c>
      <c r="H24" s="22">
        <v>162</v>
      </c>
      <c r="I24" s="22">
        <v>304</v>
      </c>
      <c r="J24" s="23">
        <f t="shared" si="1"/>
        <v>7.4619022595901212</v>
      </c>
      <c r="K24" s="23">
        <f t="shared" si="1"/>
        <v>8.2025316455696196</v>
      </c>
      <c r="L24" s="23">
        <v>3.4819308889475069</v>
      </c>
    </row>
    <row r="25" spans="1:12" x14ac:dyDescent="0.25">
      <c r="A25" s="20">
        <f>[1]Sheet1!A23</f>
        <v>13</v>
      </c>
      <c r="B25" s="21" t="str">
        <f>[1]Sheet1!B23</f>
        <v>DEMAK</v>
      </c>
      <c r="C25" s="21" t="str">
        <f>[1]Sheet1!C23</f>
        <v>Puskesmas Demak I</v>
      </c>
      <c r="D25" s="22">
        <v>1418</v>
      </c>
      <c r="E25" s="22">
        <v>1469</v>
      </c>
      <c r="F25" s="22">
        <f t="shared" si="0"/>
        <v>2887</v>
      </c>
      <c r="G25" s="22">
        <v>805</v>
      </c>
      <c r="H25" s="22">
        <v>815</v>
      </c>
      <c r="I25" s="22">
        <v>1620</v>
      </c>
      <c r="J25" s="23">
        <f t="shared" si="1"/>
        <v>56.770098730606492</v>
      </c>
      <c r="K25" s="23">
        <f t="shared" si="1"/>
        <v>55.479918311776721</v>
      </c>
      <c r="L25" s="23">
        <v>73.076923076923066</v>
      </c>
    </row>
    <row r="26" spans="1:12" x14ac:dyDescent="0.25">
      <c r="A26" s="20">
        <f>[1]Sheet1!A24</f>
        <v>14</v>
      </c>
      <c r="B26" s="21" t="str">
        <f>[1]Sheet1!B24</f>
        <v>DEMAK</v>
      </c>
      <c r="C26" s="21" t="str">
        <f>[1]Sheet1!C24</f>
        <v>Puskesmas Demak II</v>
      </c>
      <c r="D26" s="22">
        <v>1128</v>
      </c>
      <c r="E26" s="22">
        <v>1105</v>
      </c>
      <c r="F26" s="22">
        <f t="shared" si="0"/>
        <v>2233</v>
      </c>
      <c r="G26" s="22">
        <v>397</v>
      </c>
      <c r="H26" s="22">
        <v>335</v>
      </c>
      <c r="I26" s="22">
        <v>732</v>
      </c>
      <c r="J26" s="23">
        <f t="shared" si="1"/>
        <v>35.195035460992905</v>
      </c>
      <c r="K26" s="23">
        <f t="shared" si="1"/>
        <v>30.316742081447963</v>
      </c>
      <c r="L26" s="23">
        <v>90.819525302283921</v>
      </c>
    </row>
    <row r="27" spans="1:12" x14ac:dyDescent="0.25">
      <c r="A27" s="20">
        <f>[1]Sheet1!A25</f>
        <v>15</v>
      </c>
      <c r="B27" s="21" t="str">
        <f>[1]Sheet1!B25</f>
        <v>DEMAK</v>
      </c>
      <c r="C27" s="21" t="str">
        <f>[1]Sheet1!C25</f>
        <v>Puskesmas Demak III</v>
      </c>
      <c r="D27" s="22">
        <v>1500</v>
      </c>
      <c r="E27" s="22">
        <v>1756</v>
      </c>
      <c r="F27" s="22">
        <f t="shared" si="0"/>
        <v>3256</v>
      </c>
      <c r="G27" s="22">
        <v>1213</v>
      </c>
      <c r="H27" s="22">
        <v>1441</v>
      </c>
      <c r="I27" s="22">
        <v>2654</v>
      </c>
      <c r="J27" s="24">
        <f t="shared" si="1"/>
        <v>80.86666666666666</v>
      </c>
      <c r="K27" s="23">
        <f t="shared" si="1"/>
        <v>82.061503416856496</v>
      </c>
      <c r="L27" s="23">
        <v>92.012480499219976</v>
      </c>
    </row>
    <row r="28" spans="1:12" x14ac:dyDescent="0.25">
      <c r="A28" s="20">
        <f>[1]Sheet1!A26</f>
        <v>16</v>
      </c>
      <c r="B28" s="21" t="str">
        <f>[1]Sheet1!B26</f>
        <v>WONOSALAM</v>
      </c>
      <c r="C28" s="21" t="str">
        <f>[1]Sheet1!C26</f>
        <v>Puskesmas Wonosalam I</v>
      </c>
      <c r="D28" s="22">
        <v>1942</v>
      </c>
      <c r="E28" s="22">
        <v>1910</v>
      </c>
      <c r="F28" s="22">
        <f t="shared" si="0"/>
        <v>3852</v>
      </c>
      <c r="G28" s="22">
        <v>698</v>
      </c>
      <c r="H28" s="22">
        <v>724</v>
      </c>
      <c r="I28" s="22">
        <v>1422</v>
      </c>
      <c r="J28" s="23">
        <f t="shared" si="1"/>
        <v>35.942327497425339</v>
      </c>
      <c r="K28" s="23">
        <f t="shared" si="1"/>
        <v>37.905759162303667</v>
      </c>
      <c r="L28" s="23">
        <v>79.694897422409255</v>
      </c>
    </row>
    <row r="29" spans="1:12" x14ac:dyDescent="0.25">
      <c r="A29" s="20">
        <f>[1]Sheet1!A27</f>
        <v>17</v>
      </c>
      <c r="B29" s="21" t="str">
        <f>[1]Sheet1!B27</f>
        <v>WONOSALAM</v>
      </c>
      <c r="C29" s="21" t="str">
        <f>[1]Sheet1!C27</f>
        <v>Puskesmas Wonosalam II</v>
      </c>
      <c r="D29" s="22">
        <v>1522</v>
      </c>
      <c r="E29" s="22">
        <v>1343</v>
      </c>
      <c r="F29" s="22">
        <f t="shared" si="0"/>
        <v>2865</v>
      </c>
      <c r="G29" s="22">
        <v>311</v>
      </c>
      <c r="H29" s="22">
        <v>271</v>
      </c>
      <c r="I29" s="22">
        <v>582</v>
      </c>
      <c r="J29" s="23">
        <f t="shared" si="1"/>
        <v>20.43363994743758</v>
      </c>
      <c r="K29" s="23">
        <f t="shared" si="1"/>
        <v>20.178704393149665</v>
      </c>
      <c r="L29" s="23">
        <v>89.343977785491148</v>
      </c>
    </row>
    <row r="30" spans="1:12" x14ac:dyDescent="0.25">
      <c r="A30" s="20">
        <f>[1]Sheet1!A28</f>
        <v>18</v>
      </c>
      <c r="B30" s="21" t="str">
        <f>[1]Sheet1!B28</f>
        <v>DEMPET</v>
      </c>
      <c r="C30" s="21" t="str">
        <f>[1]Sheet1!C28</f>
        <v>Puskesmas Dempet</v>
      </c>
      <c r="D30" s="22">
        <v>2330</v>
      </c>
      <c r="E30" s="22">
        <v>2283</v>
      </c>
      <c r="F30" s="22">
        <f t="shared" si="0"/>
        <v>4613</v>
      </c>
      <c r="G30" s="22">
        <v>2058</v>
      </c>
      <c r="H30" s="22">
        <v>2042</v>
      </c>
      <c r="I30" s="22">
        <v>4100</v>
      </c>
      <c r="J30" s="23">
        <f t="shared" si="1"/>
        <v>88.326180257510728</v>
      </c>
      <c r="K30" s="23">
        <f t="shared" si="1"/>
        <v>89.443714410862896</v>
      </c>
      <c r="L30" s="23">
        <v>89.669790272199918</v>
      </c>
    </row>
    <row r="31" spans="1:12" x14ac:dyDescent="0.25">
      <c r="A31" s="20">
        <f>[1]Sheet1!A29</f>
        <v>19</v>
      </c>
      <c r="B31" s="21" t="str">
        <f>[1]Sheet1!B29</f>
        <v>KEBONAGUNG</v>
      </c>
      <c r="C31" s="21" t="str">
        <f>[1]Sheet1!C29</f>
        <v xml:space="preserve">Puskesmas Kebonagung </v>
      </c>
      <c r="D31" s="22">
        <v>1653</v>
      </c>
      <c r="E31" s="22">
        <v>1560</v>
      </c>
      <c r="F31" s="22">
        <f t="shared" si="0"/>
        <v>3213</v>
      </c>
      <c r="G31" s="22">
        <v>1241</v>
      </c>
      <c r="H31" s="22">
        <v>1189</v>
      </c>
      <c r="I31" s="22">
        <v>2430</v>
      </c>
      <c r="J31" s="23">
        <f t="shared" si="1"/>
        <v>75.075620084694492</v>
      </c>
      <c r="K31" s="23">
        <f t="shared" si="1"/>
        <v>76.217948717948715</v>
      </c>
      <c r="L31" s="23">
        <v>79.867882982069844</v>
      </c>
    </row>
    <row r="32" spans="1:12" x14ac:dyDescent="0.25">
      <c r="A32" s="20">
        <f>[1]Sheet1!A30</f>
        <v>20</v>
      </c>
      <c r="B32" s="21" t="str">
        <f>[1]Sheet1!B30</f>
        <v>GAJAH</v>
      </c>
      <c r="C32" s="21" t="str">
        <f>[1]Sheet1!C30</f>
        <v>Puskesmas Gajah I</v>
      </c>
      <c r="D32" s="22">
        <v>1311</v>
      </c>
      <c r="E32" s="22">
        <v>1148</v>
      </c>
      <c r="F32" s="22">
        <f t="shared" si="0"/>
        <v>2459</v>
      </c>
      <c r="G32" s="22">
        <v>1046</v>
      </c>
      <c r="H32" s="22">
        <v>934</v>
      </c>
      <c r="I32" s="22">
        <v>1980</v>
      </c>
      <c r="J32" s="23">
        <f t="shared" si="1"/>
        <v>79.786422578184585</v>
      </c>
      <c r="K32" s="23">
        <f t="shared" si="1"/>
        <v>81.358885017421599</v>
      </c>
      <c r="L32" s="23">
        <v>88.112745098039213</v>
      </c>
    </row>
    <row r="33" spans="1:12" x14ac:dyDescent="0.25">
      <c r="A33" s="20">
        <f>[1]Sheet1!A31</f>
        <v>21</v>
      </c>
      <c r="B33" s="21" t="str">
        <f>[1]Sheet1!B31</f>
        <v>GAJAH</v>
      </c>
      <c r="C33" s="21" t="str">
        <f>[1]Sheet1!C31</f>
        <v>Puskesmas Gajah II</v>
      </c>
      <c r="D33" s="22">
        <v>801</v>
      </c>
      <c r="E33" s="22">
        <v>819</v>
      </c>
      <c r="F33" s="22">
        <f t="shared" si="0"/>
        <v>1620</v>
      </c>
      <c r="G33" s="22">
        <v>123</v>
      </c>
      <c r="H33" s="22">
        <v>143</v>
      </c>
      <c r="I33" s="22">
        <v>266</v>
      </c>
      <c r="J33" s="23">
        <f t="shared" si="1"/>
        <v>15.355805243445692</v>
      </c>
      <c r="K33" s="23">
        <f t="shared" si="1"/>
        <v>17.460317460317459</v>
      </c>
      <c r="L33" s="23">
        <v>98.005865102639305</v>
      </c>
    </row>
    <row r="34" spans="1:12" x14ac:dyDescent="0.25">
      <c r="A34" s="20">
        <f>[1]Sheet1!A32</f>
        <v>22</v>
      </c>
      <c r="B34" s="21" t="str">
        <f>[1]Sheet1!B32</f>
        <v>KARANGANYAR</v>
      </c>
      <c r="C34" s="21" t="str">
        <f>[1]Sheet1!C32</f>
        <v>Puskesmas Karanganyar I</v>
      </c>
      <c r="D34" s="22">
        <v>1327</v>
      </c>
      <c r="E34" s="22">
        <v>1198</v>
      </c>
      <c r="F34" s="22">
        <f t="shared" si="0"/>
        <v>2525</v>
      </c>
      <c r="G34" s="22">
        <v>931</v>
      </c>
      <c r="H34" s="22">
        <v>871</v>
      </c>
      <c r="I34" s="22">
        <v>1802</v>
      </c>
      <c r="J34" s="23">
        <f t="shared" si="1"/>
        <v>70.158251695553886</v>
      </c>
      <c r="K34" s="23">
        <f t="shared" si="1"/>
        <v>72.704507512520863</v>
      </c>
      <c r="L34" s="23">
        <v>71.383273880301218</v>
      </c>
    </row>
    <row r="35" spans="1:12" x14ac:dyDescent="0.25">
      <c r="A35" s="20">
        <f>[1]Sheet1!A33</f>
        <v>23</v>
      </c>
      <c r="B35" s="21" t="str">
        <f>[1]Sheet1!B33</f>
        <v>KARANGANYAR</v>
      </c>
      <c r="C35" s="21" t="str">
        <f>[1]Sheet1!C33</f>
        <v>Puskesmas Karanganyar II</v>
      </c>
      <c r="D35" s="22">
        <v>1719</v>
      </c>
      <c r="E35" s="22">
        <v>1662</v>
      </c>
      <c r="F35" s="22">
        <f t="shared" si="0"/>
        <v>3381</v>
      </c>
      <c r="G35" s="22">
        <v>887</v>
      </c>
      <c r="H35" s="22">
        <v>863</v>
      </c>
      <c r="I35" s="22">
        <v>1750</v>
      </c>
      <c r="J35" s="23">
        <f t="shared" si="1"/>
        <v>51.599767306573582</v>
      </c>
      <c r="K35" s="23">
        <f t="shared" si="1"/>
        <v>51.925391095066189</v>
      </c>
      <c r="L35" s="23">
        <v>67.676767676767682</v>
      </c>
    </row>
    <row r="36" spans="1:12" x14ac:dyDescent="0.25">
      <c r="A36" s="20">
        <f>[1]Sheet1!A34</f>
        <v>24</v>
      </c>
      <c r="B36" s="21" t="str">
        <f>[1]Sheet1!B34</f>
        <v>MIJEN</v>
      </c>
      <c r="C36" s="21" t="str">
        <f>[1]Sheet1!C34</f>
        <v>Puskesmas Mijen I</v>
      </c>
      <c r="D36" s="22">
        <v>1070</v>
      </c>
      <c r="E36" s="22">
        <v>1096</v>
      </c>
      <c r="F36" s="22">
        <f t="shared" si="0"/>
        <v>2166</v>
      </c>
      <c r="G36" s="22">
        <v>316</v>
      </c>
      <c r="H36" s="22">
        <v>293</v>
      </c>
      <c r="I36" s="22">
        <v>609</v>
      </c>
      <c r="J36" s="23">
        <f t="shared" si="1"/>
        <v>29.532710280373831</v>
      </c>
      <c r="K36" s="23">
        <f t="shared" si="1"/>
        <v>26.733576642335766</v>
      </c>
      <c r="L36" s="23">
        <v>50.950394065832171</v>
      </c>
    </row>
    <row r="37" spans="1:12" x14ac:dyDescent="0.25">
      <c r="A37" s="20">
        <f>[1]Sheet1!A35</f>
        <v>25</v>
      </c>
      <c r="B37" s="21" t="str">
        <f>[1]Sheet1!B35</f>
        <v>MIJEN</v>
      </c>
      <c r="C37" s="21" t="str">
        <f>[1]Sheet1!C35</f>
        <v>Puskesmas Mijen II</v>
      </c>
      <c r="D37" s="22">
        <v>1164</v>
      </c>
      <c r="E37" s="22">
        <v>1066</v>
      </c>
      <c r="F37" s="22">
        <f t="shared" si="0"/>
        <v>2230</v>
      </c>
      <c r="G37" s="22">
        <v>157</v>
      </c>
      <c r="H37" s="22">
        <v>144</v>
      </c>
      <c r="I37" s="22">
        <v>301</v>
      </c>
      <c r="J37" s="23">
        <f t="shared" si="1"/>
        <v>13.487972508591065</v>
      </c>
      <c r="K37" s="23">
        <f t="shared" si="1"/>
        <v>13.50844277673546</v>
      </c>
      <c r="L37" s="23">
        <v>18.17711030554117</v>
      </c>
    </row>
    <row r="38" spans="1:12" x14ac:dyDescent="0.25">
      <c r="A38" s="20">
        <v>26</v>
      </c>
      <c r="B38" s="21" t="s">
        <v>19</v>
      </c>
      <c r="C38" s="21" t="s">
        <v>20</v>
      </c>
      <c r="D38" s="22">
        <v>2211</v>
      </c>
      <c r="E38" s="22">
        <v>2307</v>
      </c>
      <c r="F38" s="22">
        <f t="shared" si="0"/>
        <v>4518</v>
      </c>
      <c r="G38" s="22">
        <v>828</v>
      </c>
      <c r="H38" s="22">
        <v>827</v>
      </c>
      <c r="I38" s="22">
        <v>1655</v>
      </c>
      <c r="J38" s="23">
        <f t="shared" si="1"/>
        <v>37.449118046132973</v>
      </c>
      <c r="K38" s="23">
        <f t="shared" si="1"/>
        <v>35.847420892934544</v>
      </c>
      <c r="L38" s="23">
        <v>87.123101337565174</v>
      </c>
    </row>
    <row r="39" spans="1:12" x14ac:dyDescent="0.25">
      <c r="A39" s="20">
        <v>27</v>
      </c>
      <c r="B39" s="21" t="s">
        <v>19</v>
      </c>
      <c r="C39" s="21" t="s">
        <v>21</v>
      </c>
      <c r="D39" s="22">
        <v>1513</v>
      </c>
      <c r="E39" s="22">
        <v>1550</v>
      </c>
      <c r="F39" s="22">
        <f t="shared" si="0"/>
        <v>3063</v>
      </c>
      <c r="G39" s="22">
        <v>704</v>
      </c>
      <c r="H39" s="22">
        <v>801</v>
      </c>
      <c r="I39" s="22">
        <v>1505</v>
      </c>
      <c r="J39" s="23">
        <f t="shared" si="1"/>
        <v>46.530072703238602</v>
      </c>
      <c r="K39" s="23">
        <f t="shared" si="1"/>
        <v>51.677419354838705</v>
      </c>
      <c r="L39" s="23">
        <v>65.187376725838263</v>
      </c>
    </row>
    <row r="40" spans="1:12" ht="16.5" thickBot="1" x14ac:dyDescent="0.3">
      <c r="A40" s="25" t="s">
        <v>13</v>
      </c>
      <c r="B40" s="26"/>
      <c r="C40" s="27"/>
      <c r="D40" s="28">
        <f t="shared" ref="D40:I40" si="2">SUM(D13:D39)</f>
        <v>48816</v>
      </c>
      <c r="E40" s="28">
        <f t="shared" si="2"/>
        <v>48072</v>
      </c>
      <c r="F40" s="28">
        <f t="shared" si="2"/>
        <v>96888</v>
      </c>
      <c r="G40" s="28">
        <f t="shared" si="2"/>
        <v>17947</v>
      </c>
      <c r="H40" s="28">
        <f t="shared" si="2"/>
        <v>17865</v>
      </c>
      <c r="I40" s="28">
        <f t="shared" si="2"/>
        <v>35812</v>
      </c>
      <c r="J40" s="29">
        <f t="shared" si="1"/>
        <v>36.764585381842018</v>
      </c>
      <c r="K40" s="30">
        <f t="shared" si="1"/>
        <v>37.163005491762355</v>
      </c>
      <c r="L40" s="30">
        <f>I40/F40*100</f>
        <v>36.962265708859718</v>
      </c>
    </row>
    <row r="41" spans="1:12" x14ac:dyDescent="0.25">
      <c r="A41" s="31"/>
      <c r="B41" s="31"/>
      <c r="C41" s="31"/>
      <c r="D41" s="32"/>
      <c r="E41" s="32"/>
      <c r="F41" s="32"/>
      <c r="G41" s="32"/>
      <c r="H41" s="32"/>
      <c r="I41" s="32"/>
      <c r="J41" s="32"/>
      <c r="K41" s="32"/>
      <c r="L41" s="32"/>
    </row>
    <row r="42" spans="1:12" x14ac:dyDescent="0.25">
      <c r="A42" s="33" t="s">
        <v>14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2"/>
      <c r="B43" s="2"/>
      <c r="C43" s="2"/>
      <c r="D43" s="2"/>
      <c r="E43" s="2"/>
      <c r="F43" s="2"/>
      <c r="G43" s="34"/>
      <c r="H43" s="2"/>
      <c r="I43" s="2"/>
      <c r="J43" s="2"/>
      <c r="K43" s="2"/>
      <c r="L43" s="2"/>
    </row>
  </sheetData>
  <mergeCells count="8">
    <mergeCell ref="C8:C11"/>
    <mergeCell ref="D8:L8"/>
    <mergeCell ref="D9:F10"/>
    <mergeCell ref="G9:L9"/>
    <mergeCell ref="G10:I10"/>
    <mergeCell ref="J10:L10"/>
    <mergeCell ref="A8:A11"/>
    <mergeCell ref="B8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dcterms:created xsi:type="dcterms:W3CDTF">2020-08-25T04:06:47Z</dcterms:created>
  <dcterms:modified xsi:type="dcterms:W3CDTF">2020-08-25T04:09:52Z</dcterms:modified>
</cp:coreProperties>
</file>