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DRA\2018\DATA OPD\DATA DINPERMASDES P2KB\"/>
    </mc:Choice>
  </mc:AlternateContent>
  <xr:revisionPtr revIDLastSave="0" documentId="8_{76B7C0AC-EF84-4A43-A125-AC61F66A7D4B}" xr6:coauthVersionLast="44" xr6:coauthVersionMax="44" xr10:uidLastSave="{00000000-0000-0000-0000-000000000000}"/>
  <bookViews>
    <workbookView xWindow="-120" yWindow="-120" windowWidth="29040" windowHeight="15840" xr2:uid="{A9019BB2-A494-48E7-BFA6-B7D0959A266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T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Q21" i="1" s="1"/>
  <c r="Z20" i="1"/>
  <c r="R20" i="1"/>
  <c r="Q20" i="1"/>
  <c r="S20" i="1" s="1"/>
  <c r="U20" i="1" s="1"/>
  <c r="Z19" i="1"/>
  <c r="S19" i="1"/>
  <c r="U19" i="1" s="1"/>
  <c r="R19" i="1"/>
  <c r="Q19" i="1"/>
  <c r="Z18" i="1"/>
  <c r="R18" i="1"/>
  <c r="S18" i="1" s="1"/>
  <c r="U18" i="1" s="1"/>
  <c r="Q18" i="1"/>
  <c r="Z17" i="1"/>
  <c r="R17" i="1"/>
  <c r="Q17" i="1"/>
  <c r="S17" i="1" s="1"/>
  <c r="U17" i="1" s="1"/>
  <c r="Z16" i="1"/>
  <c r="R16" i="1"/>
  <c r="Q16" i="1"/>
  <c r="S16" i="1" s="1"/>
  <c r="U16" i="1" s="1"/>
  <c r="Z15" i="1"/>
  <c r="S15" i="1"/>
  <c r="U15" i="1" s="1"/>
  <c r="R15" i="1"/>
  <c r="Q15" i="1"/>
  <c r="Z14" i="1"/>
  <c r="R14" i="1"/>
  <c r="S14" i="1" s="1"/>
  <c r="U14" i="1" s="1"/>
  <c r="Q14" i="1"/>
  <c r="Z13" i="1"/>
  <c r="R13" i="1"/>
  <c r="Q13" i="1"/>
  <c r="S13" i="1" s="1"/>
  <c r="U13" i="1" s="1"/>
  <c r="Z12" i="1"/>
  <c r="R12" i="1"/>
  <c r="Q12" i="1"/>
  <c r="S12" i="1" s="1"/>
  <c r="U12" i="1" s="1"/>
  <c r="Z11" i="1"/>
  <c r="S11" i="1"/>
  <c r="U11" i="1" s="1"/>
  <c r="R11" i="1"/>
  <c r="Q11" i="1"/>
  <c r="Z10" i="1"/>
  <c r="R10" i="1"/>
  <c r="S10" i="1" s="1"/>
  <c r="U10" i="1" s="1"/>
  <c r="Q10" i="1"/>
  <c r="Z9" i="1"/>
  <c r="R9" i="1"/>
  <c r="Q9" i="1"/>
  <c r="S9" i="1" s="1"/>
  <c r="U9" i="1" s="1"/>
  <c r="Z8" i="1"/>
  <c r="R8" i="1"/>
  <c r="Q8" i="1"/>
  <c r="S8" i="1" s="1"/>
  <c r="U8" i="1" s="1"/>
  <c r="Z7" i="1"/>
  <c r="Z21" i="1" s="1"/>
  <c r="S7" i="1"/>
  <c r="U7" i="1" s="1"/>
  <c r="R7" i="1"/>
  <c r="R21" i="1" s="1"/>
  <c r="Q7" i="1"/>
  <c r="S21" i="1" l="1"/>
  <c r="U21" i="1" s="1"/>
</calcChain>
</file>

<file path=xl/sharedStrings.xml><?xml version="1.0" encoding="utf-8"?>
<sst xmlns="http://schemas.openxmlformats.org/spreadsheetml/2006/main" count="58" uniqueCount="42">
  <si>
    <t>NO</t>
  </si>
  <si>
    <t>KECAMATAN</t>
  </si>
  <si>
    <t>JUMLAH</t>
  </si>
  <si>
    <t>IUD</t>
  </si>
  <si>
    <t>MOW</t>
  </si>
  <si>
    <t>MOP</t>
  </si>
  <si>
    <t>IMPLAN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</si>
  <si>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</si>
  <si>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</si>
  <si>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</si>
  <si>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</si>
  <si>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</si>
  <si>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</si>
  <si>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</si>
  <si>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</si>
  <si>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</si>
  <si>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</si>
  <si>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</si>
  <si>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</si>
  <si>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</si>
  <si>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</si>
  <si>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KABUPATEN</t>
  </si>
  <si>
    <t>Sumber</t>
  </si>
  <si>
    <t>Dinpermades P2KB Kabupaten Demak</t>
  </si>
  <si>
    <t>CU</t>
  </si>
  <si>
    <t>PIL</t>
  </si>
  <si>
    <t>TOTAL</t>
  </si>
  <si>
    <t>KONDISI PASANGAN USIA SUBUR DAN PENGGUNAAN ALAT KONTRASEPSI</t>
  </si>
  <si>
    <t>KABUPATEN DEMAK BULAN AGUSTUS 2018</t>
  </si>
  <si>
    <t>ALAT KONTRASEPSI</t>
  </si>
  <si>
    <t>TDK IKUT KB</t>
  </si>
  <si>
    <t>SUNTIK</t>
  </si>
  <si>
    <t>KDM</t>
  </si>
  <si>
    <t>JML</t>
  </si>
  <si>
    <t>HML</t>
  </si>
  <si>
    <t>IAS</t>
  </si>
  <si>
    <t>IAT</t>
  </si>
  <si>
    <t>TIAL</t>
  </si>
  <si>
    <t>A</t>
  </si>
  <si>
    <t>B</t>
  </si>
  <si>
    <t>PUS</t>
  </si>
  <si>
    <t>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</si>
</sst>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  <scheme val="minor"/>
    </font>
    <font>
      <u/>
      <sz val="11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1" fillId="0" borderId="0"/>
    <xf numFmtId="0" fontId="5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2" fontId="3" fillId="0" borderId="1" xfId="0" applyNumberFormat="1" applyFont="1" applyBorder="1"/>
    <xf numFmtId="0" fontId="7" fillId="2" borderId="1" xfId="0" applyFont="1" applyFill="1" applyBorder="1"/>
    <xf numFmtId="0" fontId="6" fillId="0" borderId="1" xfId="0" applyFont="1" applyBorder="1"/>
    <xf numFmtId="3" fontId="8" fillId="0" borderId="1" xfId="0" applyNumberFormat="1" applyFont="1" applyBorder="1"/>
    <xf numFmtId="0" fontId="8" fillId="0" borderId="1" xfId="0" applyFont="1" applyBorder="1"/>
    <xf numFmtId="3" fontId="4" fillId="0" borderId="1" xfId="0" applyNumberFormat="1" applyFont="1" applyBorder="1"/>
    <xf numFmtId="2" fontId="6" fillId="0" borderId="1" xfId="0" applyNumberFormat="1" applyFont="1" applyBorder="1"/>
    <xf numFmtId="3" fontId="8" fillId="0" borderId="0" xfId="0" applyNumberFormat="1" applyFont="1"/>
    <xf numFmtId="3" fontId="0" fillId="0" borderId="0" xfId="0" applyNumberFormat="1"/>
    <xf numFmtId="3" fontId="7" fillId="0" borderId="0" xfId="0" applyNumberFormat="1" applyFont="1"/>
    <xf numFmtId="0" fontId="9" fillId="0" borderId="0" xfId="0" applyFont="1"/>
  </cellXfs>
  <cellStyles count="4">
    <cellStyle name="Normal" xfId="0" builtinId="0"/>
    <cellStyle name="Normal 4" xfId="2" xr:uid="{97967755-A1B5-450F-A681-882008DD65A9}"/>
    <cellStyle name="Normal 5" xfId="3" xr:uid="{2B2F1AED-1CF9-4F66-8589-BC49D18BD69A}"/>
    <cellStyle name="Normal 7" xfId="1" xr:uid="{BE0C0055-D824-4675-920F-F5C3003F32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4FED-1262-4DA5-B404-BB3960F0DF82}">
  <dimension ref="A2:AD45"/>
  <sheetViews>
    <sheetView tabSelected="1" workbookViewId="0">
      <selection sqref="A1:XFD1048576"/>
    </sheetView>
  </sheetViews>
  <sheetFormatPr defaultRowHeight="15" x14ac:dyDescent="0.25"/>
  <cols>
    <col min="1" max="1" width="4.28515625" customWidth="1"/>
    <col min="2" max="2" width="12.140625" customWidth="1"/>
    <col min="3" max="3" width="5.5703125" customWidth="1"/>
    <col min="4" max="4" width="5" customWidth="1"/>
    <col min="5" max="5" width="5.140625" customWidth="1"/>
    <col min="6" max="6" width="5.28515625" customWidth="1"/>
    <col min="7" max="7" width="4.140625" customWidth="1"/>
    <col min="8" max="8" width="3.5703125" customWidth="1"/>
    <col min="9" max="9" width="6.140625" customWidth="1"/>
    <col min="10" max="10" width="4.5703125" customWidth="1"/>
    <col min="11" max="11" width="7.5703125" customWidth="1"/>
    <col min="12" max="12" width="6.28515625" customWidth="1"/>
    <col min="13" max="13" width="5.42578125" customWidth="1"/>
    <col min="14" max="14" width="5.140625" customWidth="1"/>
    <col min="15" max="15" width="4.5703125" customWidth="1"/>
    <col min="16" max="16" width="4.42578125" customWidth="1"/>
    <col min="17" max="17" width="6.5703125" customWidth="1"/>
    <col min="18" max="18" width="6.42578125" customWidth="1"/>
    <col min="19" max="19" width="8" customWidth="1"/>
    <col min="20" max="20" width="7.140625" customWidth="1"/>
    <col min="21" max="21" width="6.42578125" customWidth="1"/>
    <col min="22" max="22" width="6" customWidth="1"/>
    <col min="23" max="23" width="5.85546875" customWidth="1"/>
    <col min="24" max="24" width="5.7109375" customWidth="1"/>
    <col min="25" max="25" width="5.28515625" customWidth="1"/>
    <col min="26" max="26" width="6.85546875" customWidth="1"/>
  </cols>
  <sheetData>
    <row r="2" spans="1:26" x14ac:dyDescent="0.2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" t="s">
        <v>28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3"/>
      <c r="B4" s="3"/>
      <c r="C4" s="4" t="s">
        <v>29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7"/>
      <c r="T4" s="7"/>
      <c r="U4" s="7"/>
      <c r="V4" s="8" t="s">
        <v>30</v>
      </c>
      <c r="W4" s="9"/>
      <c r="X4" s="9"/>
      <c r="Y4" s="9"/>
      <c r="Z4" s="10"/>
    </row>
    <row r="5" spans="1:26" x14ac:dyDescent="0.25">
      <c r="A5" s="11" t="s">
        <v>0</v>
      </c>
      <c r="B5" s="11" t="s">
        <v>1</v>
      </c>
      <c r="C5" s="12" t="s">
        <v>3</v>
      </c>
      <c r="D5" s="12"/>
      <c r="E5" s="12" t="s">
        <v>4</v>
      </c>
      <c r="F5" s="12"/>
      <c r="G5" s="12" t="s">
        <v>5</v>
      </c>
      <c r="H5" s="12"/>
      <c r="I5" s="12" t="s">
        <v>6</v>
      </c>
      <c r="J5" s="12"/>
      <c r="K5" s="12" t="s">
        <v>31</v>
      </c>
      <c r="L5" s="12"/>
      <c r="M5" s="12" t="s">
        <v>25</v>
      </c>
      <c r="N5" s="12"/>
      <c r="O5" s="4" t="s">
        <v>32</v>
      </c>
      <c r="P5" s="6"/>
      <c r="Q5" s="12" t="s">
        <v>2</v>
      </c>
      <c r="R5" s="12"/>
      <c r="S5" s="11" t="s">
        <v>33</v>
      </c>
      <c r="T5" s="11" t="s">
        <v>33</v>
      </c>
      <c r="U5" s="13" t="s">
        <v>24</v>
      </c>
      <c r="V5" s="14" t="s">
        <v>34</v>
      </c>
      <c r="W5" s="14" t="s">
        <v>35</v>
      </c>
      <c r="X5" s="14" t="s">
        <v>36</v>
      </c>
      <c r="Y5" s="14" t="s">
        <v>37</v>
      </c>
      <c r="Z5" s="15" t="s">
        <v>33</v>
      </c>
    </row>
    <row r="6" spans="1:26" x14ac:dyDescent="0.25">
      <c r="A6" s="16"/>
      <c r="B6" s="16"/>
      <c r="C6" s="17" t="s">
        <v>38</v>
      </c>
      <c r="D6" s="17" t="s">
        <v>39</v>
      </c>
      <c r="E6" s="17" t="s">
        <v>38</v>
      </c>
      <c r="F6" s="17" t="s">
        <v>39</v>
      </c>
      <c r="G6" s="17" t="s">
        <v>38</v>
      </c>
      <c r="H6" s="17" t="s">
        <v>39</v>
      </c>
      <c r="I6" s="17" t="s">
        <v>38</v>
      </c>
      <c r="J6" s="17" t="s">
        <v>39</v>
      </c>
      <c r="K6" s="17" t="s">
        <v>38</v>
      </c>
      <c r="L6" s="17" t="s">
        <v>39</v>
      </c>
      <c r="M6" s="17" t="s">
        <v>38</v>
      </c>
      <c r="N6" s="17" t="s">
        <v>39</v>
      </c>
      <c r="O6" s="17" t="s">
        <v>38</v>
      </c>
      <c r="P6" s="17" t="s">
        <v>39</v>
      </c>
      <c r="Q6" s="17" t="s">
        <v>38</v>
      </c>
      <c r="R6" s="17" t="s">
        <v>39</v>
      </c>
      <c r="S6" s="18" t="s">
        <v>26</v>
      </c>
      <c r="T6" s="18" t="s">
        <v>40</v>
      </c>
      <c r="U6" s="18" t="s">
        <v>41</v>
      </c>
      <c r="V6" s="19"/>
      <c r="W6" s="19"/>
      <c r="X6" s="19"/>
      <c r="Y6" s="19"/>
      <c r="Z6" s="19"/>
    </row>
    <row r="7" spans="1:26" x14ac:dyDescent="0.25">
      <c r="A7" s="20">
        <v>1</v>
      </c>
      <c r="B7" s="21" t="s">
        <v>7</v>
      </c>
      <c r="C7" s="21">
        <v>836</v>
      </c>
      <c r="D7" s="21">
        <v>527</v>
      </c>
      <c r="E7" s="21">
        <v>659</v>
      </c>
      <c r="F7" s="21">
        <v>605</v>
      </c>
      <c r="G7" s="21">
        <v>83</v>
      </c>
      <c r="H7" s="21">
        <v>3</v>
      </c>
      <c r="I7" s="21">
        <v>2450</v>
      </c>
      <c r="J7" s="21">
        <v>248</v>
      </c>
      <c r="K7" s="22">
        <v>4037</v>
      </c>
      <c r="L7" s="22">
        <v>7213</v>
      </c>
      <c r="M7" s="21">
        <v>1116</v>
      </c>
      <c r="N7" s="21">
        <v>1455</v>
      </c>
      <c r="O7" s="21">
        <v>149</v>
      </c>
      <c r="P7" s="21">
        <v>187</v>
      </c>
      <c r="Q7" s="22">
        <f>C7+E7+G7+I7+K7+M7+O7</f>
        <v>9330</v>
      </c>
      <c r="R7" s="22">
        <f>D7+F7+H7+J7+L7+N7+P7</f>
        <v>10238</v>
      </c>
      <c r="S7" s="22">
        <f t="shared" ref="S7:S20" si="0">SUM(Q7:R7)</f>
        <v>19568</v>
      </c>
      <c r="T7" s="22">
        <v>26606</v>
      </c>
      <c r="U7" s="23">
        <f>S7/T7*100</f>
        <v>73.547320153348878</v>
      </c>
      <c r="V7" s="21">
        <v>2266</v>
      </c>
      <c r="W7" s="21">
        <v>2701</v>
      </c>
      <c r="X7" s="21">
        <v>1065</v>
      </c>
      <c r="Y7" s="21">
        <v>1006</v>
      </c>
      <c r="Z7" s="21">
        <f>SUM(V7:Y7)</f>
        <v>7038</v>
      </c>
    </row>
    <row r="8" spans="1:26" x14ac:dyDescent="0.25">
      <c r="A8" s="20">
        <v>2</v>
      </c>
      <c r="B8" s="21" t="s">
        <v>8</v>
      </c>
      <c r="C8" s="21">
        <v>1310</v>
      </c>
      <c r="D8" s="21">
        <v>22</v>
      </c>
      <c r="E8" s="21">
        <v>588</v>
      </c>
      <c r="F8" s="21">
        <v>35</v>
      </c>
      <c r="G8" s="21">
        <v>28</v>
      </c>
      <c r="H8" s="21">
        <v>0</v>
      </c>
      <c r="I8" s="21">
        <v>1799</v>
      </c>
      <c r="J8" s="21">
        <v>15</v>
      </c>
      <c r="K8" s="22">
        <v>3273</v>
      </c>
      <c r="L8" s="22">
        <v>6771</v>
      </c>
      <c r="M8" s="21">
        <v>432</v>
      </c>
      <c r="N8" s="21">
        <v>44</v>
      </c>
      <c r="O8" s="21">
        <v>28</v>
      </c>
      <c r="P8" s="21">
        <v>13</v>
      </c>
      <c r="Q8" s="22">
        <f t="shared" ref="Q8:R21" si="1">C8+E8+G8+I8+K8+M8+O8</f>
        <v>7458</v>
      </c>
      <c r="R8" s="22">
        <f t="shared" si="1"/>
        <v>6900</v>
      </c>
      <c r="S8" s="22">
        <f t="shared" si="0"/>
        <v>14358</v>
      </c>
      <c r="T8" s="22">
        <v>18826</v>
      </c>
      <c r="U8" s="23">
        <f t="shared" ref="U8:U21" si="2">S8/T8*100</f>
        <v>76.266864973972176</v>
      </c>
      <c r="V8" s="21">
        <v>824</v>
      </c>
      <c r="W8" s="21">
        <v>2936</v>
      </c>
      <c r="X8" s="21">
        <v>349</v>
      </c>
      <c r="Y8" s="21">
        <v>359</v>
      </c>
      <c r="Z8" s="21">
        <f t="shared" ref="Z8:Z9" si="3">SUM(V8:Y8)</f>
        <v>4468</v>
      </c>
    </row>
    <row r="9" spans="1:26" x14ac:dyDescent="0.25">
      <c r="A9" s="20">
        <v>3</v>
      </c>
      <c r="B9" s="21" t="s">
        <v>9</v>
      </c>
      <c r="C9" s="21">
        <v>175</v>
      </c>
      <c r="D9" s="21">
        <v>4</v>
      </c>
      <c r="E9" s="21">
        <v>447</v>
      </c>
      <c r="F9" s="21">
        <v>35</v>
      </c>
      <c r="G9" s="21">
        <v>93</v>
      </c>
      <c r="H9" s="21">
        <v>0</v>
      </c>
      <c r="I9" s="21">
        <v>833</v>
      </c>
      <c r="J9" s="21">
        <v>13</v>
      </c>
      <c r="K9" s="22">
        <v>3591</v>
      </c>
      <c r="L9" s="22">
        <v>5092</v>
      </c>
      <c r="M9" s="21">
        <v>249</v>
      </c>
      <c r="N9" s="21">
        <v>606</v>
      </c>
      <c r="O9" s="21">
        <v>48</v>
      </c>
      <c r="P9" s="21">
        <v>6</v>
      </c>
      <c r="Q9" s="22">
        <f t="shared" si="1"/>
        <v>5436</v>
      </c>
      <c r="R9" s="22">
        <f t="shared" si="1"/>
        <v>5756</v>
      </c>
      <c r="S9" s="22">
        <f t="shared" si="0"/>
        <v>11192</v>
      </c>
      <c r="T9" s="22">
        <v>14938</v>
      </c>
      <c r="U9" s="23">
        <f t="shared" si="2"/>
        <v>74.923015129200692</v>
      </c>
      <c r="V9" s="21">
        <v>719</v>
      </c>
      <c r="W9" s="21">
        <v>1801</v>
      </c>
      <c r="X9" s="21">
        <v>718</v>
      </c>
      <c r="Y9" s="21">
        <v>508</v>
      </c>
      <c r="Z9" s="21">
        <f t="shared" si="3"/>
        <v>3746</v>
      </c>
    </row>
    <row r="10" spans="1:26" x14ac:dyDescent="0.25">
      <c r="A10" s="20">
        <v>4</v>
      </c>
      <c r="B10" s="21" t="s">
        <v>10</v>
      </c>
      <c r="C10" s="21">
        <v>228</v>
      </c>
      <c r="D10" s="21">
        <v>104</v>
      </c>
      <c r="E10" s="21">
        <v>171</v>
      </c>
      <c r="F10" s="21">
        <v>98</v>
      </c>
      <c r="G10" s="21">
        <v>23</v>
      </c>
      <c r="H10" s="21">
        <v>0</v>
      </c>
      <c r="I10" s="21">
        <v>776</v>
      </c>
      <c r="J10" s="21">
        <v>35</v>
      </c>
      <c r="K10" s="22">
        <v>3390</v>
      </c>
      <c r="L10" s="22">
        <v>5474</v>
      </c>
      <c r="M10" s="21">
        <v>396</v>
      </c>
      <c r="N10" s="21">
        <v>231</v>
      </c>
      <c r="O10" s="21">
        <v>22</v>
      </c>
      <c r="P10" s="21">
        <v>19</v>
      </c>
      <c r="Q10" s="22">
        <f t="shared" si="1"/>
        <v>5006</v>
      </c>
      <c r="R10" s="22">
        <f t="shared" si="1"/>
        <v>5961</v>
      </c>
      <c r="S10" s="22">
        <f t="shared" si="0"/>
        <v>10967</v>
      </c>
      <c r="T10" s="22">
        <v>17059</v>
      </c>
      <c r="U10" s="23">
        <f t="shared" si="2"/>
        <v>64.288645289876314</v>
      </c>
      <c r="V10" s="21">
        <v>1197</v>
      </c>
      <c r="W10" s="21">
        <v>1539</v>
      </c>
      <c r="X10" s="21">
        <v>1274</v>
      </c>
      <c r="Y10" s="21">
        <v>2082</v>
      </c>
      <c r="Z10" s="21">
        <f t="shared" ref="Z10:Z20" si="4">SUM(V10:Y10)</f>
        <v>6092</v>
      </c>
    </row>
    <row r="11" spans="1:26" x14ac:dyDescent="0.25">
      <c r="A11" s="20">
        <v>5</v>
      </c>
      <c r="B11" s="21" t="s">
        <v>11</v>
      </c>
      <c r="C11" s="21">
        <v>243</v>
      </c>
      <c r="D11" s="21">
        <v>53</v>
      </c>
      <c r="E11" s="21">
        <v>177</v>
      </c>
      <c r="F11" s="21">
        <v>24</v>
      </c>
      <c r="G11" s="21">
        <v>16</v>
      </c>
      <c r="H11" s="21">
        <v>0</v>
      </c>
      <c r="I11" s="21">
        <v>627</v>
      </c>
      <c r="J11" s="21">
        <v>23</v>
      </c>
      <c r="K11" s="22">
        <v>3587</v>
      </c>
      <c r="L11" s="22">
        <v>3371</v>
      </c>
      <c r="M11" s="21">
        <v>333</v>
      </c>
      <c r="N11" s="21">
        <v>120</v>
      </c>
      <c r="O11" s="21">
        <v>23</v>
      </c>
      <c r="P11" s="21">
        <v>9</v>
      </c>
      <c r="Q11" s="22">
        <f t="shared" si="1"/>
        <v>5006</v>
      </c>
      <c r="R11" s="22">
        <f t="shared" si="1"/>
        <v>3600</v>
      </c>
      <c r="S11" s="22">
        <f t="shared" si="0"/>
        <v>8606</v>
      </c>
      <c r="T11" s="22">
        <v>11745</v>
      </c>
      <c r="U11" s="23">
        <f t="shared" si="2"/>
        <v>73.273733503618558</v>
      </c>
      <c r="V11" s="21">
        <v>845</v>
      </c>
      <c r="W11" s="21">
        <v>995</v>
      </c>
      <c r="X11" s="21">
        <v>688</v>
      </c>
      <c r="Y11" s="21">
        <v>611</v>
      </c>
      <c r="Z11" s="21">
        <f t="shared" si="4"/>
        <v>3139</v>
      </c>
    </row>
    <row r="12" spans="1:26" x14ac:dyDescent="0.25">
      <c r="A12" s="20">
        <v>6</v>
      </c>
      <c r="B12" s="21" t="s">
        <v>12</v>
      </c>
      <c r="C12" s="21">
        <v>146</v>
      </c>
      <c r="D12" s="21">
        <v>21</v>
      </c>
      <c r="E12" s="21">
        <v>187</v>
      </c>
      <c r="F12" s="21">
        <v>103</v>
      </c>
      <c r="G12" s="21">
        <v>24</v>
      </c>
      <c r="H12" s="21">
        <v>0</v>
      </c>
      <c r="I12" s="21">
        <v>700</v>
      </c>
      <c r="J12" s="21">
        <v>0</v>
      </c>
      <c r="K12" s="22">
        <v>3407</v>
      </c>
      <c r="L12" s="22">
        <v>7264</v>
      </c>
      <c r="M12" s="21">
        <v>496</v>
      </c>
      <c r="N12" s="21">
        <v>162</v>
      </c>
      <c r="O12" s="21">
        <v>11</v>
      </c>
      <c r="P12" s="21">
        <v>8</v>
      </c>
      <c r="Q12" s="22">
        <f t="shared" si="1"/>
        <v>4971</v>
      </c>
      <c r="R12" s="22">
        <f t="shared" si="1"/>
        <v>7558</v>
      </c>
      <c r="S12" s="22">
        <f t="shared" si="0"/>
        <v>12529</v>
      </c>
      <c r="T12" s="22">
        <v>16043</v>
      </c>
      <c r="U12" s="23">
        <f t="shared" si="2"/>
        <v>78.096366016331103</v>
      </c>
      <c r="V12" s="21">
        <v>542</v>
      </c>
      <c r="W12" s="21">
        <v>1724</v>
      </c>
      <c r="X12" s="21">
        <v>729</v>
      </c>
      <c r="Y12" s="21">
        <v>519</v>
      </c>
      <c r="Z12" s="21">
        <f t="shared" si="4"/>
        <v>3514</v>
      </c>
    </row>
    <row r="13" spans="1:26" x14ac:dyDescent="0.25">
      <c r="A13" s="20">
        <v>7</v>
      </c>
      <c r="B13" s="21" t="s">
        <v>13</v>
      </c>
      <c r="C13" s="21">
        <v>124</v>
      </c>
      <c r="D13" s="21">
        <v>11</v>
      </c>
      <c r="E13" s="21">
        <v>200</v>
      </c>
      <c r="F13" s="21">
        <v>44</v>
      </c>
      <c r="G13" s="21">
        <v>8</v>
      </c>
      <c r="H13" s="21">
        <v>2</v>
      </c>
      <c r="I13" s="21">
        <v>946</v>
      </c>
      <c r="J13" s="21">
        <v>5</v>
      </c>
      <c r="K13" s="22">
        <v>1408</v>
      </c>
      <c r="L13" s="22">
        <v>6317</v>
      </c>
      <c r="M13" s="21">
        <v>486</v>
      </c>
      <c r="N13" s="21">
        <v>461</v>
      </c>
      <c r="O13" s="21">
        <v>12</v>
      </c>
      <c r="P13" s="21">
        <v>7</v>
      </c>
      <c r="Q13" s="22">
        <f t="shared" si="1"/>
        <v>3184</v>
      </c>
      <c r="R13" s="22">
        <f t="shared" si="1"/>
        <v>6847</v>
      </c>
      <c r="S13" s="22">
        <f t="shared" si="0"/>
        <v>10031</v>
      </c>
      <c r="T13" s="22">
        <v>13212</v>
      </c>
      <c r="U13" s="23">
        <f t="shared" si="2"/>
        <v>75.923402966999703</v>
      </c>
      <c r="V13" s="21">
        <v>704</v>
      </c>
      <c r="W13" s="21">
        <v>1986</v>
      </c>
      <c r="X13" s="21">
        <v>285</v>
      </c>
      <c r="Y13" s="21">
        <v>206</v>
      </c>
      <c r="Z13" s="21">
        <f t="shared" si="4"/>
        <v>3181</v>
      </c>
    </row>
    <row r="14" spans="1:26" x14ac:dyDescent="0.25">
      <c r="A14" s="20">
        <v>8</v>
      </c>
      <c r="B14" s="21" t="s">
        <v>14</v>
      </c>
      <c r="C14" s="21">
        <v>129</v>
      </c>
      <c r="D14" s="21">
        <v>0</v>
      </c>
      <c r="E14" s="21">
        <v>139</v>
      </c>
      <c r="F14" s="21">
        <v>1</v>
      </c>
      <c r="G14" s="21">
        <v>5</v>
      </c>
      <c r="H14" s="21">
        <v>0</v>
      </c>
      <c r="I14" s="21">
        <v>1037</v>
      </c>
      <c r="J14" s="21">
        <v>0</v>
      </c>
      <c r="K14" s="22">
        <v>2797</v>
      </c>
      <c r="L14" s="22">
        <v>2731</v>
      </c>
      <c r="M14" s="21">
        <v>436</v>
      </c>
      <c r="N14" s="21">
        <v>0</v>
      </c>
      <c r="O14" s="21">
        <v>27</v>
      </c>
      <c r="P14" s="21">
        <v>0</v>
      </c>
      <c r="Q14" s="22">
        <f t="shared" si="1"/>
        <v>4570</v>
      </c>
      <c r="R14" s="22">
        <f t="shared" si="1"/>
        <v>2732</v>
      </c>
      <c r="S14" s="22">
        <f t="shared" si="0"/>
        <v>7302</v>
      </c>
      <c r="T14" s="22">
        <v>9836</v>
      </c>
      <c r="U14" s="23">
        <f t="shared" si="2"/>
        <v>74.23749491663277</v>
      </c>
      <c r="V14" s="21">
        <v>618</v>
      </c>
      <c r="W14" s="21">
        <v>1096</v>
      </c>
      <c r="X14" s="21">
        <v>435</v>
      </c>
      <c r="Y14" s="21">
        <v>385</v>
      </c>
      <c r="Z14" s="21">
        <f t="shared" si="4"/>
        <v>2534</v>
      </c>
    </row>
    <row r="15" spans="1:26" x14ac:dyDescent="0.25">
      <c r="A15" s="20">
        <v>9</v>
      </c>
      <c r="B15" s="21" t="s">
        <v>15</v>
      </c>
      <c r="C15" s="21">
        <v>155</v>
      </c>
      <c r="D15" s="21">
        <v>0</v>
      </c>
      <c r="E15" s="21">
        <v>133</v>
      </c>
      <c r="F15" s="21">
        <v>7</v>
      </c>
      <c r="G15" s="21">
        <v>19</v>
      </c>
      <c r="H15" s="21">
        <v>0</v>
      </c>
      <c r="I15" s="21">
        <v>441</v>
      </c>
      <c r="J15" s="21">
        <v>0</v>
      </c>
      <c r="K15" s="22">
        <v>2558</v>
      </c>
      <c r="L15" s="22">
        <v>5710</v>
      </c>
      <c r="M15" s="21">
        <v>618</v>
      </c>
      <c r="N15" s="21">
        <v>0</v>
      </c>
      <c r="O15" s="21">
        <v>20</v>
      </c>
      <c r="P15" s="21">
        <v>0</v>
      </c>
      <c r="Q15" s="22">
        <f t="shared" si="1"/>
        <v>3944</v>
      </c>
      <c r="R15" s="22">
        <f t="shared" si="1"/>
        <v>5717</v>
      </c>
      <c r="S15" s="22">
        <f t="shared" si="0"/>
        <v>9661</v>
      </c>
      <c r="T15" s="22">
        <v>13011</v>
      </c>
      <c r="U15" s="23">
        <f t="shared" si="2"/>
        <v>74.252555529936203</v>
      </c>
      <c r="V15" s="21">
        <v>700</v>
      </c>
      <c r="W15" s="21">
        <v>1588</v>
      </c>
      <c r="X15" s="21">
        <v>445</v>
      </c>
      <c r="Y15" s="21">
        <v>617</v>
      </c>
      <c r="Z15" s="21">
        <f t="shared" si="4"/>
        <v>3350</v>
      </c>
    </row>
    <row r="16" spans="1:26" x14ac:dyDescent="0.25">
      <c r="A16" s="20">
        <v>10</v>
      </c>
      <c r="B16" s="21" t="s">
        <v>16</v>
      </c>
      <c r="C16" s="21">
        <v>205</v>
      </c>
      <c r="D16" s="21">
        <v>31</v>
      </c>
      <c r="E16" s="21">
        <v>96</v>
      </c>
      <c r="F16" s="21">
        <v>43</v>
      </c>
      <c r="G16" s="21">
        <v>11</v>
      </c>
      <c r="H16" s="21">
        <v>0</v>
      </c>
      <c r="I16" s="21">
        <v>466</v>
      </c>
      <c r="J16" s="21">
        <v>12</v>
      </c>
      <c r="K16" s="22">
        <v>2735</v>
      </c>
      <c r="L16" s="22">
        <v>3634</v>
      </c>
      <c r="M16" s="21">
        <v>209</v>
      </c>
      <c r="N16" s="21">
        <v>179</v>
      </c>
      <c r="O16" s="21">
        <v>27</v>
      </c>
      <c r="P16" s="21">
        <v>11</v>
      </c>
      <c r="Q16" s="22">
        <f t="shared" si="1"/>
        <v>3749</v>
      </c>
      <c r="R16" s="22">
        <f t="shared" si="1"/>
        <v>3910</v>
      </c>
      <c r="S16" s="22">
        <f t="shared" si="0"/>
        <v>7659</v>
      </c>
      <c r="T16" s="22">
        <v>10715</v>
      </c>
      <c r="U16" s="23">
        <f t="shared" si="2"/>
        <v>71.479234717685486</v>
      </c>
      <c r="V16" s="21">
        <v>748</v>
      </c>
      <c r="W16" s="21">
        <v>1355</v>
      </c>
      <c r="X16" s="21">
        <v>462</v>
      </c>
      <c r="Y16" s="21">
        <v>491</v>
      </c>
      <c r="Z16" s="21">
        <f t="shared" si="4"/>
        <v>3056</v>
      </c>
    </row>
    <row r="17" spans="1:30" x14ac:dyDescent="0.25">
      <c r="A17" s="20">
        <v>11</v>
      </c>
      <c r="B17" s="21" t="s">
        <v>17</v>
      </c>
      <c r="C17" s="21">
        <v>548</v>
      </c>
      <c r="D17" s="21">
        <v>112</v>
      </c>
      <c r="E17" s="21">
        <v>547</v>
      </c>
      <c r="F17" s="21">
        <v>111</v>
      </c>
      <c r="G17" s="21">
        <v>20</v>
      </c>
      <c r="H17" s="21">
        <v>0</v>
      </c>
      <c r="I17" s="21">
        <v>601</v>
      </c>
      <c r="J17" s="21">
        <v>21</v>
      </c>
      <c r="K17" s="22">
        <v>5051</v>
      </c>
      <c r="L17" s="22">
        <v>5011</v>
      </c>
      <c r="M17" s="21">
        <v>682</v>
      </c>
      <c r="N17" s="21">
        <v>630</v>
      </c>
      <c r="O17" s="21">
        <v>237</v>
      </c>
      <c r="P17" s="21">
        <v>31</v>
      </c>
      <c r="Q17" s="22">
        <f t="shared" si="1"/>
        <v>7686</v>
      </c>
      <c r="R17" s="22">
        <f t="shared" si="1"/>
        <v>5916</v>
      </c>
      <c r="S17" s="22">
        <f t="shared" si="0"/>
        <v>13602</v>
      </c>
      <c r="T17" s="22">
        <v>18407</v>
      </c>
      <c r="U17" s="23">
        <f t="shared" si="2"/>
        <v>73.895800510675286</v>
      </c>
      <c r="V17" s="21">
        <v>1702</v>
      </c>
      <c r="W17" s="21">
        <v>1921</v>
      </c>
      <c r="X17" s="21">
        <v>565</v>
      </c>
      <c r="Y17" s="21">
        <v>617</v>
      </c>
      <c r="Z17" s="21">
        <f t="shared" si="4"/>
        <v>4805</v>
      </c>
    </row>
    <row r="18" spans="1:30" x14ac:dyDescent="0.25">
      <c r="A18" s="20">
        <v>12</v>
      </c>
      <c r="B18" s="21" t="s">
        <v>18</v>
      </c>
      <c r="C18" s="21">
        <v>404</v>
      </c>
      <c r="D18" s="21">
        <v>13</v>
      </c>
      <c r="E18" s="21">
        <v>712</v>
      </c>
      <c r="F18" s="21">
        <v>27</v>
      </c>
      <c r="G18" s="21">
        <v>8</v>
      </c>
      <c r="H18" s="21">
        <v>0</v>
      </c>
      <c r="I18" s="21">
        <v>1288</v>
      </c>
      <c r="J18" s="21">
        <v>0</v>
      </c>
      <c r="K18" s="22">
        <v>5075</v>
      </c>
      <c r="L18" s="22">
        <v>5027</v>
      </c>
      <c r="M18" s="21">
        <v>172</v>
      </c>
      <c r="N18" s="21">
        <v>257</v>
      </c>
      <c r="O18" s="21">
        <v>61</v>
      </c>
      <c r="P18" s="21">
        <v>8</v>
      </c>
      <c r="Q18" s="22">
        <f t="shared" si="1"/>
        <v>7720</v>
      </c>
      <c r="R18" s="22">
        <f t="shared" si="1"/>
        <v>5332</v>
      </c>
      <c r="S18" s="22">
        <f t="shared" si="0"/>
        <v>13052</v>
      </c>
      <c r="T18" s="22">
        <v>17789</v>
      </c>
      <c r="U18" s="23">
        <f t="shared" si="2"/>
        <v>73.371184439822358</v>
      </c>
      <c r="V18" s="21">
        <v>1706</v>
      </c>
      <c r="W18" s="21">
        <v>1042</v>
      </c>
      <c r="X18" s="21">
        <v>1042</v>
      </c>
      <c r="Y18" s="21">
        <v>947</v>
      </c>
      <c r="Z18" s="21">
        <f t="shared" si="4"/>
        <v>4737</v>
      </c>
    </row>
    <row r="19" spans="1:30" x14ac:dyDescent="0.25">
      <c r="A19" s="20">
        <v>13</v>
      </c>
      <c r="B19" s="21" t="s">
        <v>19</v>
      </c>
      <c r="C19" s="21">
        <v>147</v>
      </c>
      <c r="D19" s="21">
        <v>59</v>
      </c>
      <c r="E19" s="21">
        <v>116</v>
      </c>
      <c r="F19" s="21">
        <v>39</v>
      </c>
      <c r="G19" s="21">
        <v>6</v>
      </c>
      <c r="H19" s="21">
        <v>0</v>
      </c>
      <c r="I19" s="21">
        <v>380</v>
      </c>
      <c r="J19" s="21">
        <v>126</v>
      </c>
      <c r="K19" s="22">
        <v>4119</v>
      </c>
      <c r="L19" s="22">
        <v>1693</v>
      </c>
      <c r="M19" s="21">
        <v>662</v>
      </c>
      <c r="N19" s="21">
        <v>234</v>
      </c>
      <c r="O19" s="21">
        <v>63</v>
      </c>
      <c r="P19" s="21">
        <v>12</v>
      </c>
      <c r="Q19" s="22">
        <f t="shared" si="1"/>
        <v>5493</v>
      </c>
      <c r="R19" s="22">
        <f t="shared" si="1"/>
        <v>2163</v>
      </c>
      <c r="S19" s="22">
        <f t="shared" si="0"/>
        <v>7656</v>
      </c>
      <c r="T19" s="22">
        <v>11803</v>
      </c>
      <c r="U19" s="23">
        <f t="shared" si="2"/>
        <v>64.86486486486487</v>
      </c>
      <c r="V19" s="21">
        <v>845</v>
      </c>
      <c r="W19" s="21">
        <v>1149</v>
      </c>
      <c r="X19" s="21">
        <v>1191</v>
      </c>
      <c r="Y19" s="21">
        <v>962</v>
      </c>
      <c r="Z19" s="21">
        <f t="shared" si="4"/>
        <v>4147</v>
      </c>
    </row>
    <row r="20" spans="1:30" x14ac:dyDescent="0.25">
      <c r="A20" s="20">
        <v>14</v>
      </c>
      <c r="B20" s="21" t="s">
        <v>20</v>
      </c>
      <c r="C20" s="21">
        <v>95</v>
      </c>
      <c r="D20" s="21">
        <v>5</v>
      </c>
      <c r="E20" s="21">
        <v>158</v>
      </c>
      <c r="F20" s="21">
        <v>37</v>
      </c>
      <c r="G20" s="21">
        <v>22</v>
      </c>
      <c r="H20" s="21">
        <v>0</v>
      </c>
      <c r="I20" s="21">
        <v>536</v>
      </c>
      <c r="J20" s="21">
        <v>47</v>
      </c>
      <c r="K20" s="22">
        <v>958</v>
      </c>
      <c r="L20" s="22">
        <v>3716</v>
      </c>
      <c r="M20" s="21">
        <v>489</v>
      </c>
      <c r="N20" s="21">
        <v>172</v>
      </c>
      <c r="O20" s="21">
        <v>15</v>
      </c>
      <c r="P20" s="21">
        <v>9</v>
      </c>
      <c r="Q20" s="22">
        <f t="shared" si="1"/>
        <v>2273</v>
      </c>
      <c r="R20" s="22">
        <f t="shared" si="1"/>
        <v>3986</v>
      </c>
      <c r="S20" s="22">
        <f t="shared" si="0"/>
        <v>6259</v>
      </c>
      <c r="T20" s="22">
        <v>8372</v>
      </c>
      <c r="U20" s="23">
        <f t="shared" si="2"/>
        <v>74.761108456760624</v>
      </c>
      <c r="V20" s="21">
        <v>558</v>
      </c>
      <c r="W20" s="21">
        <v>673</v>
      </c>
      <c r="X20" s="21">
        <v>395</v>
      </c>
      <c r="Y20" s="21">
        <v>487</v>
      </c>
      <c r="Z20" s="21">
        <f t="shared" si="4"/>
        <v>2113</v>
      </c>
    </row>
    <row r="21" spans="1:30" x14ac:dyDescent="0.25">
      <c r="A21" s="24"/>
      <c r="B21" s="25" t="s">
        <v>21</v>
      </c>
      <c r="C21" s="26">
        <f t="shared" ref="C21:T21" si="5">SUM(C7:C20)</f>
        <v>4745</v>
      </c>
      <c r="D21" s="26">
        <f t="shared" si="5"/>
        <v>962</v>
      </c>
      <c r="E21" s="26">
        <f t="shared" si="5"/>
        <v>4330</v>
      </c>
      <c r="F21" s="26">
        <f t="shared" si="5"/>
        <v>1209</v>
      </c>
      <c r="G21" s="26">
        <f t="shared" si="5"/>
        <v>366</v>
      </c>
      <c r="H21" s="26">
        <f t="shared" si="5"/>
        <v>5</v>
      </c>
      <c r="I21" s="26">
        <f t="shared" si="5"/>
        <v>12880</v>
      </c>
      <c r="J21" s="27">
        <f t="shared" si="5"/>
        <v>545</v>
      </c>
      <c r="K21" s="26">
        <f t="shared" si="5"/>
        <v>45986</v>
      </c>
      <c r="L21" s="26">
        <f t="shared" si="5"/>
        <v>69024</v>
      </c>
      <c r="M21" s="26">
        <f t="shared" si="5"/>
        <v>6776</v>
      </c>
      <c r="N21" s="26">
        <f t="shared" si="5"/>
        <v>4551</v>
      </c>
      <c r="O21" s="27">
        <f t="shared" si="5"/>
        <v>743</v>
      </c>
      <c r="P21" s="27">
        <f t="shared" si="5"/>
        <v>320</v>
      </c>
      <c r="Q21" s="28">
        <f t="shared" si="1"/>
        <v>75826</v>
      </c>
      <c r="R21" s="26">
        <f t="shared" si="5"/>
        <v>76616</v>
      </c>
      <c r="S21" s="26">
        <f t="shared" si="5"/>
        <v>152442</v>
      </c>
      <c r="T21" s="26">
        <f t="shared" si="5"/>
        <v>208362</v>
      </c>
      <c r="U21" s="29">
        <f t="shared" si="2"/>
        <v>73.162092896017512</v>
      </c>
      <c r="V21" s="26">
        <f>SUM(V7:V20)</f>
        <v>13974</v>
      </c>
      <c r="W21" s="26">
        <f>SUM(W7:W20)</f>
        <v>22506</v>
      </c>
      <c r="X21" s="26">
        <f>SUM(X7:X20)</f>
        <v>9643</v>
      </c>
      <c r="Y21" s="26">
        <f>SUM(Y7:Y20)</f>
        <v>9797</v>
      </c>
      <c r="Z21" s="26">
        <f>SUM(Z7:Z20)</f>
        <v>55920</v>
      </c>
      <c r="AB21" s="30"/>
      <c r="AC21" s="30"/>
      <c r="AD21" s="31"/>
    </row>
    <row r="23" spans="1:30" x14ac:dyDescent="0.25">
      <c r="B23" t="s">
        <v>22</v>
      </c>
      <c r="C23" t="s">
        <v>23</v>
      </c>
      <c r="Q23" s="32"/>
      <c r="S23" s="31"/>
    </row>
    <row r="27" spans="1:30" x14ac:dyDescent="0.25">
      <c r="S27" s="33"/>
      <c r="T27" s="33"/>
      <c r="U27" s="33"/>
    </row>
    <row r="45" spans="19:19" x14ac:dyDescent="0.25">
      <c r="S45" s="31"/>
    </row>
  </sheetData>
  <mergeCells count="12">
    <mergeCell ref="M5:N5"/>
    <mergeCell ref="O5:P5"/>
    <mergeCell ref="Q5:R5"/>
    <mergeCell ref="A2:Z2"/>
    <mergeCell ref="A3:Z3"/>
    <mergeCell ref="C4:R4"/>
    <mergeCell ref="V4:Z4"/>
    <mergeCell ref="C5:D5"/>
    <mergeCell ref="E5:F5"/>
    <mergeCell ref="G5:H5"/>
    <mergeCell ref="I5:J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win10</cp:lastModifiedBy>
  <dcterms:created xsi:type="dcterms:W3CDTF">2019-09-02T06:17:41Z</dcterms:created>
  <dcterms:modified xsi:type="dcterms:W3CDTF">2019-09-02T06:32:53Z</dcterms:modified>
</cp:coreProperties>
</file>