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icky\2021\TU\Open Data 2020\PILKADA 2020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3" i="1" l="1"/>
  <c r="AA51" i="1"/>
  <c r="AA50" i="1"/>
  <c r="AA44" i="1"/>
  <c r="AA43" i="1"/>
  <c r="AA42" i="1"/>
  <c r="AA45" i="1" s="1"/>
  <c r="AA38" i="1"/>
  <c r="AA37" i="1"/>
  <c r="AA35" i="1"/>
  <c r="AA34" i="1"/>
  <c r="AA30" i="1"/>
  <c r="AA29" i="1"/>
  <c r="AA27" i="1"/>
  <c r="AA26" i="1"/>
  <c r="AA24" i="1"/>
  <c r="AA23" i="1"/>
  <c r="AA21" i="1"/>
  <c r="AA20" i="1"/>
  <c r="AA14" i="1"/>
  <c r="AA13" i="1"/>
  <c r="AA11" i="1"/>
  <c r="AA10" i="1"/>
  <c r="AA8" i="1"/>
  <c r="AA7" i="1"/>
  <c r="F40" i="1"/>
  <c r="J40" i="1"/>
  <c r="N40" i="1"/>
  <c r="R40" i="1"/>
  <c r="V40" i="1"/>
  <c r="H32" i="1"/>
  <c r="L32" i="1"/>
  <c r="P32" i="1"/>
  <c r="T32" i="1"/>
  <c r="E32" i="1"/>
  <c r="X16" i="1"/>
  <c r="Y16" i="1"/>
  <c r="Z16" i="1"/>
  <c r="X17" i="1"/>
  <c r="Y17" i="1"/>
  <c r="Z17" i="1"/>
  <c r="V16" i="1"/>
  <c r="W16" i="1"/>
  <c r="V17" i="1"/>
  <c r="W17" i="1"/>
  <c r="U17" i="1"/>
  <c r="AA17" i="1" s="1"/>
  <c r="U16" i="1"/>
  <c r="AA16" i="1" s="1"/>
  <c r="Z52" i="1"/>
  <c r="Z54" i="1" s="1"/>
  <c r="Z45" i="1"/>
  <c r="Z39" i="1"/>
  <c r="Z40" i="1" s="1"/>
  <c r="Z36" i="1"/>
  <c r="Z31" i="1"/>
  <c r="Z28" i="1"/>
  <c r="Z25" i="1"/>
  <c r="Z22" i="1"/>
  <c r="Z15" i="1"/>
  <c r="Z12" i="1"/>
  <c r="Z9" i="1"/>
  <c r="Y52" i="1"/>
  <c r="Y54" i="1" s="1"/>
  <c r="Y45" i="1"/>
  <c r="Y39" i="1"/>
  <c r="Y40" i="1" s="1"/>
  <c r="Y36" i="1"/>
  <c r="Y31" i="1"/>
  <c r="Y28" i="1"/>
  <c r="Y25" i="1"/>
  <c r="Y22" i="1"/>
  <c r="Y15" i="1"/>
  <c r="Y12" i="1"/>
  <c r="Y9" i="1"/>
  <c r="X9" i="1"/>
  <c r="X12" i="1"/>
  <c r="X15" i="1"/>
  <c r="X22" i="1"/>
  <c r="X25" i="1"/>
  <c r="X28" i="1"/>
  <c r="X36" i="1"/>
  <c r="X31" i="1"/>
  <c r="X39" i="1"/>
  <c r="X40" i="1" s="1"/>
  <c r="X45" i="1"/>
  <c r="X52" i="1"/>
  <c r="X54" i="1" s="1"/>
  <c r="W22" i="1"/>
  <c r="W25" i="1"/>
  <c r="W28" i="1"/>
  <c r="W31" i="1"/>
  <c r="W36" i="1"/>
  <c r="W39" i="1"/>
  <c r="W40" i="1" s="1"/>
  <c r="W45" i="1"/>
  <c r="V45" i="1"/>
  <c r="W52" i="1"/>
  <c r="W54" i="1" s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F15" i="1"/>
  <c r="E15" i="1"/>
  <c r="AA15" i="1" s="1"/>
  <c r="W12" i="1"/>
  <c r="W9" i="1"/>
  <c r="T9" i="1"/>
  <c r="U9" i="1"/>
  <c r="V9" i="1"/>
  <c r="T12" i="1"/>
  <c r="U12" i="1"/>
  <c r="V12" i="1"/>
  <c r="T18" i="1"/>
  <c r="T22" i="1"/>
  <c r="U22" i="1"/>
  <c r="V22" i="1"/>
  <c r="T25" i="1"/>
  <c r="U25" i="1"/>
  <c r="V25" i="1"/>
  <c r="T28" i="1"/>
  <c r="U28" i="1"/>
  <c r="V28" i="1"/>
  <c r="T31" i="1"/>
  <c r="U31" i="1"/>
  <c r="V31" i="1"/>
  <c r="T36" i="1"/>
  <c r="U36" i="1"/>
  <c r="V36" i="1"/>
  <c r="T39" i="1"/>
  <c r="T40" i="1" s="1"/>
  <c r="U39" i="1"/>
  <c r="U40" i="1" s="1"/>
  <c r="V39" i="1"/>
  <c r="T52" i="1"/>
  <c r="T54" i="1" s="1"/>
  <c r="U52" i="1"/>
  <c r="U54" i="1" s="1"/>
  <c r="V52" i="1"/>
  <c r="V54" i="1" s="1"/>
  <c r="T45" i="1"/>
  <c r="U45" i="1"/>
  <c r="F52" i="1"/>
  <c r="F54" i="1" s="1"/>
  <c r="G52" i="1"/>
  <c r="G54" i="1" s="1"/>
  <c r="H52" i="1"/>
  <c r="H54" i="1" s="1"/>
  <c r="I52" i="1"/>
  <c r="I54" i="1" s="1"/>
  <c r="J52" i="1"/>
  <c r="J54" i="1" s="1"/>
  <c r="K52" i="1"/>
  <c r="K54" i="1" s="1"/>
  <c r="L52" i="1"/>
  <c r="L54" i="1" s="1"/>
  <c r="M52" i="1"/>
  <c r="M54" i="1" s="1"/>
  <c r="N52" i="1"/>
  <c r="N54" i="1" s="1"/>
  <c r="O52" i="1"/>
  <c r="O54" i="1" s="1"/>
  <c r="P52" i="1"/>
  <c r="P54" i="1" s="1"/>
  <c r="Q52" i="1"/>
  <c r="Q54" i="1" s="1"/>
  <c r="R52" i="1"/>
  <c r="R54" i="1" s="1"/>
  <c r="S52" i="1"/>
  <c r="S54" i="1" s="1"/>
  <c r="E52" i="1"/>
  <c r="E54" i="1" s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E45" i="1"/>
  <c r="F39" i="1"/>
  <c r="G39" i="1"/>
  <c r="G40" i="1" s="1"/>
  <c r="H39" i="1"/>
  <c r="H40" i="1" s="1"/>
  <c r="I39" i="1"/>
  <c r="I40" i="1" s="1"/>
  <c r="J39" i="1"/>
  <c r="K39" i="1"/>
  <c r="K40" i="1" s="1"/>
  <c r="L39" i="1"/>
  <c r="L40" i="1" s="1"/>
  <c r="M39" i="1"/>
  <c r="M40" i="1" s="1"/>
  <c r="N39" i="1"/>
  <c r="O39" i="1"/>
  <c r="O40" i="1" s="1"/>
  <c r="P39" i="1"/>
  <c r="P40" i="1" s="1"/>
  <c r="Q39" i="1"/>
  <c r="Q40" i="1" s="1"/>
  <c r="R39" i="1"/>
  <c r="S39" i="1"/>
  <c r="S40" i="1" s="1"/>
  <c r="E39" i="1"/>
  <c r="E40" i="1" s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E36" i="1"/>
  <c r="AA36" i="1" s="1"/>
  <c r="F31" i="1"/>
  <c r="F32" i="1" s="1"/>
  <c r="G31" i="1"/>
  <c r="G32" i="1" s="1"/>
  <c r="H31" i="1"/>
  <c r="I31" i="1"/>
  <c r="I32" i="1" s="1"/>
  <c r="J31" i="1"/>
  <c r="J32" i="1" s="1"/>
  <c r="K31" i="1"/>
  <c r="K32" i="1" s="1"/>
  <c r="L31" i="1"/>
  <c r="M31" i="1"/>
  <c r="M32" i="1" s="1"/>
  <c r="N31" i="1"/>
  <c r="N32" i="1" s="1"/>
  <c r="O31" i="1"/>
  <c r="O32" i="1" s="1"/>
  <c r="P31" i="1"/>
  <c r="Q31" i="1"/>
  <c r="Q32" i="1" s="1"/>
  <c r="R31" i="1"/>
  <c r="R32" i="1" s="1"/>
  <c r="S31" i="1"/>
  <c r="S32" i="1" s="1"/>
  <c r="E31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E28" i="1"/>
  <c r="AA28" i="1" s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E25" i="1"/>
  <c r="AA25" i="1" s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E22" i="1"/>
  <c r="AA22" i="1" s="1"/>
  <c r="F18" i="1"/>
  <c r="E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2" i="1"/>
  <c r="AA12" i="1" s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E9" i="1"/>
  <c r="AA9" i="1" s="1"/>
  <c r="AA54" i="1" l="1"/>
  <c r="U32" i="1"/>
  <c r="AA31" i="1"/>
  <c r="AA39" i="1"/>
  <c r="AA40" i="1" s="1"/>
  <c r="AA52" i="1"/>
  <c r="U18" i="1"/>
  <c r="AA18" i="1" s="1"/>
  <c r="W18" i="1"/>
  <c r="W32" i="1" s="1"/>
  <c r="X18" i="1"/>
  <c r="X32" i="1" s="1"/>
  <c r="V18" i="1"/>
  <c r="V32" i="1" s="1"/>
  <c r="Y18" i="1"/>
  <c r="Y32" i="1" s="1"/>
  <c r="Z18" i="1"/>
  <c r="Z32" i="1" s="1"/>
  <c r="AA32" i="1" l="1"/>
</calcChain>
</file>

<file path=xl/sharedStrings.xml><?xml version="1.0" encoding="utf-8"?>
<sst xmlns="http://schemas.openxmlformats.org/spreadsheetml/2006/main" count="93" uniqueCount="59">
  <si>
    <t>A.</t>
  </si>
  <si>
    <t>DATA PEMILIH</t>
  </si>
  <si>
    <t>Jumlah Pemilih dalam DPT</t>
  </si>
  <si>
    <t>Jumlah Pemilih yang Pindah</t>
  </si>
  <si>
    <t>Jumlah Pemilih tidak terdaftar dalam DPT yang menggunakan hak pilih dengan KTP elektronik atau surat keterangan (DPTb)</t>
  </si>
  <si>
    <t>LK</t>
  </si>
  <si>
    <t>PR</t>
  </si>
  <si>
    <t>JML</t>
  </si>
  <si>
    <t>KELURAHAN</t>
  </si>
  <si>
    <t>B.</t>
  </si>
  <si>
    <t>PENGGUNA HAK PILIH</t>
  </si>
  <si>
    <t>Jumlah Pengguna hak pilih dalam DPT</t>
  </si>
  <si>
    <t>Jumlah Pemilih yang Pindah Memilih (DPPh) yang menggunakan hak pilihnya</t>
  </si>
  <si>
    <t>Jumlah Pengguna Hak Pilih</t>
  </si>
  <si>
    <t>C.</t>
  </si>
  <si>
    <t>DATA PEMILIH DISABILITAS</t>
  </si>
  <si>
    <t>Jumlah seluruh Pemilih disabilitas</t>
  </si>
  <si>
    <t>Jumlah seluruh Pemilih disabilitas yang menggunakan hak pilih</t>
  </si>
  <si>
    <t>DATA PEMILIH DAN PENGGUNA HAK PILIH</t>
  </si>
  <si>
    <t>JATIMULYO</t>
  </si>
  <si>
    <t>KRAJANBOGO</t>
  </si>
  <si>
    <t>SUKODONO</t>
  </si>
  <si>
    <t>KEMBANGAN</t>
  </si>
  <si>
    <t>KARANGREJO</t>
  </si>
  <si>
    <t>GEBANGARUM</t>
  </si>
  <si>
    <t>GEBANG</t>
  </si>
  <si>
    <t>MARGOLINDUK</t>
  </si>
  <si>
    <t>MORODEMAK</t>
  </si>
  <si>
    <t>D.</t>
  </si>
  <si>
    <t>DATA PENGGUNA SURAT SUARA</t>
  </si>
  <si>
    <t>Jumlah surat suara yang diterima, termasuk surat suara cadangan</t>
  </si>
  <si>
    <t>Jumlah surat suara dikembalikan oleh pemilih karena rusak/keliru dicoblos</t>
  </si>
  <si>
    <t>Jumlah surat suara yang tidak digunakan/tidak terpakai termasuk sisa surat suara cadangan</t>
  </si>
  <si>
    <t>Jumlah surat suara yang digunakan</t>
  </si>
  <si>
    <t>RINCIAN PEROLEHAN SUARA APSANGAN CALON</t>
  </si>
  <si>
    <t>DATA PEROLEHAN SUARA PASANGAN CALON</t>
  </si>
  <si>
    <t>dr.Hj.EISTI'ANAH, S.E
KH. ALI MAKHSUN, M.S.I</t>
  </si>
  <si>
    <t>H. MUGIYONO, M.H
MUHAMMAD BADRUDDIN</t>
  </si>
  <si>
    <t>JUMLAH SUARA SAH</t>
  </si>
  <si>
    <t>JUMLAH SUARA TIDAK SAH</t>
  </si>
  <si>
    <t>JUMLAH SUARA SAH DAN TIDAK SAH</t>
  </si>
  <si>
    <t>BETAHWALANG</t>
  </si>
  <si>
    <t>SERANGAN</t>
  </si>
  <si>
    <t>TRIDONOREJO</t>
  </si>
  <si>
    <t>TLOGOBOYO</t>
  </si>
  <si>
    <t>JATIROGO</t>
  </si>
  <si>
    <t>BONANGREJO</t>
  </si>
  <si>
    <t>PONCOHARJO</t>
  </si>
  <si>
    <t>WONOSARI</t>
  </si>
  <si>
    <t>JALI</t>
  </si>
  <si>
    <t>BONANG</t>
  </si>
  <si>
    <t>KECAMATAN : BONANG</t>
  </si>
  <si>
    <t xml:space="preserve">WEDING </t>
  </si>
  <si>
    <t>SUMBEREJO</t>
  </si>
  <si>
    <t>PURWOREJO</t>
  </si>
  <si>
    <t>REKAPITULASI HASIL PERHITUNGAN SUARA PER DESA PEMILIHAN BUPATI DAN WAKIL BUPATI DEMAK TAHUN 2020</t>
  </si>
  <si>
    <t>JUMLAH AKHIR</t>
  </si>
  <si>
    <t>PROSENTASE</t>
  </si>
  <si>
    <t>Sumber data : KPU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</si>
</sst>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" fillId="0" borderId="1" xfId="0" applyFont="1" applyBorder="1"/>
    <xf numFmtId="0" fontId="0" fillId="0" borderId="3" xfId="0" applyFill="1" applyBorder="1"/>
    <xf numFmtId="0" fontId="0" fillId="0" borderId="1" xfId="0" applyFill="1" applyBorder="1"/>
    <xf numFmtId="0" fontId="1" fillId="0" borderId="4" xfId="0" applyFont="1" applyBorder="1"/>
    <xf numFmtId="0" fontId="0" fillId="0" borderId="4" xfId="0" applyBorder="1"/>
    <xf numFmtId="0" fontId="0" fillId="0" borderId="4" xfId="0" applyFill="1" applyBorder="1"/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0" fontId="4" fillId="0" borderId="0" xfId="0" applyFont="1"/>
    <xf numFmtId="0" fontId="1" fillId="0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/>
    <xf numFmtId="0" fontId="0" fillId="2" borderId="0" xfId="0" applyFill="1"/>
    <xf numFmtId="0" fontId="0" fillId="3" borderId="0" xfId="0" applyFill="1"/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/>
    <xf numFmtId="0" fontId="1" fillId="0" borderId="3" xfId="0" applyFont="1" applyFill="1" applyBorder="1"/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6"/>
  <sheetViews>
    <sheetView tabSelected="1" topLeftCell="A46" zoomScale="80" zoomScaleNormal="80" workbookViewId="0">
      <selection activeCell="A56" sqref="A56"/>
    </sheetView>
  </sheetViews>
  <sheetFormatPr defaultRowHeight="15" x14ac:dyDescent="0.25"/>
  <cols>
    <col min="1" max="1" width="5.28515625" customWidth="1"/>
    <col min="2" max="2" width="5.28515625" style="2" customWidth="1"/>
    <col min="3" max="3" width="41.140625" style="1" customWidth="1"/>
    <col min="5" max="5" width="11.140625" customWidth="1"/>
    <col min="6" max="6" width="13.7109375" customWidth="1"/>
    <col min="7" max="7" width="12.140625" bestFit="1" customWidth="1"/>
    <col min="8" max="8" width="13.85546875" bestFit="1" customWidth="1"/>
    <col min="9" max="9" width="13.42578125" bestFit="1" customWidth="1"/>
    <col min="10" max="10" width="13.5703125" bestFit="1" customWidth="1"/>
    <col min="11" max="11" width="15" bestFit="1" customWidth="1"/>
    <col min="13" max="13" width="15.5703125" bestFit="1" customWidth="1"/>
    <col min="14" max="14" width="13.85546875" bestFit="1" customWidth="1"/>
    <col min="15" max="15" width="14.5703125" bestFit="1" customWidth="1"/>
    <col min="16" max="16" width="15.7109375" bestFit="1" customWidth="1"/>
    <col min="17" max="17" width="11.42578125" bestFit="1" customWidth="1"/>
    <col min="18" max="18" width="14.42578125" bestFit="1" customWidth="1"/>
    <col min="19" max="19" width="12.7109375" bestFit="1" customWidth="1"/>
    <col min="20" max="20" width="10.28515625" bestFit="1" customWidth="1"/>
    <col min="21" max="21" width="13.85546875" bestFit="1" customWidth="1"/>
    <col min="22" max="22" width="13.7109375" bestFit="1" customWidth="1"/>
    <col min="23" max="23" width="11.5703125" bestFit="1" customWidth="1"/>
    <col min="25" max="25" width="10.7109375" bestFit="1" customWidth="1"/>
    <col min="27" max="27" width="15.140625" bestFit="1" customWidth="1"/>
  </cols>
  <sheetData>
    <row r="2" spans="1:28" ht="21" x14ac:dyDescent="0.35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8" ht="21" x14ac:dyDescent="0.35">
      <c r="A3" s="26" t="s">
        <v>51</v>
      </c>
    </row>
    <row r="5" spans="1:28" ht="33" customHeight="1" x14ac:dyDescent="0.25">
      <c r="A5" s="60" t="s">
        <v>18</v>
      </c>
      <c r="B5" s="60"/>
      <c r="C5" s="60"/>
      <c r="D5" s="60"/>
      <c r="E5" s="60" t="s">
        <v>8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8" ht="15" customHeight="1" x14ac:dyDescent="0.25">
      <c r="A6" s="55" t="s">
        <v>0</v>
      </c>
      <c r="B6" s="50" t="s">
        <v>1</v>
      </c>
      <c r="C6" s="50"/>
      <c r="D6" s="50"/>
      <c r="E6" s="9" t="s">
        <v>19</v>
      </c>
      <c r="F6" s="9" t="s">
        <v>20</v>
      </c>
      <c r="G6" s="9" t="s">
        <v>21</v>
      </c>
      <c r="H6" s="9" t="s">
        <v>53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  <c r="O6" s="9" t="s">
        <v>54</v>
      </c>
      <c r="P6" s="9" t="s">
        <v>41</v>
      </c>
      <c r="Q6" s="17" t="s">
        <v>42</v>
      </c>
      <c r="R6" s="20" t="s">
        <v>43</v>
      </c>
      <c r="S6" s="20" t="s">
        <v>44</v>
      </c>
      <c r="T6" s="20" t="s">
        <v>45</v>
      </c>
      <c r="U6" s="20" t="s">
        <v>46</v>
      </c>
      <c r="V6" s="20" t="s">
        <v>47</v>
      </c>
      <c r="W6" s="20" t="s">
        <v>48</v>
      </c>
      <c r="X6" s="20" t="s">
        <v>49</v>
      </c>
      <c r="Y6" s="20" t="s">
        <v>52</v>
      </c>
      <c r="Z6" s="20" t="s">
        <v>50</v>
      </c>
      <c r="AA6" s="20" t="s">
        <v>56</v>
      </c>
    </row>
    <row r="7" spans="1:28" x14ac:dyDescent="0.25">
      <c r="A7" s="55"/>
      <c r="B7" s="58">
        <v>1</v>
      </c>
      <c r="C7" s="57" t="s">
        <v>2</v>
      </c>
      <c r="D7" s="5" t="s">
        <v>5</v>
      </c>
      <c r="E7" s="5">
        <v>1213</v>
      </c>
      <c r="F7" s="5">
        <v>1397</v>
      </c>
      <c r="G7" s="5">
        <v>1248</v>
      </c>
      <c r="H7" s="5">
        <v>3054</v>
      </c>
      <c r="I7" s="5">
        <v>1412</v>
      </c>
      <c r="J7" s="5">
        <v>2290</v>
      </c>
      <c r="K7" s="5">
        <v>1293</v>
      </c>
      <c r="L7" s="5">
        <v>1952</v>
      </c>
      <c r="M7" s="5">
        <v>1220</v>
      </c>
      <c r="N7" s="5">
        <v>2195</v>
      </c>
      <c r="O7" s="5">
        <v>3276</v>
      </c>
      <c r="P7" s="5">
        <v>2027</v>
      </c>
      <c r="Q7" s="18">
        <v>1490</v>
      </c>
      <c r="R7" s="16">
        <v>2391</v>
      </c>
      <c r="S7" s="16">
        <v>1741</v>
      </c>
      <c r="T7" s="16">
        <v>1490</v>
      </c>
      <c r="U7" s="16">
        <v>1429</v>
      </c>
      <c r="V7" s="16">
        <v>1900</v>
      </c>
      <c r="W7" s="16">
        <v>1475</v>
      </c>
      <c r="X7" s="16">
        <v>1731</v>
      </c>
      <c r="Y7" s="16">
        <v>2855</v>
      </c>
      <c r="Z7" s="16">
        <v>39079</v>
      </c>
      <c r="AA7" s="5">
        <f t="shared" ref="AA7:AA16" si="0">SUM(E7:Z7)</f>
        <v>78158</v>
      </c>
    </row>
    <row r="8" spans="1:28" x14ac:dyDescent="0.25">
      <c r="A8" s="55"/>
      <c r="B8" s="58"/>
      <c r="C8" s="57"/>
      <c r="D8" s="5" t="s">
        <v>6</v>
      </c>
      <c r="E8" s="5">
        <v>1180</v>
      </c>
      <c r="F8" s="5">
        <v>1323</v>
      </c>
      <c r="G8" s="5">
        <v>1196</v>
      </c>
      <c r="H8" s="5">
        <v>2952</v>
      </c>
      <c r="I8" s="5">
        <v>1287</v>
      </c>
      <c r="J8" s="5">
        <v>2115</v>
      </c>
      <c r="K8" s="5">
        <v>1196</v>
      </c>
      <c r="L8" s="5">
        <v>1861</v>
      </c>
      <c r="M8" s="5">
        <v>1187</v>
      </c>
      <c r="N8" s="5">
        <v>2039</v>
      </c>
      <c r="O8" s="5">
        <v>3079</v>
      </c>
      <c r="P8" s="5">
        <v>1933</v>
      </c>
      <c r="Q8" s="18">
        <v>1473</v>
      </c>
      <c r="R8" s="16">
        <v>2295</v>
      </c>
      <c r="S8" s="16">
        <v>1609</v>
      </c>
      <c r="T8" s="16">
        <v>1466</v>
      </c>
      <c r="U8" s="16">
        <v>1374</v>
      </c>
      <c r="V8" s="16">
        <v>1785</v>
      </c>
      <c r="W8" s="16">
        <v>1462</v>
      </c>
      <c r="X8" s="16">
        <v>1620</v>
      </c>
      <c r="Y8" s="16">
        <v>2673</v>
      </c>
      <c r="Z8" s="16">
        <v>37105</v>
      </c>
      <c r="AA8" s="5">
        <f t="shared" si="0"/>
        <v>74210</v>
      </c>
    </row>
    <row r="9" spans="1:28" x14ac:dyDescent="0.25">
      <c r="A9" s="55"/>
      <c r="B9" s="58"/>
      <c r="C9" s="57"/>
      <c r="D9" s="14" t="s">
        <v>7</v>
      </c>
      <c r="E9" s="14">
        <f>SUM(E7:E8)</f>
        <v>2393</v>
      </c>
      <c r="F9" s="14">
        <f t="shared" ref="F9:S9" si="1">SUM(F7:F8)</f>
        <v>2720</v>
      </c>
      <c r="G9" s="14">
        <f t="shared" si="1"/>
        <v>2444</v>
      </c>
      <c r="H9" s="14">
        <f t="shared" si="1"/>
        <v>6006</v>
      </c>
      <c r="I9" s="14">
        <f t="shared" si="1"/>
        <v>2699</v>
      </c>
      <c r="J9" s="14">
        <f t="shared" si="1"/>
        <v>4405</v>
      </c>
      <c r="K9" s="14">
        <f t="shared" si="1"/>
        <v>2489</v>
      </c>
      <c r="L9" s="14">
        <f t="shared" si="1"/>
        <v>3813</v>
      </c>
      <c r="M9" s="14">
        <f t="shared" si="1"/>
        <v>2407</v>
      </c>
      <c r="N9" s="14">
        <f t="shared" si="1"/>
        <v>4234</v>
      </c>
      <c r="O9" s="14">
        <f t="shared" si="1"/>
        <v>6355</v>
      </c>
      <c r="P9" s="14">
        <f t="shared" si="1"/>
        <v>3960</v>
      </c>
      <c r="Q9" s="14">
        <f t="shared" si="1"/>
        <v>2963</v>
      </c>
      <c r="R9" s="14">
        <f t="shared" si="1"/>
        <v>4686</v>
      </c>
      <c r="S9" s="14">
        <f t="shared" si="1"/>
        <v>3350</v>
      </c>
      <c r="T9" s="14">
        <f t="shared" ref="T9" si="2">SUM(T7:T8)</f>
        <v>2956</v>
      </c>
      <c r="U9" s="14">
        <f t="shared" ref="U9" si="3">SUM(U7:U8)</f>
        <v>2803</v>
      </c>
      <c r="V9" s="14">
        <f t="shared" ref="V9:X9" si="4">SUM(V7:V8)</f>
        <v>3685</v>
      </c>
      <c r="W9" s="14">
        <f t="shared" si="4"/>
        <v>2937</v>
      </c>
      <c r="X9" s="14">
        <f t="shared" si="4"/>
        <v>3351</v>
      </c>
      <c r="Y9" s="14">
        <f t="shared" ref="Y9:Z9" si="5">SUM(Y7:Y8)</f>
        <v>5528</v>
      </c>
      <c r="Z9" s="14">
        <f t="shared" si="5"/>
        <v>76184</v>
      </c>
      <c r="AA9" s="14">
        <f t="shared" si="0"/>
        <v>152368</v>
      </c>
      <c r="AB9" s="38"/>
    </row>
    <row r="10" spans="1:28" x14ac:dyDescent="0.25">
      <c r="A10" s="55"/>
      <c r="B10" s="58">
        <v>2</v>
      </c>
      <c r="C10" s="57" t="s">
        <v>3</v>
      </c>
      <c r="D10" s="5" t="s">
        <v>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8">
        <v>0</v>
      </c>
      <c r="R10" s="16">
        <v>2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2</v>
      </c>
      <c r="AA10" s="5">
        <f t="shared" si="0"/>
        <v>4</v>
      </c>
    </row>
    <row r="11" spans="1:28" x14ac:dyDescent="0.25">
      <c r="A11" s="55"/>
      <c r="B11" s="58"/>
      <c r="C11" s="57"/>
      <c r="D11" s="5" t="s">
        <v>6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8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5">
        <f t="shared" si="0"/>
        <v>0</v>
      </c>
    </row>
    <row r="12" spans="1:28" x14ac:dyDescent="0.25">
      <c r="A12" s="55"/>
      <c r="B12" s="58"/>
      <c r="C12" s="57"/>
      <c r="D12" s="14" t="s">
        <v>7</v>
      </c>
      <c r="E12" s="14">
        <f>SUM(E10:E11)</f>
        <v>0</v>
      </c>
      <c r="F12" s="14">
        <f t="shared" ref="F12:S12" si="6">SUM(F10:F11)</f>
        <v>0</v>
      </c>
      <c r="G12" s="14">
        <f t="shared" si="6"/>
        <v>0</v>
      </c>
      <c r="H12" s="14">
        <f t="shared" si="6"/>
        <v>0</v>
      </c>
      <c r="I12" s="14">
        <f t="shared" si="6"/>
        <v>0</v>
      </c>
      <c r="J12" s="14">
        <f t="shared" si="6"/>
        <v>0</v>
      </c>
      <c r="K12" s="14">
        <f t="shared" si="6"/>
        <v>0</v>
      </c>
      <c r="L12" s="14">
        <f t="shared" si="6"/>
        <v>0</v>
      </c>
      <c r="M12" s="14">
        <f t="shared" si="6"/>
        <v>0</v>
      </c>
      <c r="N12" s="14">
        <f t="shared" si="6"/>
        <v>0</v>
      </c>
      <c r="O12" s="14">
        <f t="shared" si="6"/>
        <v>0</v>
      </c>
      <c r="P12" s="14">
        <f t="shared" si="6"/>
        <v>0</v>
      </c>
      <c r="Q12" s="14">
        <f t="shared" si="6"/>
        <v>0</v>
      </c>
      <c r="R12" s="14">
        <f t="shared" si="6"/>
        <v>2</v>
      </c>
      <c r="S12" s="14">
        <f t="shared" si="6"/>
        <v>0</v>
      </c>
      <c r="T12" s="14">
        <f t="shared" ref="T12" si="7">SUM(T10:T11)</f>
        <v>0</v>
      </c>
      <c r="U12" s="14">
        <f t="shared" ref="U12" si="8">SUM(U10:U11)</f>
        <v>0</v>
      </c>
      <c r="V12" s="14">
        <f t="shared" ref="V12:X12" si="9">SUM(V10:V11)</f>
        <v>0</v>
      </c>
      <c r="W12" s="14">
        <f t="shared" si="9"/>
        <v>0</v>
      </c>
      <c r="X12" s="14">
        <f t="shared" si="9"/>
        <v>0</v>
      </c>
      <c r="Y12" s="14">
        <f t="shared" ref="Y12:Z12" si="10">SUM(Y10:Y11)</f>
        <v>0</v>
      </c>
      <c r="Z12" s="14">
        <f t="shared" si="10"/>
        <v>2</v>
      </c>
      <c r="AA12" s="27">
        <f t="shared" si="0"/>
        <v>4</v>
      </c>
    </row>
    <row r="13" spans="1:28" ht="15" customHeight="1" x14ac:dyDescent="0.25">
      <c r="A13" s="55"/>
      <c r="B13" s="58">
        <v>3</v>
      </c>
      <c r="C13" s="57" t="s">
        <v>4</v>
      </c>
      <c r="D13" s="6" t="s">
        <v>5</v>
      </c>
      <c r="E13" s="5">
        <v>0</v>
      </c>
      <c r="F13" s="5">
        <v>1</v>
      </c>
      <c r="G13" s="5">
        <v>1</v>
      </c>
      <c r="H13" s="5">
        <v>10</v>
      </c>
      <c r="I13" s="5">
        <v>2</v>
      </c>
      <c r="J13" s="5">
        <v>0</v>
      </c>
      <c r="K13" s="5">
        <v>0</v>
      </c>
      <c r="L13" s="5">
        <v>1</v>
      </c>
      <c r="M13" s="5">
        <v>3</v>
      </c>
      <c r="N13" s="5">
        <v>5</v>
      </c>
      <c r="O13" s="5">
        <v>14</v>
      </c>
      <c r="P13" s="5">
        <v>6</v>
      </c>
      <c r="Q13" s="18">
        <v>0</v>
      </c>
      <c r="R13" s="16">
        <v>4</v>
      </c>
      <c r="S13" s="16">
        <v>2</v>
      </c>
      <c r="T13" s="16">
        <v>1</v>
      </c>
      <c r="U13" s="16">
        <v>0</v>
      </c>
      <c r="V13" s="16">
        <v>3</v>
      </c>
      <c r="W13" s="16">
        <v>0</v>
      </c>
      <c r="X13" s="16">
        <v>0</v>
      </c>
      <c r="Y13" s="16">
        <v>2</v>
      </c>
      <c r="Z13" s="16">
        <v>55</v>
      </c>
      <c r="AA13" s="5">
        <f t="shared" si="0"/>
        <v>110</v>
      </c>
    </row>
    <row r="14" spans="1:28" ht="15" customHeight="1" x14ac:dyDescent="0.25">
      <c r="A14" s="55"/>
      <c r="B14" s="58"/>
      <c r="C14" s="57"/>
      <c r="D14" s="6" t="s">
        <v>6</v>
      </c>
      <c r="E14" s="5">
        <v>3</v>
      </c>
      <c r="F14" s="5">
        <v>3</v>
      </c>
      <c r="G14" s="5">
        <v>2</v>
      </c>
      <c r="H14" s="5">
        <v>8</v>
      </c>
      <c r="I14" s="5">
        <v>4</v>
      </c>
      <c r="J14" s="5">
        <v>1</v>
      </c>
      <c r="K14" s="5">
        <v>1</v>
      </c>
      <c r="L14" s="5">
        <v>0</v>
      </c>
      <c r="M14" s="5">
        <v>4</v>
      </c>
      <c r="N14" s="5">
        <v>0</v>
      </c>
      <c r="O14" s="5">
        <v>16</v>
      </c>
      <c r="P14" s="5">
        <v>7</v>
      </c>
      <c r="Q14" s="18">
        <v>0</v>
      </c>
      <c r="R14" s="16">
        <v>5</v>
      </c>
      <c r="S14" s="16">
        <v>8</v>
      </c>
      <c r="T14" s="16">
        <v>1</v>
      </c>
      <c r="U14" s="16">
        <v>1</v>
      </c>
      <c r="V14" s="16">
        <v>3</v>
      </c>
      <c r="W14" s="16">
        <v>0</v>
      </c>
      <c r="X14" s="16">
        <v>3</v>
      </c>
      <c r="Y14" s="16">
        <v>1</v>
      </c>
      <c r="Z14" s="16">
        <v>71</v>
      </c>
      <c r="AA14" s="5">
        <f t="shared" si="0"/>
        <v>142</v>
      </c>
    </row>
    <row r="15" spans="1:28" ht="15" customHeight="1" x14ac:dyDescent="0.25">
      <c r="A15" s="55"/>
      <c r="B15" s="58"/>
      <c r="C15" s="57"/>
      <c r="D15" s="7" t="s">
        <v>7</v>
      </c>
      <c r="E15" s="14">
        <f>SUM(E13:E14)</f>
        <v>3</v>
      </c>
      <c r="F15" s="14">
        <f>SUM(F13:F14)</f>
        <v>4</v>
      </c>
      <c r="G15" s="14">
        <f t="shared" ref="G15:X15" si="11">SUM(G13:G14)</f>
        <v>3</v>
      </c>
      <c r="H15" s="14">
        <f t="shared" si="11"/>
        <v>18</v>
      </c>
      <c r="I15" s="14">
        <f t="shared" si="11"/>
        <v>6</v>
      </c>
      <c r="J15" s="14">
        <f t="shared" si="11"/>
        <v>1</v>
      </c>
      <c r="K15" s="14">
        <f t="shared" si="11"/>
        <v>1</v>
      </c>
      <c r="L15" s="14">
        <f t="shared" si="11"/>
        <v>1</v>
      </c>
      <c r="M15" s="14">
        <f t="shared" si="11"/>
        <v>7</v>
      </c>
      <c r="N15" s="14">
        <f t="shared" si="11"/>
        <v>5</v>
      </c>
      <c r="O15" s="14">
        <f t="shared" si="11"/>
        <v>30</v>
      </c>
      <c r="P15" s="14">
        <f t="shared" si="11"/>
        <v>13</v>
      </c>
      <c r="Q15" s="14">
        <f t="shared" si="11"/>
        <v>0</v>
      </c>
      <c r="R15" s="14">
        <f t="shared" si="11"/>
        <v>9</v>
      </c>
      <c r="S15" s="14">
        <f t="shared" si="11"/>
        <v>10</v>
      </c>
      <c r="T15" s="14">
        <f t="shared" si="11"/>
        <v>2</v>
      </c>
      <c r="U15" s="14">
        <f t="shared" si="11"/>
        <v>1</v>
      </c>
      <c r="V15" s="14">
        <f t="shared" si="11"/>
        <v>6</v>
      </c>
      <c r="W15" s="14">
        <f t="shared" si="11"/>
        <v>0</v>
      </c>
      <c r="X15" s="14">
        <f t="shared" si="11"/>
        <v>3</v>
      </c>
      <c r="Y15" s="14">
        <f t="shared" ref="Y15:Z15" si="12">SUM(Y13:Y14)</f>
        <v>3</v>
      </c>
      <c r="Z15" s="14">
        <f t="shared" si="12"/>
        <v>126</v>
      </c>
      <c r="AA15" s="27">
        <f t="shared" si="0"/>
        <v>252</v>
      </c>
    </row>
    <row r="16" spans="1:28" ht="15" customHeight="1" x14ac:dyDescent="0.25">
      <c r="A16" s="55"/>
      <c r="B16" s="55">
        <v>4</v>
      </c>
      <c r="C16" s="56" t="s">
        <v>13</v>
      </c>
      <c r="D16" s="21" t="s">
        <v>5</v>
      </c>
      <c r="E16" s="5">
        <v>1213</v>
      </c>
      <c r="F16" s="5">
        <v>1398</v>
      </c>
      <c r="G16" s="5">
        <v>1249</v>
      </c>
      <c r="H16" s="5">
        <v>3064</v>
      </c>
      <c r="I16" s="5">
        <v>1414</v>
      </c>
      <c r="J16" s="5">
        <v>2290</v>
      </c>
      <c r="K16" s="5">
        <v>1293</v>
      </c>
      <c r="L16" s="5">
        <v>1953</v>
      </c>
      <c r="M16" s="5">
        <v>1223</v>
      </c>
      <c r="N16" s="5">
        <v>2200</v>
      </c>
      <c r="O16" s="5">
        <v>3290</v>
      </c>
      <c r="P16" s="5">
        <v>2033</v>
      </c>
      <c r="Q16" s="18">
        <v>1490</v>
      </c>
      <c r="R16" s="16">
        <v>2397</v>
      </c>
      <c r="S16" s="16">
        <v>1743</v>
      </c>
      <c r="T16" s="16">
        <v>1491</v>
      </c>
      <c r="U16" s="16">
        <f>U7+U10+U13</f>
        <v>1429</v>
      </c>
      <c r="V16" s="16">
        <f t="shared" ref="V16:W16" si="13">V7+V10+V13</f>
        <v>1903</v>
      </c>
      <c r="W16" s="16">
        <f t="shared" si="13"/>
        <v>1475</v>
      </c>
      <c r="X16" s="16">
        <f t="shared" ref="X16:Z16" si="14">X7+X10+X13</f>
        <v>1731</v>
      </c>
      <c r="Y16" s="16">
        <f t="shared" si="14"/>
        <v>2857</v>
      </c>
      <c r="Z16" s="16">
        <f t="shared" si="14"/>
        <v>39136</v>
      </c>
      <c r="AA16" s="5">
        <f t="shared" si="0"/>
        <v>78272</v>
      </c>
    </row>
    <row r="17" spans="1:28" x14ac:dyDescent="0.25">
      <c r="A17" s="55"/>
      <c r="B17" s="55"/>
      <c r="C17" s="56"/>
      <c r="D17" s="21" t="s">
        <v>6</v>
      </c>
      <c r="E17" s="5">
        <v>1183</v>
      </c>
      <c r="F17" s="5">
        <v>1326</v>
      </c>
      <c r="G17" s="5">
        <v>1198</v>
      </c>
      <c r="H17" s="5">
        <v>2960</v>
      </c>
      <c r="I17" s="5">
        <v>1291</v>
      </c>
      <c r="J17" s="5">
        <v>2116</v>
      </c>
      <c r="K17" s="5">
        <v>1197</v>
      </c>
      <c r="L17" s="5">
        <v>1861</v>
      </c>
      <c r="M17" s="5">
        <v>1191</v>
      </c>
      <c r="N17" s="5">
        <v>2039</v>
      </c>
      <c r="O17" s="5">
        <v>3095</v>
      </c>
      <c r="P17" s="5">
        <v>1940</v>
      </c>
      <c r="Q17" s="18">
        <v>1473</v>
      </c>
      <c r="R17" s="16">
        <v>2300</v>
      </c>
      <c r="S17" s="16">
        <v>1617</v>
      </c>
      <c r="T17" s="16">
        <v>1467</v>
      </c>
      <c r="U17" s="16">
        <f t="shared" ref="U17:W18" si="15">U8+U11+U14</f>
        <v>1375</v>
      </c>
      <c r="V17" s="16">
        <f t="shared" si="15"/>
        <v>1788</v>
      </c>
      <c r="W17" s="16">
        <f t="shared" si="15"/>
        <v>1462</v>
      </c>
      <c r="X17" s="16">
        <f t="shared" ref="X17:Z17" si="16">X8+X11+X14</f>
        <v>1623</v>
      </c>
      <c r="Y17" s="16">
        <f t="shared" si="16"/>
        <v>2674</v>
      </c>
      <c r="Z17" s="16">
        <f t="shared" si="16"/>
        <v>37176</v>
      </c>
      <c r="AA17" s="5">
        <f>SUM(D17:Z17)</f>
        <v>74352</v>
      </c>
    </row>
    <row r="18" spans="1:28" s="3" customFormat="1" x14ac:dyDescent="0.25">
      <c r="A18" s="55"/>
      <c r="B18" s="55"/>
      <c r="C18" s="56"/>
      <c r="D18" s="7" t="s">
        <v>7</v>
      </c>
      <c r="E18" s="14">
        <f>SUM(E16:E17)</f>
        <v>2396</v>
      </c>
      <c r="F18" s="14">
        <f>SUM(F16:F17)</f>
        <v>2724</v>
      </c>
      <c r="G18" s="14">
        <f t="shared" ref="G18:S18" si="17">SUM(G16:G17)</f>
        <v>2447</v>
      </c>
      <c r="H18" s="14">
        <f t="shared" si="17"/>
        <v>6024</v>
      </c>
      <c r="I18" s="14">
        <f t="shared" si="17"/>
        <v>2705</v>
      </c>
      <c r="J18" s="14">
        <f t="shared" si="17"/>
        <v>4406</v>
      </c>
      <c r="K18" s="14">
        <f t="shared" si="17"/>
        <v>2490</v>
      </c>
      <c r="L18" s="14">
        <f t="shared" si="17"/>
        <v>3814</v>
      </c>
      <c r="M18" s="14">
        <f t="shared" si="17"/>
        <v>2414</v>
      </c>
      <c r="N18" s="14">
        <f t="shared" si="17"/>
        <v>4239</v>
      </c>
      <c r="O18" s="14">
        <f t="shared" si="17"/>
        <v>6385</v>
      </c>
      <c r="P18" s="14">
        <f t="shared" si="17"/>
        <v>3973</v>
      </c>
      <c r="Q18" s="14">
        <f t="shared" si="17"/>
        <v>2963</v>
      </c>
      <c r="R18" s="14">
        <f t="shared" si="17"/>
        <v>4697</v>
      </c>
      <c r="S18" s="14">
        <f t="shared" si="17"/>
        <v>3360</v>
      </c>
      <c r="T18" s="14">
        <f t="shared" ref="T18" si="18">SUM(T16:T17)</f>
        <v>2958</v>
      </c>
      <c r="U18" s="27">
        <f t="shared" si="15"/>
        <v>2804</v>
      </c>
      <c r="V18" s="27">
        <f t="shared" si="15"/>
        <v>3691</v>
      </c>
      <c r="W18" s="27">
        <f t="shared" si="15"/>
        <v>2937</v>
      </c>
      <c r="X18" s="27">
        <f t="shared" ref="X18:Z18" si="19">X9+X12+X15</f>
        <v>3354</v>
      </c>
      <c r="Y18" s="27">
        <f t="shared" si="19"/>
        <v>5531</v>
      </c>
      <c r="Z18" s="27">
        <f t="shared" si="19"/>
        <v>76312</v>
      </c>
      <c r="AA18" s="14">
        <f>SUM(E18:Z18)</f>
        <v>152624</v>
      </c>
    </row>
    <row r="19" spans="1:28" ht="15" customHeight="1" x14ac:dyDescent="0.25">
      <c r="A19" s="55" t="s">
        <v>9</v>
      </c>
      <c r="B19" s="50" t="s">
        <v>10</v>
      </c>
      <c r="C19" s="50"/>
      <c r="D19" s="50"/>
      <c r="E19" s="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8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8" x14ac:dyDescent="0.25">
      <c r="A20" s="55"/>
      <c r="B20" s="58">
        <v>1</v>
      </c>
      <c r="C20" s="57" t="s">
        <v>11</v>
      </c>
      <c r="D20" s="5" t="s">
        <v>5</v>
      </c>
      <c r="E20" s="5">
        <v>802</v>
      </c>
      <c r="F20" s="5">
        <v>1018</v>
      </c>
      <c r="G20" s="5">
        <v>891</v>
      </c>
      <c r="H20" s="5">
        <v>2268</v>
      </c>
      <c r="I20" s="5">
        <v>935</v>
      </c>
      <c r="J20" s="5">
        <v>1593</v>
      </c>
      <c r="K20" s="5">
        <v>796</v>
      </c>
      <c r="L20" s="5">
        <v>1321</v>
      </c>
      <c r="M20" s="5">
        <v>827</v>
      </c>
      <c r="N20" s="5">
        <v>1585</v>
      </c>
      <c r="O20" s="5">
        <v>2078</v>
      </c>
      <c r="P20" s="5">
        <v>1527</v>
      </c>
      <c r="Q20" s="18">
        <v>1012</v>
      </c>
      <c r="R20" s="16">
        <v>1774</v>
      </c>
      <c r="S20" s="16">
        <v>1299</v>
      </c>
      <c r="T20" s="16">
        <v>1190</v>
      </c>
      <c r="U20" s="16">
        <v>967</v>
      </c>
      <c r="V20" s="16">
        <v>1186</v>
      </c>
      <c r="W20" s="16">
        <v>881</v>
      </c>
      <c r="X20" s="16">
        <v>1022</v>
      </c>
      <c r="Y20" s="16">
        <v>1588</v>
      </c>
      <c r="Z20" s="16">
        <v>26560</v>
      </c>
      <c r="AA20" s="5">
        <f t="shared" ref="AA20:AA31" si="20">SUM(E20:Z20)</f>
        <v>53120</v>
      </c>
    </row>
    <row r="21" spans="1:28" x14ac:dyDescent="0.25">
      <c r="A21" s="55"/>
      <c r="B21" s="58"/>
      <c r="C21" s="57"/>
      <c r="D21" s="5" t="s">
        <v>6</v>
      </c>
      <c r="E21" s="5">
        <v>959</v>
      </c>
      <c r="F21" s="5">
        <v>1103</v>
      </c>
      <c r="G21" s="5">
        <v>964</v>
      </c>
      <c r="H21" s="5">
        <v>2439</v>
      </c>
      <c r="I21" s="5">
        <v>1051</v>
      </c>
      <c r="J21" s="5">
        <v>1719</v>
      </c>
      <c r="K21" s="5">
        <v>971</v>
      </c>
      <c r="L21" s="5">
        <v>1462</v>
      </c>
      <c r="M21" s="5">
        <v>910</v>
      </c>
      <c r="N21" s="5">
        <v>1638</v>
      </c>
      <c r="O21" s="5">
        <v>2199</v>
      </c>
      <c r="P21" s="5">
        <v>1619</v>
      </c>
      <c r="Q21" s="18">
        <v>1214</v>
      </c>
      <c r="R21" s="16">
        <v>1899</v>
      </c>
      <c r="S21" s="16">
        <v>1399</v>
      </c>
      <c r="T21" s="16">
        <v>1275</v>
      </c>
      <c r="U21" s="16">
        <v>1074</v>
      </c>
      <c r="V21" s="16">
        <v>1414</v>
      </c>
      <c r="W21" s="16">
        <v>1120</v>
      </c>
      <c r="X21" s="16">
        <v>1260</v>
      </c>
      <c r="Y21" s="16">
        <v>2050</v>
      </c>
      <c r="Z21" s="16">
        <v>29739</v>
      </c>
      <c r="AA21" s="5">
        <f t="shared" si="20"/>
        <v>59478</v>
      </c>
    </row>
    <row r="22" spans="1:28" x14ac:dyDescent="0.25">
      <c r="A22" s="55"/>
      <c r="B22" s="58"/>
      <c r="C22" s="57"/>
      <c r="D22" s="14" t="s">
        <v>7</v>
      </c>
      <c r="E22" s="14">
        <f>SUM(E20:E21)</f>
        <v>1761</v>
      </c>
      <c r="F22" s="14">
        <f t="shared" ref="F22:S22" si="21">SUM(F20:F21)</f>
        <v>2121</v>
      </c>
      <c r="G22" s="14">
        <f t="shared" si="21"/>
        <v>1855</v>
      </c>
      <c r="H22" s="14">
        <f t="shared" si="21"/>
        <v>4707</v>
      </c>
      <c r="I22" s="14">
        <f t="shared" si="21"/>
        <v>1986</v>
      </c>
      <c r="J22" s="14">
        <f t="shared" si="21"/>
        <v>3312</v>
      </c>
      <c r="K22" s="14">
        <f t="shared" si="21"/>
        <v>1767</v>
      </c>
      <c r="L22" s="14">
        <f t="shared" si="21"/>
        <v>2783</v>
      </c>
      <c r="M22" s="14">
        <f t="shared" si="21"/>
        <v>1737</v>
      </c>
      <c r="N22" s="14">
        <f t="shared" si="21"/>
        <v>3223</v>
      </c>
      <c r="O22" s="14">
        <f t="shared" si="21"/>
        <v>4277</v>
      </c>
      <c r="P22" s="14">
        <f t="shared" si="21"/>
        <v>3146</v>
      </c>
      <c r="Q22" s="14">
        <f t="shared" si="21"/>
        <v>2226</v>
      </c>
      <c r="R22" s="14">
        <f t="shared" si="21"/>
        <v>3673</v>
      </c>
      <c r="S22" s="14">
        <f t="shared" si="21"/>
        <v>2698</v>
      </c>
      <c r="T22" s="14">
        <f t="shared" ref="T22" si="22">SUM(T20:T21)</f>
        <v>2465</v>
      </c>
      <c r="U22" s="14">
        <f t="shared" ref="U22" si="23">SUM(U20:U21)</f>
        <v>2041</v>
      </c>
      <c r="V22" s="14">
        <f t="shared" ref="V22:X22" si="24">SUM(V20:V21)</f>
        <v>2600</v>
      </c>
      <c r="W22" s="14">
        <f t="shared" si="24"/>
        <v>2001</v>
      </c>
      <c r="X22" s="14">
        <f t="shared" si="24"/>
        <v>2282</v>
      </c>
      <c r="Y22" s="14">
        <f t="shared" ref="Y22:Z22" si="25">SUM(Y20:Y21)</f>
        <v>3638</v>
      </c>
      <c r="Z22" s="14">
        <f t="shared" si="25"/>
        <v>56299</v>
      </c>
      <c r="AA22" s="27">
        <f t="shared" si="20"/>
        <v>112598</v>
      </c>
    </row>
    <row r="23" spans="1:28" x14ac:dyDescent="0.25">
      <c r="A23" s="55"/>
      <c r="B23" s="58">
        <v>2</v>
      </c>
      <c r="C23" s="57" t="s">
        <v>12</v>
      </c>
      <c r="D23" s="5" t="s">
        <v>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8">
        <v>0</v>
      </c>
      <c r="R23" s="16">
        <v>2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2</v>
      </c>
      <c r="AA23" s="5">
        <f t="shared" si="20"/>
        <v>4</v>
      </c>
    </row>
    <row r="24" spans="1:28" x14ac:dyDescent="0.25">
      <c r="A24" s="55"/>
      <c r="B24" s="58"/>
      <c r="C24" s="57"/>
      <c r="D24" s="5" t="s">
        <v>6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8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5">
        <f t="shared" si="20"/>
        <v>0</v>
      </c>
    </row>
    <row r="25" spans="1:28" x14ac:dyDescent="0.25">
      <c r="A25" s="55"/>
      <c r="B25" s="58"/>
      <c r="C25" s="57"/>
      <c r="D25" s="14" t="s">
        <v>7</v>
      </c>
      <c r="E25" s="14">
        <f>SUM(E23:E24)</f>
        <v>0</v>
      </c>
      <c r="F25" s="14">
        <f t="shared" ref="F25:S25" si="26">SUM(F23:F24)</f>
        <v>0</v>
      </c>
      <c r="G25" s="14">
        <f t="shared" si="26"/>
        <v>0</v>
      </c>
      <c r="H25" s="14">
        <f t="shared" si="26"/>
        <v>0</v>
      </c>
      <c r="I25" s="14">
        <f t="shared" si="26"/>
        <v>0</v>
      </c>
      <c r="J25" s="14">
        <f t="shared" si="26"/>
        <v>0</v>
      </c>
      <c r="K25" s="14">
        <f t="shared" si="26"/>
        <v>0</v>
      </c>
      <c r="L25" s="14">
        <f t="shared" si="26"/>
        <v>0</v>
      </c>
      <c r="M25" s="14">
        <f t="shared" si="26"/>
        <v>0</v>
      </c>
      <c r="N25" s="14">
        <f t="shared" si="26"/>
        <v>0</v>
      </c>
      <c r="O25" s="14">
        <f t="shared" si="26"/>
        <v>0</v>
      </c>
      <c r="P25" s="14">
        <f t="shared" si="26"/>
        <v>0</v>
      </c>
      <c r="Q25" s="14">
        <f t="shared" si="26"/>
        <v>0</v>
      </c>
      <c r="R25" s="14">
        <f t="shared" si="26"/>
        <v>2</v>
      </c>
      <c r="S25" s="14">
        <f t="shared" si="26"/>
        <v>0</v>
      </c>
      <c r="T25" s="14">
        <f t="shared" ref="T25" si="27">SUM(T23:T24)</f>
        <v>0</v>
      </c>
      <c r="U25" s="14">
        <f t="shared" ref="U25" si="28">SUM(U23:U24)</f>
        <v>0</v>
      </c>
      <c r="V25" s="14">
        <f t="shared" ref="V25:X25" si="29">SUM(V23:V24)</f>
        <v>0</v>
      </c>
      <c r="W25" s="14">
        <f t="shared" si="29"/>
        <v>0</v>
      </c>
      <c r="X25" s="14">
        <f t="shared" si="29"/>
        <v>0</v>
      </c>
      <c r="Y25" s="14">
        <f t="shared" ref="Y25:Z25" si="30">SUM(Y23:Y24)</f>
        <v>0</v>
      </c>
      <c r="Z25" s="14">
        <f t="shared" si="30"/>
        <v>2</v>
      </c>
      <c r="AA25" s="27">
        <f t="shared" si="20"/>
        <v>4</v>
      </c>
    </row>
    <row r="26" spans="1:28" x14ac:dyDescent="0.25">
      <c r="A26" s="55"/>
      <c r="B26" s="58">
        <v>3</v>
      </c>
      <c r="C26" s="57" t="s">
        <v>4</v>
      </c>
      <c r="D26" s="6" t="s">
        <v>5</v>
      </c>
      <c r="E26" s="5">
        <v>0</v>
      </c>
      <c r="F26" s="5">
        <v>1</v>
      </c>
      <c r="G26" s="5">
        <v>1</v>
      </c>
      <c r="H26" s="5">
        <v>10</v>
      </c>
      <c r="I26" s="5">
        <v>2</v>
      </c>
      <c r="J26" s="5">
        <v>0</v>
      </c>
      <c r="K26" s="5">
        <v>0</v>
      </c>
      <c r="L26" s="5">
        <v>1</v>
      </c>
      <c r="M26" s="5">
        <v>3</v>
      </c>
      <c r="N26" s="5">
        <v>5</v>
      </c>
      <c r="O26" s="5">
        <v>14</v>
      </c>
      <c r="P26" s="5">
        <v>6</v>
      </c>
      <c r="Q26" s="18">
        <v>0</v>
      </c>
      <c r="R26" s="16">
        <v>4</v>
      </c>
      <c r="S26" s="16">
        <v>2</v>
      </c>
      <c r="T26" s="16">
        <v>1</v>
      </c>
      <c r="U26" s="16">
        <v>0</v>
      </c>
      <c r="V26" s="16">
        <v>3</v>
      </c>
      <c r="W26" s="16">
        <v>0</v>
      </c>
      <c r="X26" s="16">
        <v>0</v>
      </c>
      <c r="Y26" s="16">
        <v>2</v>
      </c>
      <c r="Z26" s="16">
        <v>55</v>
      </c>
      <c r="AA26" s="5">
        <f t="shared" si="20"/>
        <v>110</v>
      </c>
    </row>
    <row r="27" spans="1:28" x14ac:dyDescent="0.25">
      <c r="A27" s="55"/>
      <c r="B27" s="58"/>
      <c r="C27" s="57"/>
      <c r="D27" s="6" t="s">
        <v>6</v>
      </c>
      <c r="E27" s="5">
        <v>3</v>
      </c>
      <c r="F27" s="5">
        <v>3</v>
      </c>
      <c r="G27" s="5">
        <v>2</v>
      </c>
      <c r="H27" s="5">
        <v>8</v>
      </c>
      <c r="I27" s="5">
        <v>4</v>
      </c>
      <c r="J27" s="5">
        <v>1</v>
      </c>
      <c r="K27" s="5">
        <v>1</v>
      </c>
      <c r="L27" s="5">
        <v>0</v>
      </c>
      <c r="M27" s="5">
        <v>4</v>
      </c>
      <c r="N27" s="5">
        <v>0</v>
      </c>
      <c r="O27" s="5">
        <v>17</v>
      </c>
      <c r="P27" s="5">
        <v>7</v>
      </c>
      <c r="Q27" s="18">
        <v>0</v>
      </c>
      <c r="R27" s="16">
        <v>5</v>
      </c>
      <c r="S27" s="16">
        <v>8</v>
      </c>
      <c r="T27" s="16">
        <v>1</v>
      </c>
      <c r="U27" s="16">
        <v>1</v>
      </c>
      <c r="V27" s="16">
        <v>3</v>
      </c>
      <c r="W27" s="16">
        <v>0</v>
      </c>
      <c r="X27" s="16">
        <v>3</v>
      </c>
      <c r="Y27" s="16">
        <v>1</v>
      </c>
      <c r="Z27" s="16">
        <v>72</v>
      </c>
      <c r="AA27" s="5">
        <f t="shared" si="20"/>
        <v>144</v>
      </c>
    </row>
    <row r="28" spans="1:28" x14ac:dyDescent="0.25">
      <c r="A28" s="55"/>
      <c r="B28" s="8"/>
      <c r="C28" s="57"/>
      <c r="D28" s="7" t="s">
        <v>7</v>
      </c>
      <c r="E28" s="14">
        <f>SUM(E26:E27)</f>
        <v>3</v>
      </c>
      <c r="F28" s="14">
        <f t="shared" ref="F28:S28" si="31">SUM(F26:F27)</f>
        <v>4</v>
      </c>
      <c r="G28" s="14">
        <f t="shared" si="31"/>
        <v>3</v>
      </c>
      <c r="H28" s="14">
        <f t="shared" si="31"/>
        <v>18</v>
      </c>
      <c r="I28" s="14">
        <f t="shared" si="31"/>
        <v>6</v>
      </c>
      <c r="J28" s="14">
        <f t="shared" si="31"/>
        <v>1</v>
      </c>
      <c r="K28" s="14">
        <f t="shared" si="31"/>
        <v>1</v>
      </c>
      <c r="L28" s="14">
        <f t="shared" si="31"/>
        <v>1</v>
      </c>
      <c r="M28" s="14">
        <f t="shared" si="31"/>
        <v>7</v>
      </c>
      <c r="N28" s="14">
        <f t="shared" si="31"/>
        <v>5</v>
      </c>
      <c r="O28" s="14">
        <f t="shared" si="31"/>
        <v>31</v>
      </c>
      <c r="P28" s="14">
        <f t="shared" si="31"/>
        <v>13</v>
      </c>
      <c r="Q28" s="14">
        <f t="shared" si="31"/>
        <v>0</v>
      </c>
      <c r="R28" s="14">
        <f t="shared" si="31"/>
        <v>9</v>
      </c>
      <c r="S28" s="14">
        <f t="shared" si="31"/>
        <v>10</v>
      </c>
      <c r="T28" s="14">
        <f t="shared" ref="T28" si="32">SUM(T26:T27)</f>
        <v>2</v>
      </c>
      <c r="U28" s="14">
        <f t="shared" ref="U28" si="33">SUM(U26:U27)</f>
        <v>1</v>
      </c>
      <c r="V28" s="14">
        <f t="shared" ref="V28:X28" si="34">SUM(V26:V27)</f>
        <v>6</v>
      </c>
      <c r="W28" s="14">
        <f t="shared" si="34"/>
        <v>0</v>
      </c>
      <c r="X28" s="14">
        <f t="shared" si="34"/>
        <v>3</v>
      </c>
      <c r="Y28" s="14">
        <f t="shared" ref="Y28:Z28" si="35">SUM(Y26:Y27)</f>
        <v>3</v>
      </c>
      <c r="Z28" s="14">
        <f t="shared" si="35"/>
        <v>127</v>
      </c>
      <c r="AA28" s="27">
        <f t="shared" si="20"/>
        <v>254</v>
      </c>
    </row>
    <row r="29" spans="1:28" x14ac:dyDescent="0.25">
      <c r="A29" s="55"/>
      <c r="B29" s="55">
        <v>4</v>
      </c>
      <c r="C29" s="56" t="s">
        <v>13</v>
      </c>
      <c r="D29" s="7" t="s">
        <v>5</v>
      </c>
      <c r="E29" s="5">
        <v>802</v>
      </c>
      <c r="F29" s="5">
        <v>1019</v>
      </c>
      <c r="G29" s="5">
        <v>892</v>
      </c>
      <c r="H29" s="5">
        <v>2278</v>
      </c>
      <c r="I29" s="5">
        <v>937</v>
      </c>
      <c r="J29" s="5">
        <v>1593</v>
      </c>
      <c r="K29" s="5">
        <v>796</v>
      </c>
      <c r="L29" s="5">
        <v>1322</v>
      </c>
      <c r="M29" s="5">
        <v>830</v>
      </c>
      <c r="N29" s="5">
        <v>1590</v>
      </c>
      <c r="O29" s="5">
        <v>2092</v>
      </c>
      <c r="P29" s="5">
        <v>1533</v>
      </c>
      <c r="Q29" s="18">
        <v>1012</v>
      </c>
      <c r="R29" s="16">
        <v>1780</v>
      </c>
      <c r="S29" s="16">
        <v>1301</v>
      </c>
      <c r="T29" s="16">
        <v>1191</v>
      </c>
      <c r="U29" s="16">
        <v>967</v>
      </c>
      <c r="V29" s="16">
        <v>1189</v>
      </c>
      <c r="W29" s="16">
        <v>881</v>
      </c>
      <c r="X29" s="16">
        <v>1022</v>
      </c>
      <c r="Y29" s="16">
        <v>1590</v>
      </c>
      <c r="Z29" s="16">
        <v>26617</v>
      </c>
      <c r="AA29" s="5">
        <f t="shared" si="20"/>
        <v>53234</v>
      </c>
    </row>
    <row r="30" spans="1:28" x14ac:dyDescent="0.25">
      <c r="A30" s="55"/>
      <c r="B30" s="55"/>
      <c r="C30" s="56"/>
      <c r="D30" s="7" t="s">
        <v>6</v>
      </c>
      <c r="E30" s="5">
        <v>962</v>
      </c>
      <c r="F30" s="5">
        <v>1106</v>
      </c>
      <c r="G30" s="5">
        <v>966</v>
      </c>
      <c r="H30" s="5">
        <v>2447</v>
      </c>
      <c r="I30" s="5">
        <v>1055</v>
      </c>
      <c r="J30" s="5">
        <v>1720</v>
      </c>
      <c r="K30" s="5">
        <v>972</v>
      </c>
      <c r="L30" s="5">
        <v>1462</v>
      </c>
      <c r="M30" s="5">
        <v>914</v>
      </c>
      <c r="N30" s="5">
        <v>1638</v>
      </c>
      <c r="O30" s="5">
        <v>2216</v>
      </c>
      <c r="P30" s="5">
        <v>1626</v>
      </c>
      <c r="Q30" s="18">
        <v>1214</v>
      </c>
      <c r="R30" s="16">
        <v>1904</v>
      </c>
      <c r="S30" s="16">
        <v>1407</v>
      </c>
      <c r="T30" s="16">
        <v>1276</v>
      </c>
      <c r="U30" s="16">
        <v>1075</v>
      </c>
      <c r="V30" s="16">
        <v>1417</v>
      </c>
      <c r="W30" s="16">
        <v>1120</v>
      </c>
      <c r="X30" s="16">
        <v>1263</v>
      </c>
      <c r="Y30" s="16">
        <v>2051</v>
      </c>
      <c r="Z30" s="16">
        <v>29811</v>
      </c>
      <c r="AA30" s="5">
        <f t="shared" si="20"/>
        <v>59622</v>
      </c>
    </row>
    <row r="31" spans="1:28" x14ac:dyDescent="0.25">
      <c r="A31" s="55"/>
      <c r="B31" s="55"/>
      <c r="C31" s="56"/>
      <c r="D31" s="7" t="s">
        <v>7</v>
      </c>
      <c r="E31" s="14">
        <f>SUM(E29:E30)</f>
        <v>1764</v>
      </c>
      <c r="F31" s="14">
        <f t="shared" ref="F31:S31" si="36">SUM(F29:F30)</f>
        <v>2125</v>
      </c>
      <c r="G31" s="14">
        <f t="shared" si="36"/>
        <v>1858</v>
      </c>
      <c r="H31" s="14">
        <f t="shared" si="36"/>
        <v>4725</v>
      </c>
      <c r="I31" s="14">
        <f t="shared" si="36"/>
        <v>1992</v>
      </c>
      <c r="J31" s="14">
        <f t="shared" si="36"/>
        <v>3313</v>
      </c>
      <c r="K31" s="14">
        <f t="shared" si="36"/>
        <v>1768</v>
      </c>
      <c r="L31" s="14">
        <f t="shared" si="36"/>
        <v>2784</v>
      </c>
      <c r="M31" s="14">
        <f t="shared" si="36"/>
        <v>1744</v>
      </c>
      <c r="N31" s="14">
        <f t="shared" si="36"/>
        <v>3228</v>
      </c>
      <c r="O31" s="14">
        <f t="shared" si="36"/>
        <v>4308</v>
      </c>
      <c r="P31" s="14">
        <f t="shared" si="36"/>
        <v>3159</v>
      </c>
      <c r="Q31" s="14">
        <f t="shared" si="36"/>
        <v>2226</v>
      </c>
      <c r="R31" s="14">
        <f t="shared" si="36"/>
        <v>3684</v>
      </c>
      <c r="S31" s="14">
        <f t="shared" si="36"/>
        <v>2708</v>
      </c>
      <c r="T31" s="14">
        <f t="shared" ref="T31" si="37">SUM(T29:T30)</f>
        <v>2467</v>
      </c>
      <c r="U31" s="14">
        <f t="shared" ref="U31" si="38">SUM(U29:U30)</f>
        <v>2042</v>
      </c>
      <c r="V31" s="14">
        <f t="shared" ref="V31:X31" si="39">SUM(V29:V30)</f>
        <v>2606</v>
      </c>
      <c r="W31" s="14">
        <f t="shared" si="39"/>
        <v>2001</v>
      </c>
      <c r="X31" s="14">
        <f t="shared" si="39"/>
        <v>2285</v>
      </c>
      <c r="Y31" s="14">
        <f t="shared" ref="Y31:Z31" si="40">SUM(Y29:Y30)</f>
        <v>3641</v>
      </c>
      <c r="Z31" s="14">
        <f t="shared" si="40"/>
        <v>56428</v>
      </c>
      <c r="AA31" s="27">
        <f t="shared" si="20"/>
        <v>112856</v>
      </c>
    </row>
    <row r="32" spans="1:28" s="32" customFormat="1" x14ac:dyDescent="0.25">
      <c r="A32" s="28"/>
      <c r="B32" s="28"/>
      <c r="C32" s="29" t="s">
        <v>57</v>
      </c>
      <c r="D32" s="30"/>
      <c r="E32" s="31">
        <f>E31/E18*100</f>
        <v>73.622704507512523</v>
      </c>
      <c r="F32" s="31">
        <f t="shared" ref="F32:AA32" si="41">F31/F18*100</f>
        <v>78.010279001468433</v>
      </c>
      <c r="G32" s="31">
        <f t="shared" si="41"/>
        <v>75.929709848794445</v>
      </c>
      <c r="H32" s="31">
        <f t="shared" si="41"/>
        <v>78.436254980079681</v>
      </c>
      <c r="I32" s="31">
        <f t="shared" si="41"/>
        <v>73.641404805914974</v>
      </c>
      <c r="J32" s="31">
        <f t="shared" si="41"/>
        <v>75.192918747162963</v>
      </c>
      <c r="K32" s="31">
        <f t="shared" si="41"/>
        <v>71.00401606425703</v>
      </c>
      <c r="L32" s="31">
        <f t="shared" si="41"/>
        <v>72.994231777661241</v>
      </c>
      <c r="M32" s="31">
        <f t="shared" si="41"/>
        <v>72.245236122618067</v>
      </c>
      <c r="N32" s="31">
        <f t="shared" si="41"/>
        <v>76.150035385704172</v>
      </c>
      <c r="O32" s="31">
        <f t="shared" si="41"/>
        <v>67.470634299138609</v>
      </c>
      <c r="P32" s="31">
        <f t="shared" si="41"/>
        <v>79.511704002013602</v>
      </c>
      <c r="Q32" s="31">
        <f t="shared" si="41"/>
        <v>75.126560917988527</v>
      </c>
      <c r="R32" s="31">
        <f t="shared" si="41"/>
        <v>78.433042367468602</v>
      </c>
      <c r="S32" s="31">
        <f t="shared" si="41"/>
        <v>80.595238095238102</v>
      </c>
      <c r="T32" s="31">
        <f t="shared" si="41"/>
        <v>83.400946585530761</v>
      </c>
      <c r="U32" s="31">
        <f t="shared" si="41"/>
        <v>72.824536376604854</v>
      </c>
      <c r="V32" s="31">
        <f t="shared" si="41"/>
        <v>70.604172311026829</v>
      </c>
      <c r="W32" s="31">
        <f t="shared" si="41"/>
        <v>68.130745658835551</v>
      </c>
      <c r="X32" s="31">
        <f t="shared" si="41"/>
        <v>68.127608825283247</v>
      </c>
      <c r="Y32" s="31">
        <f t="shared" si="41"/>
        <v>65.828964020972705</v>
      </c>
      <c r="Z32" s="31">
        <f t="shared" si="41"/>
        <v>73.943809623650282</v>
      </c>
      <c r="AA32" s="31">
        <f t="shared" si="41"/>
        <v>73.943809623650282</v>
      </c>
      <c r="AB32" s="33"/>
    </row>
    <row r="33" spans="1:28" ht="15" customHeight="1" x14ac:dyDescent="0.25">
      <c r="A33" s="55" t="s">
        <v>14</v>
      </c>
      <c r="B33" s="50" t="s">
        <v>15</v>
      </c>
      <c r="C33" s="50"/>
      <c r="D33" s="50"/>
      <c r="E33" s="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8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8" x14ac:dyDescent="0.25">
      <c r="A34" s="55"/>
      <c r="B34" s="58">
        <v>1</v>
      </c>
      <c r="C34" s="57" t="s">
        <v>16</v>
      </c>
      <c r="D34" s="5" t="s">
        <v>5</v>
      </c>
      <c r="E34" s="5">
        <v>4</v>
      </c>
      <c r="F34" s="5">
        <v>0</v>
      </c>
      <c r="G34" s="5">
        <v>1</v>
      </c>
      <c r="H34" s="5">
        <v>0</v>
      </c>
      <c r="I34" s="5">
        <v>3</v>
      </c>
      <c r="J34" s="5">
        <v>4</v>
      </c>
      <c r="K34" s="5">
        <v>2</v>
      </c>
      <c r="L34" s="5">
        <v>0</v>
      </c>
      <c r="M34" s="5">
        <v>6</v>
      </c>
      <c r="N34" s="5">
        <v>3</v>
      </c>
      <c r="O34" s="5">
        <v>1</v>
      </c>
      <c r="P34" s="5">
        <v>0</v>
      </c>
      <c r="Q34" s="18">
        <v>3</v>
      </c>
      <c r="R34" s="16">
        <v>0</v>
      </c>
      <c r="S34" s="16">
        <v>3</v>
      </c>
      <c r="T34" s="16">
        <v>0</v>
      </c>
      <c r="U34" s="16">
        <v>3</v>
      </c>
      <c r="V34" s="16">
        <v>0</v>
      </c>
      <c r="W34" s="16">
        <v>0</v>
      </c>
      <c r="X34" s="16">
        <v>2</v>
      </c>
      <c r="Y34" s="16">
        <v>5</v>
      </c>
      <c r="Z34" s="16">
        <v>40</v>
      </c>
      <c r="AA34" s="5">
        <f t="shared" ref="AA34:AA39" si="42">SUM(E34:Z34)</f>
        <v>80</v>
      </c>
    </row>
    <row r="35" spans="1:28" x14ac:dyDescent="0.25">
      <c r="A35" s="55"/>
      <c r="B35" s="58"/>
      <c r="C35" s="57"/>
      <c r="D35" s="5" t="s">
        <v>6</v>
      </c>
      <c r="E35" s="5">
        <v>7</v>
      </c>
      <c r="F35" s="5">
        <v>0</v>
      </c>
      <c r="G35" s="5">
        <v>1</v>
      </c>
      <c r="H35" s="5">
        <v>0</v>
      </c>
      <c r="I35" s="5">
        <v>0</v>
      </c>
      <c r="J35" s="5">
        <v>4</v>
      </c>
      <c r="K35" s="5">
        <v>5</v>
      </c>
      <c r="L35" s="5">
        <v>0</v>
      </c>
      <c r="M35" s="5">
        <v>2</v>
      </c>
      <c r="N35" s="5">
        <v>5</v>
      </c>
      <c r="O35" s="5">
        <v>1</v>
      </c>
      <c r="P35" s="5">
        <v>0</v>
      </c>
      <c r="Q35" s="18">
        <v>3</v>
      </c>
      <c r="R35" s="16">
        <v>1</v>
      </c>
      <c r="S35" s="16">
        <v>2</v>
      </c>
      <c r="T35" s="16">
        <v>0</v>
      </c>
      <c r="U35" s="16">
        <v>2</v>
      </c>
      <c r="V35" s="16">
        <v>0</v>
      </c>
      <c r="W35" s="16">
        <v>0</v>
      </c>
      <c r="X35" s="16">
        <v>0</v>
      </c>
      <c r="Y35" s="16">
        <v>5</v>
      </c>
      <c r="Z35" s="16">
        <v>38</v>
      </c>
      <c r="AA35" s="5">
        <f t="shared" si="42"/>
        <v>76</v>
      </c>
    </row>
    <row r="36" spans="1:28" x14ac:dyDescent="0.25">
      <c r="A36" s="55"/>
      <c r="B36" s="58"/>
      <c r="C36" s="57"/>
      <c r="D36" s="14" t="s">
        <v>7</v>
      </c>
      <c r="E36" s="14">
        <f>SUM(E34:E35)</f>
        <v>11</v>
      </c>
      <c r="F36" s="14">
        <f t="shared" ref="F36:S36" si="43">SUM(F34:F35)</f>
        <v>0</v>
      </c>
      <c r="G36" s="14">
        <f t="shared" si="43"/>
        <v>2</v>
      </c>
      <c r="H36" s="14">
        <f t="shared" si="43"/>
        <v>0</v>
      </c>
      <c r="I36" s="14">
        <f t="shared" si="43"/>
        <v>3</v>
      </c>
      <c r="J36" s="14">
        <f t="shared" si="43"/>
        <v>8</v>
      </c>
      <c r="K36" s="14">
        <f t="shared" si="43"/>
        <v>7</v>
      </c>
      <c r="L36" s="14">
        <f t="shared" si="43"/>
        <v>0</v>
      </c>
      <c r="M36" s="14">
        <f t="shared" si="43"/>
        <v>8</v>
      </c>
      <c r="N36" s="14">
        <f t="shared" si="43"/>
        <v>8</v>
      </c>
      <c r="O36" s="14">
        <f t="shared" si="43"/>
        <v>2</v>
      </c>
      <c r="P36" s="14">
        <f t="shared" si="43"/>
        <v>0</v>
      </c>
      <c r="Q36" s="14">
        <f t="shared" si="43"/>
        <v>6</v>
      </c>
      <c r="R36" s="14">
        <f t="shared" si="43"/>
        <v>1</v>
      </c>
      <c r="S36" s="14">
        <f t="shared" si="43"/>
        <v>5</v>
      </c>
      <c r="T36" s="14">
        <f t="shared" ref="T36" si="44">SUM(T34:T35)</f>
        <v>0</v>
      </c>
      <c r="U36" s="14">
        <f t="shared" ref="U36" si="45">SUM(U34:U35)</f>
        <v>5</v>
      </c>
      <c r="V36" s="14">
        <f t="shared" ref="V36:X36" si="46">SUM(V34:V35)</f>
        <v>0</v>
      </c>
      <c r="W36" s="14">
        <f t="shared" si="46"/>
        <v>0</v>
      </c>
      <c r="X36" s="14">
        <f t="shared" si="46"/>
        <v>2</v>
      </c>
      <c r="Y36" s="14">
        <f t="shared" ref="Y36:Z36" si="47">SUM(Y34:Y35)</f>
        <v>10</v>
      </c>
      <c r="Z36" s="14">
        <f t="shared" si="47"/>
        <v>78</v>
      </c>
      <c r="AA36" s="27">
        <f t="shared" si="42"/>
        <v>156</v>
      </c>
    </row>
    <row r="37" spans="1:28" x14ac:dyDescent="0.25">
      <c r="A37" s="55"/>
      <c r="B37" s="58">
        <v>2</v>
      </c>
      <c r="C37" s="57" t="s">
        <v>17</v>
      </c>
      <c r="D37" s="5" t="s">
        <v>5</v>
      </c>
      <c r="E37" s="5">
        <v>2</v>
      </c>
      <c r="F37" s="5">
        <v>0</v>
      </c>
      <c r="G37" s="5">
        <v>0</v>
      </c>
      <c r="H37" s="5">
        <v>0</v>
      </c>
      <c r="I37" s="5">
        <v>0</v>
      </c>
      <c r="J37" s="5">
        <v>3</v>
      </c>
      <c r="K37" s="5">
        <v>1</v>
      </c>
      <c r="L37" s="5">
        <v>0</v>
      </c>
      <c r="M37" s="5">
        <v>1</v>
      </c>
      <c r="N37" s="5">
        <v>1</v>
      </c>
      <c r="O37" s="5">
        <v>1</v>
      </c>
      <c r="P37" s="5">
        <v>0</v>
      </c>
      <c r="Q37" s="18">
        <v>1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10</v>
      </c>
      <c r="AA37" s="5">
        <f t="shared" si="42"/>
        <v>20</v>
      </c>
    </row>
    <row r="38" spans="1:28" x14ac:dyDescent="0.25">
      <c r="A38" s="55"/>
      <c r="B38" s="58"/>
      <c r="C38" s="57"/>
      <c r="D38" s="5" t="s">
        <v>6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2</v>
      </c>
      <c r="K38" s="5">
        <v>1</v>
      </c>
      <c r="L38" s="5">
        <v>0</v>
      </c>
      <c r="M38" s="5">
        <v>1</v>
      </c>
      <c r="N38" s="5">
        <v>2</v>
      </c>
      <c r="O38" s="5">
        <v>0</v>
      </c>
      <c r="P38" s="5">
        <v>0</v>
      </c>
      <c r="Q38" s="18">
        <v>1</v>
      </c>
      <c r="R38" s="16">
        <v>0</v>
      </c>
      <c r="S38" s="16">
        <v>0</v>
      </c>
      <c r="T38" s="16">
        <v>0</v>
      </c>
      <c r="U38" s="16">
        <v>1</v>
      </c>
      <c r="V38" s="16">
        <v>0</v>
      </c>
      <c r="W38" s="16">
        <v>0</v>
      </c>
      <c r="X38" s="16">
        <v>0</v>
      </c>
      <c r="Y38" s="16">
        <v>0</v>
      </c>
      <c r="Z38" s="16">
        <v>9</v>
      </c>
      <c r="AA38" s="5">
        <f t="shared" si="42"/>
        <v>18</v>
      </c>
    </row>
    <row r="39" spans="1:28" x14ac:dyDescent="0.25">
      <c r="A39" s="55"/>
      <c r="B39" s="58"/>
      <c r="C39" s="57"/>
      <c r="D39" s="14" t="s">
        <v>7</v>
      </c>
      <c r="E39" s="14">
        <f>SUM(E37:E38)</f>
        <v>3</v>
      </c>
      <c r="F39" s="14">
        <f t="shared" ref="F39:S39" si="48">SUM(F37:F38)</f>
        <v>0</v>
      </c>
      <c r="G39" s="14">
        <f t="shared" si="48"/>
        <v>0</v>
      </c>
      <c r="H39" s="14">
        <f t="shared" si="48"/>
        <v>0</v>
      </c>
      <c r="I39" s="14">
        <f t="shared" si="48"/>
        <v>0</v>
      </c>
      <c r="J39" s="14">
        <f t="shared" si="48"/>
        <v>5</v>
      </c>
      <c r="K39" s="14">
        <f t="shared" si="48"/>
        <v>2</v>
      </c>
      <c r="L39" s="14">
        <f t="shared" si="48"/>
        <v>0</v>
      </c>
      <c r="M39" s="14">
        <f t="shared" si="48"/>
        <v>2</v>
      </c>
      <c r="N39" s="14">
        <f t="shared" si="48"/>
        <v>3</v>
      </c>
      <c r="O39" s="14">
        <f t="shared" si="48"/>
        <v>1</v>
      </c>
      <c r="P39" s="14">
        <f t="shared" si="48"/>
        <v>0</v>
      </c>
      <c r="Q39" s="14">
        <f t="shared" si="48"/>
        <v>2</v>
      </c>
      <c r="R39" s="14">
        <f t="shared" si="48"/>
        <v>0</v>
      </c>
      <c r="S39" s="14">
        <f t="shared" si="48"/>
        <v>0</v>
      </c>
      <c r="T39" s="14">
        <f t="shared" ref="T39" si="49">SUM(T37:T38)</f>
        <v>0</v>
      </c>
      <c r="U39" s="14">
        <f t="shared" ref="U39" si="50">SUM(U37:U38)</f>
        <v>1</v>
      </c>
      <c r="V39" s="14">
        <f t="shared" ref="V39:X39" si="51">SUM(V37:V38)</f>
        <v>0</v>
      </c>
      <c r="W39" s="14">
        <f t="shared" si="51"/>
        <v>0</v>
      </c>
      <c r="X39" s="14">
        <f t="shared" si="51"/>
        <v>0</v>
      </c>
      <c r="Y39" s="14">
        <f t="shared" ref="Y39:Z39" si="52">SUM(Y37:Y38)</f>
        <v>0</v>
      </c>
      <c r="Z39" s="14">
        <f t="shared" si="52"/>
        <v>19</v>
      </c>
      <c r="AA39" s="27">
        <f t="shared" si="42"/>
        <v>38</v>
      </c>
    </row>
    <row r="40" spans="1:28" s="32" customFormat="1" x14ac:dyDescent="0.25">
      <c r="A40" s="34"/>
      <c r="B40" s="35"/>
      <c r="C40" s="36" t="s">
        <v>57</v>
      </c>
      <c r="D40" s="37"/>
      <c r="E40" s="31">
        <f>E39/E36*100</f>
        <v>27.27272727272727</v>
      </c>
      <c r="F40" s="31" t="e">
        <f t="shared" ref="F40:AA40" si="53">F39/F36*100</f>
        <v>#DIV/0!</v>
      </c>
      <c r="G40" s="31">
        <f t="shared" si="53"/>
        <v>0</v>
      </c>
      <c r="H40" s="31" t="e">
        <f t="shared" si="53"/>
        <v>#DIV/0!</v>
      </c>
      <c r="I40" s="31">
        <f t="shared" si="53"/>
        <v>0</v>
      </c>
      <c r="J40" s="31">
        <f t="shared" si="53"/>
        <v>62.5</v>
      </c>
      <c r="K40" s="31">
        <f t="shared" si="53"/>
        <v>28.571428571428569</v>
      </c>
      <c r="L40" s="31" t="e">
        <f t="shared" si="53"/>
        <v>#DIV/0!</v>
      </c>
      <c r="M40" s="31">
        <f t="shared" si="53"/>
        <v>25</v>
      </c>
      <c r="N40" s="31">
        <f t="shared" si="53"/>
        <v>37.5</v>
      </c>
      <c r="O40" s="31">
        <f t="shared" si="53"/>
        <v>50</v>
      </c>
      <c r="P40" s="31" t="e">
        <f t="shared" si="53"/>
        <v>#DIV/0!</v>
      </c>
      <c r="Q40" s="31">
        <f t="shared" si="53"/>
        <v>33.333333333333329</v>
      </c>
      <c r="R40" s="31">
        <f t="shared" si="53"/>
        <v>0</v>
      </c>
      <c r="S40" s="31">
        <f t="shared" si="53"/>
        <v>0</v>
      </c>
      <c r="T40" s="31" t="e">
        <f t="shared" si="53"/>
        <v>#DIV/0!</v>
      </c>
      <c r="U40" s="31">
        <f t="shared" si="53"/>
        <v>20</v>
      </c>
      <c r="V40" s="31" t="e">
        <f t="shared" si="53"/>
        <v>#DIV/0!</v>
      </c>
      <c r="W40" s="31" t="e">
        <f t="shared" si="53"/>
        <v>#DIV/0!</v>
      </c>
      <c r="X40" s="31">
        <f t="shared" si="53"/>
        <v>0</v>
      </c>
      <c r="Y40" s="31">
        <f t="shared" si="53"/>
        <v>0</v>
      </c>
      <c r="Z40" s="31">
        <f t="shared" si="53"/>
        <v>24.358974358974358</v>
      </c>
      <c r="AA40" s="31">
        <f t="shared" si="53"/>
        <v>24.358974358974358</v>
      </c>
      <c r="AB40" s="33"/>
    </row>
    <row r="41" spans="1:28" x14ac:dyDescent="0.25">
      <c r="A41" s="47" t="s">
        <v>28</v>
      </c>
      <c r="B41" s="50" t="s">
        <v>29</v>
      </c>
      <c r="C41" s="50"/>
      <c r="D41" s="50"/>
      <c r="E41" s="9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8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8" x14ac:dyDescent="0.25">
      <c r="A42" s="48"/>
      <c r="B42" s="8">
        <v>1</v>
      </c>
      <c r="C42" s="51" t="s">
        <v>30</v>
      </c>
      <c r="D42" s="52"/>
      <c r="E42" s="5">
        <v>2463</v>
      </c>
      <c r="F42" s="5">
        <v>2894</v>
      </c>
      <c r="G42" s="5">
        <v>2511</v>
      </c>
      <c r="H42" s="5">
        <v>6167</v>
      </c>
      <c r="I42" s="5">
        <v>2772</v>
      </c>
      <c r="J42" s="5">
        <v>4502</v>
      </c>
      <c r="K42" s="5">
        <v>2548</v>
      </c>
      <c r="L42" s="5">
        <v>3921</v>
      </c>
      <c r="M42" s="5">
        <v>2472</v>
      </c>
      <c r="N42" s="5">
        <v>4351</v>
      </c>
      <c r="O42" s="5">
        <v>6523</v>
      </c>
      <c r="P42" s="5">
        <v>4070</v>
      </c>
      <c r="Q42" s="19">
        <v>3044</v>
      </c>
      <c r="R42" s="16">
        <v>4858</v>
      </c>
      <c r="S42" s="16">
        <v>3435</v>
      </c>
      <c r="T42" s="16">
        <v>3060</v>
      </c>
      <c r="U42" s="16">
        <v>2903</v>
      </c>
      <c r="V42" s="16">
        <v>3988</v>
      </c>
      <c r="W42" s="16">
        <v>2999</v>
      </c>
      <c r="X42" s="16">
        <v>3302</v>
      </c>
      <c r="Y42" s="16">
        <v>5723</v>
      </c>
      <c r="Z42" s="16">
        <v>78566</v>
      </c>
      <c r="AA42" s="5">
        <f>SUM(E42:Z42)</f>
        <v>157072</v>
      </c>
    </row>
    <row r="43" spans="1:28" x14ac:dyDescent="0.25">
      <c r="A43" s="48"/>
      <c r="B43" s="8">
        <v>2</v>
      </c>
      <c r="C43" s="51" t="s">
        <v>31</v>
      </c>
      <c r="D43" s="52"/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5">
        <v>19</v>
      </c>
      <c r="P43" s="5">
        <v>4</v>
      </c>
      <c r="Q43" s="19">
        <v>0</v>
      </c>
      <c r="R43" s="16">
        <v>3</v>
      </c>
      <c r="S43" s="16">
        <v>0</v>
      </c>
      <c r="T43" s="16">
        <v>0</v>
      </c>
      <c r="U43" s="16">
        <v>0</v>
      </c>
      <c r="V43" s="16">
        <v>9</v>
      </c>
      <c r="W43" s="16">
        <v>10</v>
      </c>
      <c r="X43" s="16">
        <v>0</v>
      </c>
      <c r="Y43" s="16">
        <v>0</v>
      </c>
      <c r="Z43" s="16">
        <v>47</v>
      </c>
      <c r="AA43" s="5">
        <f>SUM(E43:Z43)</f>
        <v>94</v>
      </c>
    </row>
    <row r="44" spans="1:28" x14ac:dyDescent="0.25">
      <c r="A44" s="48"/>
      <c r="B44" s="8">
        <v>3</v>
      </c>
      <c r="C44" s="51" t="s">
        <v>32</v>
      </c>
      <c r="D44" s="52"/>
      <c r="E44" s="5">
        <v>699</v>
      </c>
      <c r="F44" s="5">
        <v>769</v>
      </c>
      <c r="G44" s="5">
        <v>653</v>
      </c>
      <c r="H44" s="5">
        <v>1442</v>
      </c>
      <c r="I44" s="5">
        <v>780</v>
      </c>
      <c r="J44" s="5">
        <v>1189</v>
      </c>
      <c r="K44" s="5">
        <v>780</v>
      </c>
      <c r="L44" s="5">
        <v>1137</v>
      </c>
      <c r="M44" s="5">
        <v>728</v>
      </c>
      <c r="N44" s="5">
        <v>1120</v>
      </c>
      <c r="O44" s="5">
        <v>2196</v>
      </c>
      <c r="P44" s="5">
        <v>907</v>
      </c>
      <c r="Q44" s="19">
        <v>818</v>
      </c>
      <c r="R44" s="16">
        <v>1174</v>
      </c>
      <c r="S44" s="16">
        <v>727</v>
      </c>
      <c r="T44" s="16">
        <v>593</v>
      </c>
      <c r="U44" s="16">
        <v>862</v>
      </c>
      <c r="V44" s="16">
        <v>1373</v>
      </c>
      <c r="W44" s="16">
        <v>998</v>
      </c>
      <c r="X44" s="16">
        <v>1077</v>
      </c>
      <c r="Y44" s="16">
        <v>2082</v>
      </c>
      <c r="Z44" s="16">
        <v>22104</v>
      </c>
      <c r="AA44" s="5">
        <f>SUM(E44:Z44)</f>
        <v>44208</v>
      </c>
    </row>
    <row r="45" spans="1:28" x14ac:dyDescent="0.25">
      <c r="A45" s="49"/>
      <c r="B45" s="8">
        <v>4</v>
      </c>
      <c r="C45" s="53" t="s">
        <v>33</v>
      </c>
      <c r="D45" s="54"/>
      <c r="E45" s="14">
        <f>E42-E43-E44</f>
        <v>1764</v>
      </c>
      <c r="F45" s="14">
        <f t="shared" ref="F45:S45" si="54">F42-F43-F44</f>
        <v>2125</v>
      </c>
      <c r="G45" s="14">
        <f t="shared" si="54"/>
        <v>1858</v>
      </c>
      <c r="H45" s="14">
        <f t="shared" si="54"/>
        <v>4725</v>
      </c>
      <c r="I45" s="14">
        <f t="shared" si="54"/>
        <v>1992</v>
      </c>
      <c r="J45" s="14">
        <f t="shared" si="54"/>
        <v>3313</v>
      </c>
      <c r="K45" s="14">
        <f t="shared" si="54"/>
        <v>1768</v>
      </c>
      <c r="L45" s="14">
        <f t="shared" si="54"/>
        <v>2784</v>
      </c>
      <c r="M45" s="14">
        <f t="shared" si="54"/>
        <v>1744</v>
      </c>
      <c r="N45" s="14">
        <f t="shared" si="54"/>
        <v>3229</v>
      </c>
      <c r="O45" s="14">
        <f t="shared" si="54"/>
        <v>4308</v>
      </c>
      <c r="P45" s="14">
        <f t="shared" si="54"/>
        <v>3159</v>
      </c>
      <c r="Q45" s="14">
        <f t="shared" si="54"/>
        <v>2226</v>
      </c>
      <c r="R45" s="14">
        <f t="shared" si="54"/>
        <v>3681</v>
      </c>
      <c r="S45" s="14">
        <f t="shared" si="54"/>
        <v>2708</v>
      </c>
      <c r="T45" s="14">
        <f t="shared" ref="T45" si="55">T42-T43-T44</f>
        <v>2467</v>
      </c>
      <c r="U45" s="14">
        <f t="shared" ref="U45" si="56">U42-U43-U44</f>
        <v>2041</v>
      </c>
      <c r="V45" s="14">
        <f t="shared" ref="V45:Z45" si="57">V42-V43-V44</f>
        <v>2606</v>
      </c>
      <c r="W45" s="14">
        <f t="shared" si="57"/>
        <v>1991</v>
      </c>
      <c r="X45" s="14">
        <f t="shared" si="57"/>
        <v>2225</v>
      </c>
      <c r="Y45" s="14">
        <f t="shared" si="57"/>
        <v>3641</v>
      </c>
      <c r="Z45" s="14">
        <f t="shared" si="57"/>
        <v>56415</v>
      </c>
      <c r="AA45" s="27">
        <f>AA42-AA43-AA44</f>
        <v>112770</v>
      </c>
      <c r="AB45" s="38"/>
    </row>
    <row r="46" spans="1:28" x14ac:dyDescent="0.25">
      <c r="A46" s="10"/>
      <c r="B46" s="11"/>
      <c r="C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R46" s="13"/>
    </row>
    <row r="47" spans="1:28" x14ac:dyDescent="0.25">
      <c r="A47" s="45" t="s">
        <v>34</v>
      </c>
      <c r="B47" s="45"/>
      <c r="C47" s="45"/>
      <c r="D47" s="45"/>
      <c r="R47" s="13"/>
    </row>
    <row r="48" spans="1:28" x14ac:dyDescent="0.25">
      <c r="A48" s="46"/>
      <c r="B48" s="46"/>
      <c r="C48" s="46"/>
      <c r="D48" s="46"/>
      <c r="R48" s="13"/>
    </row>
    <row r="49" spans="1:27" x14ac:dyDescent="0.25">
      <c r="A49" s="47" t="s">
        <v>0</v>
      </c>
      <c r="B49" s="50" t="s">
        <v>35</v>
      </c>
      <c r="C49" s="50"/>
      <c r="D49" s="50"/>
      <c r="E49" s="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8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25">
      <c r="A50" s="48"/>
      <c r="B50" s="8">
        <v>1</v>
      </c>
      <c r="C50" s="51" t="s">
        <v>36</v>
      </c>
      <c r="D50" s="52"/>
      <c r="E50" s="5">
        <v>709</v>
      </c>
      <c r="F50" s="5">
        <v>1084</v>
      </c>
      <c r="G50" s="5">
        <v>901</v>
      </c>
      <c r="H50" s="5">
        <v>2279</v>
      </c>
      <c r="I50" s="5">
        <v>847</v>
      </c>
      <c r="J50" s="5">
        <v>1471</v>
      </c>
      <c r="K50" s="5">
        <v>1034</v>
      </c>
      <c r="L50" s="5">
        <v>1613</v>
      </c>
      <c r="M50" s="5">
        <v>1298</v>
      </c>
      <c r="N50" s="5">
        <v>1916</v>
      </c>
      <c r="O50" s="5">
        <v>2557</v>
      </c>
      <c r="P50" s="5">
        <v>2242</v>
      </c>
      <c r="Q50" s="18">
        <v>1496</v>
      </c>
      <c r="R50" s="16">
        <v>2392</v>
      </c>
      <c r="S50" s="16">
        <v>1433</v>
      </c>
      <c r="T50" s="16">
        <v>1251</v>
      </c>
      <c r="U50" s="16">
        <v>795</v>
      </c>
      <c r="V50" s="16">
        <v>1538</v>
      </c>
      <c r="W50" s="16">
        <v>1187</v>
      </c>
      <c r="X50" s="16">
        <v>1004</v>
      </c>
      <c r="Y50" s="5">
        <v>2141</v>
      </c>
      <c r="Z50" s="15">
        <v>31188</v>
      </c>
      <c r="AA50" s="5">
        <f>SUM(E50:Z50)</f>
        <v>62376</v>
      </c>
    </row>
    <row r="51" spans="1:27" x14ac:dyDescent="0.25">
      <c r="A51" s="49"/>
      <c r="B51" s="8">
        <v>2</v>
      </c>
      <c r="C51" s="51" t="s">
        <v>37</v>
      </c>
      <c r="D51" s="52"/>
      <c r="E51" s="5">
        <v>1014</v>
      </c>
      <c r="F51" s="5">
        <v>1018</v>
      </c>
      <c r="G51" s="5">
        <v>940</v>
      </c>
      <c r="H51" s="5">
        <v>2362</v>
      </c>
      <c r="I51" s="5">
        <v>1099</v>
      </c>
      <c r="J51" s="5">
        <v>1787</v>
      </c>
      <c r="K51" s="5">
        <v>705</v>
      </c>
      <c r="L51" s="5">
        <v>1119</v>
      </c>
      <c r="M51" s="5">
        <v>375</v>
      </c>
      <c r="N51" s="5">
        <v>1227</v>
      </c>
      <c r="O51" s="5">
        <v>1618</v>
      </c>
      <c r="P51" s="5">
        <v>833</v>
      </c>
      <c r="Q51" s="19">
        <v>670</v>
      </c>
      <c r="R51" s="16">
        <v>1226</v>
      </c>
      <c r="S51" s="16">
        <v>1232</v>
      </c>
      <c r="T51" s="16">
        <v>1176</v>
      </c>
      <c r="U51" s="16">
        <v>1196</v>
      </c>
      <c r="V51" s="16">
        <v>993</v>
      </c>
      <c r="W51" s="16">
        <v>771</v>
      </c>
      <c r="X51" s="16">
        <v>1239</v>
      </c>
      <c r="Y51" s="5">
        <v>1417</v>
      </c>
      <c r="Z51" s="15">
        <v>24019</v>
      </c>
      <c r="AA51" s="5">
        <f>SUM(E51:Z51)</f>
        <v>48036</v>
      </c>
    </row>
    <row r="52" spans="1:27" x14ac:dyDescent="0.25">
      <c r="A52" s="4" t="s">
        <v>9</v>
      </c>
      <c r="B52" s="39" t="s">
        <v>38</v>
      </c>
      <c r="C52" s="40"/>
      <c r="D52" s="41"/>
      <c r="E52" s="14">
        <f>SUM(E50:E51)</f>
        <v>1723</v>
      </c>
      <c r="F52" s="14">
        <f t="shared" ref="F52:S52" si="58">SUM(F50:F51)</f>
        <v>2102</v>
      </c>
      <c r="G52" s="14">
        <f t="shared" si="58"/>
        <v>1841</v>
      </c>
      <c r="H52" s="14">
        <f t="shared" si="58"/>
        <v>4641</v>
      </c>
      <c r="I52" s="14">
        <f t="shared" si="58"/>
        <v>1946</v>
      </c>
      <c r="J52" s="14">
        <f t="shared" si="58"/>
        <v>3258</v>
      </c>
      <c r="K52" s="14">
        <f t="shared" si="58"/>
        <v>1739</v>
      </c>
      <c r="L52" s="14">
        <f t="shared" si="58"/>
        <v>2732</v>
      </c>
      <c r="M52" s="14">
        <f t="shared" si="58"/>
        <v>1673</v>
      </c>
      <c r="N52" s="14">
        <f t="shared" si="58"/>
        <v>3143</v>
      </c>
      <c r="O52" s="14">
        <f t="shared" si="58"/>
        <v>4175</v>
      </c>
      <c r="P52" s="14">
        <f t="shared" si="58"/>
        <v>3075</v>
      </c>
      <c r="Q52" s="14">
        <f t="shared" si="58"/>
        <v>2166</v>
      </c>
      <c r="R52" s="14">
        <f t="shared" si="58"/>
        <v>3618</v>
      </c>
      <c r="S52" s="14">
        <f t="shared" si="58"/>
        <v>2665</v>
      </c>
      <c r="T52" s="14">
        <f t="shared" ref="T52" si="59">SUM(T50:T51)</f>
        <v>2427</v>
      </c>
      <c r="U52" s="14">
        <f t="shared" ref="U52" si="60">SUM(U50:U51)</f>
        <v>1991</v>
      </c>
      <c r="V52" s="14">
        <f t="shared" ref="V52:Z52" si="61">SUM(V50:V51)</f>
        <v>2531</v>
      </c>
      <c r="W52" s="14">
        <f t="shared" si="61"/>
        <v>1958</v>
      </c>
      <c r="X52" s="14">
        <f t="shared" si="61"/>
        <v>2243</v>
      </c>
      <c r="Y52" s="14">
        <f t="shared" si="61"/>
        <v>3558</v>
      </c>
      <c r="Z52" s="14">
        <f t="shared" si="61"/>
        <v>55207</v>
      </c>
      <c r="AA52" s="27">
        <f>SUM(E52:Z52)</f>
        <v>110412</v>
      </c>
    </row>
    <row r="53" spans="1:27" x14ac:dyDescent="0.25">
      <c r="A53" s="4" t="s">
        <v>14</v>
      </c>
      <c r="B53" s="42" t="s">
        <v>39</v>
      </c>
      <c r="C53" s="43"/>
      <c r="D53" s="44"/>
      <c r="E53" s="22">
        <v>41</v>
      </c>
      <c r="F53" s="22">
        <v>23</v>
      </c>
      <c r="G53" s="22">
        <v>17</v>
      </c>
      <c r="H53" s="22">
        <v>84</v>
      </c>
      <c r="I53" s="22">
        <v>46</v>
      </c>
      <c r="J53" s="22">
        <v>55</v>
      </c>
      <c r="K53" s="22">
        <v>29</v>
      </c>
      <c r="L53" s="22">
        <v>52</v>
      </c>
      <c r="M53" s="22">
        <v>71</v>
      </c>
      <c r="N53" s="22">
        <v>85</v>
      </c>
      <c r="O53" s="22">
        <v>133</v>
      </c>
      <c r="P53" s="22">
        <v>84</v>
      </c>
      <c r="Q53" s="23">
        <v>60</v>
      </c>
      <c r="R53" s="24">
        <v>66</v>
      </c>
      <c r="S53" s="24">
        <v>43</v>
      </c>
      <c r="T53" s="24">
        <v>38</v>
      </c>
      <c r="U53" s="24">
        <v>51</v>
      </c>
      <c r="V53" s="24">
        <v>75</v>
      </c>
      <c r="W53" s="24">
        <v>43</v>
      </c>
      <c r="X53" s="24">
        <v>42</v>
      </c>
      <c r="Y53" s="5">
        <v>83</v>
      </c>
      <c r="Z53" s="25">
        <v>1221</v>
      </c>
      <c r="AA53" s="5">
        <f>SUM(E53:Z53)</f>
        <v>2442</v>
      </c>
    </row>
    <row r="54" spans="1:27" x14ac:dyDescent="0.25">
      <c r="A54" s="4" t="s">
        <v>28</v>
      </c>
      <c r="B54" s="39" t="s">
        <v>40</v>
      </c>
      <c r="C54" s="40"/>
      <c r="D54" s="41"/>
      <c r="E54" s="14">
        <f>SUM(E52:E53)</f>
        <v>1764</v>
      </c>
      <c r="F54" s="14">
        <f t="shared" ref="F54:S54" si="62">SUM(F52:F53)</f>
        <v>2125</v>
      </c>
      <c r="G54" s="14">
        <f t="shared" si="62"/>
        <v>1858</v>
      </c>
      <c r="H54" s="14">
        <f t="shared" si="62"/>
        <v>4725</v>
      </c>
      <c r="I54" s="14">
        <f t="shared" si="62"/>
        <v>1992</v>
      </c>
      <c r="J54" s="14">
        <f t="shared" si="62"/>
        <v>3313</v>
      </c>
      <c r="K54" s="14">
        <f t="shared" si="62"/>
        <v>1768</v>
      </c>
      <c r="L54" s="14">
        <f t="shared" si="62"/>
        <v>2784</v>
      </c>
      <c r="M54" s="14">
        <f t="shared" si="62"/>
        <v>1744</v>
      </c>
      <c r="N54" s="14">
        <f t="shared" si="62"/>
        <v>3228</v>
      </c>
      <c r="O54" s="14">
        <f t="shared" si="62"/>
        <v>4308</v>
      </c>
      <c r="P54" s="14">
        <f t="shared" si="62"/>
        <v>3159</v>
      </c>
      <c r="Q54" s="14">
        <f t="shared" si="62"/>
        <v>2226</v>
      </c>
      <c r="R54" s="14">
        <f t="shared" si="62"/>
        <v>3684</v>
      </c>
      <c r="S54" s="14">
        <f t="shared" si="62"/>
        <v>2708</v>
      </c>
      <c r="T54" s="14">
        <f t="shared" ref="T54" si="63">SUM(T52:T53)</f>
        <v>2465</v>
      </c>
      <c r="U54" s="14">
        <f t="shared" ref="U54" si="64">SUM(U52:U53)</f>
        <v>2042</v>
      </c>
      <c r="V54" s="14">
        <f t="shared" ref="V54:X54" si="65">SUM(V52:V53)</f>
        <v>2606</v>
      </c>
      <c r="W54" s="14">
        <f t="shared" si="65"/>
        <v>2001</v>
      </c>
      <c r="X54" s="14">
        <f t="shared" si="65"/>
        <v>2285</v>
      </c>
      <c r="Y54" s="14">
        <f t="shared" ref="Y54:Z54" si="66">SUM(Y52:Y53)</f>
        <v>3641</v>
      </c>
      <c r="Z54" s="14">
        <f t="shared" si="66"/>
        <v>56428</v>
      </c>
      <c r="AA54" s="27">
        <f>SUM(E54:Z54)</f>
        <v>112854</v>
      </c>
    </row>
    <row r="56" spans="1:27" x14ac:dyDescent="0.25">
      <c r="A56" s="61" t="s">
        <v>58</v>
      </c>
    </row>
  </sheetData>
  <mergeCells count="43">
    <mergeCell ref="A2:AA2"/>
    <mergeCell ref="E5:AA5"/>
    <mergeCell ref="A33:A39"/>
    <mergeCell ref="B34:B36"/>
    <mergeCell ref="C34:C36"/>
    <mergeCell ref="B37:B39"/>
    <mergeCell ref="C37:C39"/>
    <mergeCell ref="B33:D33"/>
    <mergeCell ref="B26:B27"/>
    <mergeCell ref="C26:C28"/>
    <mergeCell ref="A5:D5"/>
    <mergeCell ref="A6:A18"/>
    <mergeCell ref="A19:A31"/>
    <mergeCell ref="B16:B18"/>
    <mergeCell ref="C16:C18"/>
    <mergeCell ref="B13:B15"/>
    <mergeCell ref="B29:B31"/>
    <mergeCell ref="C29:C31"/>
    <mergeCell ref="B19:D19"/>
    <mergeCell ref="C23:C25"/>
    <mergeCell ref="B6:D6"/>
    <mergeCell ref="C7:C9"/>
    <mergeCell ref="C10:C12"/>
    <mergeCell ref="C13:C15"/>
    <mergeCell ref="B7:B9"/>
    <mergeCell ref="B10:B12"/>
    <mergeCell ref="B20:B22"/>
    <mergeCell ref="C20:C22"/>
    <mergeCell ref="B23:B25"/>
    <mergeCell ref="A41:A45"/>
    <mergeCell ref="B41:D41"/>
    <mergeCell ref="C42:D42"/>
    <mergeCell ref="C43:D43"/>
    <mergeCell ref="C44:D44"/>
    <mergeCell ref="C45:D45"/>
    <mergeCell ref="B52:D52"/>
    <mergeCell ref="B53:D53"/>
    <mergeCell ref="B54:D54"/>
    <mergeCell ref="A47:D48"/>
    <mergeCell ref="A49:A51"/>
    <mergeCell ref="B49:D49"/>
    <mergeCell ref="C50:D50"/>
    <mergeCell ref="C51:D5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2021-02-25T05:28:22Z</dcterms:created>
  <dcterms:modified xsi:type="dcterms:W3CDTF">2021-03-02T07:28:06Z</dcterms:modified>
</cp:coreProperties>
</file>