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9440" windowHeight="7950"/>
  </bookViews>
  <sheets>
    <sheet name="Rekapsektor20_PMDN" sheetId="11" r:id="rId1"/>
  </sheets>
  <definedNames>
    <definedName name="_xlnm.Print_Area" localSheetId="0">Rekapsektor20_PMDN!$A$1:$Q$34</definedName>
  </definedNames>
  <calcPr calcId="144525"/>
</workbook>
</file>

<file path=xl/calcChain.xml><?xml version="1.0" encoding="utf-8"?>
<calcChain xmlns="http://schemas.openxmlformats.org/spreadsheetml/2006/main">
  <c r="E28" i="11" l="1"/>
  <c r="E16" i="11"/>
  <c r="P26" i="11" l="1"/>
  <c r="C33" i="11" l="1"/>
  <c r="Q26" i="11"/>
  <c r="Q17" i="11"/>
  <c r="Q18" i="11"/>
  <c r="Q19" i="11"/>
  <c r="Q20" i="11"/>
  <c r="Q21" i="11"/>
  <c r="Q22" i="11"/>
  <c r="Q23" i="11"/>
  <c r="P17" i="11"/>
  <c r="P18" i="11"/>
  <c r="P19" i="11"/>
  <c r="P20" i="11"/>
  <c r="P21" i="11"/>
  <c r="P22" i="11"/>
  <c r="P23" i="11"/>
  <c r="Q14" i="11"/>
  <c r="Q15" i="11"/>
  <c r="P14" i="11"/>
  <c r="P15" i="11"/>
  <c r="Q9" i="11"/>
  <c r="Q10" i="11"/>
  <c r="Q11" i="11"/>
  <c r="P9" i="11"/>
  <c r="P10" i="11"/>
  <c r="P11" i="11"/>
  <c r="Q31" i="11"/>
  <c r="P31" i="11"/>
  <c r="E33" i="11"/>
  <c r="D33" i="11"/>
  <c r="Q32" i="11"/>
  <c r="P32" i="11"/>
  <c r="Q30" i="11"/>
  <c r="P30" i="11"/>
  <c r="Q29" i="11"/>
  <c r="P29" i="11"/>
  <c r="Q28" i="11"/>
  <c r="P28" i="11"/>
  <c r="Q27" i="11"/>
  <c r="P27" i="11"/>
  <c r="Q24" i="11"/>
  <c r="P24" i="11"/>
  <c r="Q16" i="11"/>
  <c r="P16" i="11"/>
  <c r="Q13" i="11"/>
  <c r="P13" i="11"/>
  <c r="Q8" i="11"/>
  <c r="P8" i="11"/>
  <c r="Q7" i="11"/>
  <c r="P7" i="11"/>
  <c r="P33" i="11" l="1"/>
  <c r="Q33" i="11"/>
</calcChain>
</file>

<file path=xl/sharedStrings.xml><?xml version="1.0" encoding="utf-8"?>
<sst xmlns="http://schemas.openxmlformats.org/spreadsheetml/2006/main" count="61" uniqueCount="49">
  <si>
    <t>No</t>
  </si>
  <si>
    <t>Sektor / Sub sektor</t>
  </si>
  <si>
    <t>TRIWULAN 1</t>
  </si>
  <si>
    <t>TRIWULAN 2</t>
  </si>
  <si>
    <t>TRIWULAN 3</t>
  </si>
  <si>
    <t>TRIWULAN 4</t>
  </si>
  <si>
    <t>TOTAL</t>
  </si>
  <si>
    <t>Jml Proyek</t>
  </si>
  <si>
    <t>Investasi</t>
  </si>
  <si>
    <t>Naker</t>
  </si>
  <si>
    <t>I</t>
  </si>
  <si>
    <t>Sektor Primer</t>
  </si>
  <si>
    <t>Tanaman Pangan &amp; Perkebunan</t>
  </si>
  <si>
    <t>Peternakan</t>
  </si>
  <si>
    <t>Kehutanan</t>
  </si>
  <si>
    <t>Perikanan</t>
  </si>
  <si>
    <t>Pertambangan</t>
  </si>
  <si>
    <t>II</t>
  </si>
  <si>
    <t>Sektor Sekunder</t>
  </si>
  <si>
    <t>Industri Makanan</t>
  </si>
  <si>
    <t>Industri Tekstil</t>
  </si>
  <si>
    <t>Industri Barang dari Kulit dan Alas Kaki</t>
  </si>
  <si>
    <t>Industri Kayu</t>
  </si>
  <si>
    <t>Industri Kertas &amp; Percetakan</t>
  </si>
  <si>
    <t>Industri Kimia &amp; Farmasi</t>
  </si>
  <si>
    <t>Industri Mineral Non Logam</t>
  </si>
  <si>
    <t>Industri Logam, Mesin dan Elektronik</t>
  </si>
  <si>
    <t>Industri Lainnya</t>
  </si>
  <si>
    <t>III</t>
  </si>
  <si>
    <t>Sektor Tersier</t>
  </si>
  <si>
    <t>Listrik, Gas dan Air</t>
  </si>
  <si>
    <t>Konstruksi</t>
  </si>
  <si>
    <t>Perdagangan &amp; Reparasi</t>
  </si>
  <si>
    <t>Hotel dan Restoran</t>
  </si>
  <si>
    <t>Transportasi, Gudang &amp; Komunikasi</t>
  </si>
  <si>
    <t>Perumahan, Kawasan Industri &amp; Perkantoran</t>
  </si>
  <si>
    <t>Jasa Lainnya</t>
  </si>
  <si>
    <t>JUMLAH</t>
  </si>
  <si>
    <t>Industri  Mesin, Elektronik, Instrumen Kedokteran, Peralatan Listrik, Presisi, Optik dan Jam</t>
  </si>
  <si>
    <t>Industri Karet dan Plastik</t>
  </si>
  <si>
    <t>Industri Kendaraan Bermotor dan Alat Transportasi Lain</t>
  </si>
  <si>
    <t>PMDN</t>
  </si>
  <si>
    <t>REALISASI INVESTASI PMDN KABUPATEN DEMAK</t>
  </si>
  <si>
    <t>Kepala DINPMPTSP Kabupaten Demak</t>
  </si>
  <si>
    <t>Drs. UMAR SURYA SUKSMANA, M.Kom</t>
  </si>
  <si>
    <t>Pembina Tingkat I</t>
  </si>
  <si>
    <t>PERIODE JANUARI - MARET 2020</t>
  </si>
  <si>
    <t>Demak,    April 2020</t>
  </si>
  <si>
    <t>NIP. 19710602 199203 1 005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</si>
</sst>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>
      <alignment vertical="top"/>
    </xf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41" fontId="3" fillId="0" borderId="0" xfId="2" applyFont="1" applyAlignment="1">
      <alignment vertical="center"/>
    </xf>
    <xf numFmtId="41" fontId="3" fillId="0" borderId="0" xfId="2" applyFont="1" applyAlignment="1">
      <alignment horizontal="center" vertical="center"/>
    </xf>
    <xf numFmtId="41" fontId="3" fillId="0" borderId="0" xfId="2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1" fontId="4" fillId="0" borderId="1" xfId="2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1" fontId="3" fillId="2" borderId="1" xfId="2" applyFont="1" applyFill="1" applyBorder="1" applyAlignment="1">
      <alignment horizontal="center" vertical="center"/>
    </xf>
    <xf numFmtId="41" fontId="5" fillId="2" borderId="1" xfId="0" applyNumberFormat="1" applyFont="1" applyFill="1" applyBorder="1" applyProtection="1"/>
    <xf numFmtId="0" fontId="3" fillId="2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Fill="1" applyBorder="1" applyProtection="1"/>
    <xf numFmtId="41" fontId="3" fillId="0" borderId="1" xfId="2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41" fontId="4" fillId="0" borderId="5" xfId="2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41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41" fontId="4" fillId="3" borderId="1" xfId="2" applyFont="1" applyFill="1" applyBorder="1" applyAlignment="1">
      <alignment vertical="center"/>
    </xf>
    <xf numFmtId="41" fontId="4" fillId="3" borderId="1" xfId="2" applyFont="1" applyFill="1" applyBorder="1" applyAlignment="1">
      <alignment horizontal="center" vertical="center"/>
    </xf>
    <xf numFmtId="41" fontId="4" fillId="3" borderId="1" xfId="2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41" fontId="3" fillId="3" borderId="1" xfId="0" applyNumberFormat="1" applyFont="1" applyFill="1" applyBorder="1" applyAlignment="1">
      <alignment horizontal="center" vertical="center"/>
    </xf>
    <xf numFmtId="41" fontId="3" fillId="3" borderId="1" xfId="2" applyFont="1" applyFill="1" applyBorder="1" applyAlignment="1">
      <alignment horizontal="center" vertical="center"/>
    </xf>
    <xf numFmtId="0" fontId="3" fillId="0" borderId="1" xfId="0" applyFont="1" applyFill="1" applyBorder="1"/>
    <xf numFmtId="0" fontId="6" fillId="0" borderId="1" xfId="0" applyFont="1" applyFill="1" applyBorder="1"/>
    <xf numFmtId="0" fontId="6" fillId="0" borderId="2" xfId="0" applyFont="1" applyFill="1" applyBorder="1"/>
    <xf numFmtId="164" fontId="6" fillId="0" borderId="0" xfId="1" applyNumberFormat="1" applyFont="1"/>
    <xf numFmtId="0" fontId="7" fillId="0" borderId="0" xfId="0" applyFont="1" applyAlignment="1">
      <alignment horizontal="center" vertical="center"/>
    </xf>
    <xf numFmtId="41" fontId="6" fillId="0" borderId="0" xfId="3" applyNumberFormat="1" applyFont="1">
      <alignment vertical="top"/>
    </xf>
    <xf numFmtId="164" fontId="6" fillId="0" borderId="0" xfId="1" applyNumberFormat="1" applyFont="1" applyAlignment="1">
      <alignment vertical="top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zoomScale="80" zoomScaleNormal="80" workbookViewId="0">
      <selection activeCell="D41" sqref="D41"/>
    </sheetView>
  </sheetViews>
  <sheetFormatPr defaultRowHeight="15.75" x14ac:dyDescent="0.25"/>
  <cols>
    <col min="1" max="1" width="5.28515625" style="2" customWidth="1"/>
    <col min="2" max="2" width="53.42578125" style="2" bestFit="1" customWidth="1"/>
    <col min="3" max="3" width="11.5703125" style="3" bestFit="1" customWidth="1"/>
    <col min="4" max="4" width="21.5703125" style="4" customWidth="1"/>
    <col min="5" max="5" width="6.85546875" style="3" bestFit="1" customWidth="1"/>
    <col min="6" max="6" width="11.5703125" style="3" bestFit="1" customWidth="1"/>
    <col min="7" max="7" width="22.140625" style="5" customWidth="1"/>
    <col min="8" max="8" width="6.85546875" style="3" bestFit="1" customWidth="1"/>
    <col min="9" max="9" width="11.5703125" style="3" bestFit="1" customWidth="1"/>
    <col min="10" max="10" width="20.85546875" style="6" customWidth="1"/>
    <col min="11" max="11" width="7.140625" style="3" bestFit="1" customWidth="1"/>
    <col min="12" max="12" width="11.7109375" style="3" bestFit="1" customWidth="1"/>
    <col min="13" max="13" width="21.42578125" style="6" bestFit="1" customWidth="1"/>
    <col min="14" max="14" width="7.42578125" style="3" bestFit="1" customWidth="1"/>
    <col min="15" max="15" width="11.7109375" style="3" customWidth="1"/>
    <col min="16" max="16" width="24.140625" style="3" customWidth="1"/>
    <col min="17" max="17" width="8.5703125" style="3" customWidth="1"/>
    <col min="18" max="16384" width="9.140625" style="2"/>
  </cols>
  <sheetData>
    <row r="1" spans="1:17" s="1" customFormat="1" ht="23.25" x14ac:dyDescent="0.25">
      <c r="A1" s="48" t="s">
        <v>42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s="1" customFormat="1" ht="23.25" x14ac:dyDescent="0.25">
      <c r="A2" s="48" t="s">
        <v>46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x14ac:dyDescent="0.25">
      <c r="A3" s="10" t="s">
        <v>41</v>
      </c>
    </row>
    <row r="4" spans="1:17" x14ac:dyDescent="0.25">
      <c r="A4" s="49" t="s">
        <v>0</v>
      </c>
      <c r="B4" s="49" t="s">
        <v>1</v>
      </c>
      <c r="C4" s="49" t="s">
        <v>2</v>
      </c>
      <c r="D4" s="49"/>
      <c r="E4" s="49"/>
      <c r="F4" s="49" t="s">
        <v>3</v>
      </c>
      <c r="G4" s="49"/>
      <c r="H4" s="49"/>
      <c r="I4" s="49" t="s">
        <v>4</v>
      </c>
      <c r="J4" s="49"/>
      <c r="K4" s="49"/>
      <c r="L4" s="49" t="s">
        <v>5</v>
      </c>
      <c r="M4" s="49"/>
      <c r="N4" s="49"/>
      <c r="O4" s="49" t="s">
        <v>6</v>
      </c>
      <c r="P4" s="49"/>
      <c r="Q4" s="49"/>
    </row>
    <row r="5" spans="1:17" x14ac:dyDescent="0.25">
      <c r="A5" s="49"/>
      <c r="B5" s="49"/>
      <c r="C5" s="7" t="s">
        <v>7</v>
      </c>
      <c r="D5" s="8" t="s">
        <v>8</v>
      </c>
      <c r="E5" s="7" t="s">
        <v>9</v>
      </c>
      <c r="F5" s="7" t="s">
        <v>7</v>
      </c>
      <c r="G5" s="8" t="s">
        <v>8</v>
      </c>
      <c r="H5" s="7" t="s">
        <v>9</v>
      </c>
      <c r="I5" s="7" t="s">
        <v>7</v>
      </c>
      <c r="J5" s="8" t="s">
        <v>8</v>
      </c>
      <c r="K5" s="7" t="s">
        <v>9</v>
      </c>
      <c r="L5" s="7" t="s">
        <v>7</v>
      </c>
      <c r="M5" s="8" t="s">
        <v>8</v>
      </c>
      <c r="N5" s="7" t="s">
        <v>9</v>
      </c>
      <c r="O5" s="7" t="s">
        <v>7</v>
      </c>
      <c r="P5" s="9" t="s">
        <v>8</v>
      </c>
      <c r="Q5" s="7" t="s">
        <v>9</v>
      </c>
    </row>
    <row r="6" spans="1:17" s="10" customFormat="1" x14ac:dyDescent="0.25">
      <c r="A6" s="30" t="s">
        <v>10</v>
      </c>
      <c r="B6" s="31" t="s">
        <v>11</v>
      </c>
      <c r="C6" s="32"/>
      <c r="D6" s="33"/>
      <c r="E6" s="32"/>
      <c r="F6" s="32"/>
      <c r="G6" s="34"/>
      <c r="H6" s="32"/>
      <c r="I6" s="32"/>
      <c r="J6" s="35"/>
      <c r="K6" s="32"/>
      <c r="L6" s="32"/>
      <c r="M6" s="35"/>
      <c r="N6" s="32"/>
      <c r="O6" s="36"/>
      <c r="P6" s="36"/>
      <c r="Q6" s="36"/>
    </row>
    <row r="7" spans="1:17" s="15" customFormat="1" x14ac:dyDescent="0.25">
      <c r="A7" s="11">
        <v>1</v>
      </c>
      <c r="B7" s="39" t="s">
        <v>12</v>
      </c>
      <c r="C7" s="12">
        <v>0</v>
      </c>
      <c r="D7" s="13">
        <v>0</v>
      </c>
      <c r="E7" s="12">
        <v>0</v>
      </c>
      <c r="F7" s="12"/>
      <c r="G7" s="13"/>
      <c r="H7" s="12"/>
      <c r="I7" s="12"/>
      <c r="J7" s="13"/>
      <c r="K7" s="12"/>
      <c r="L7" s="12"/>
      <c r="M7" s="14"/>
      <c r="N7" s="12"/>
      <c r="O7" s="12"/>
      <c r="P7" s="29">
        <f>+D7+G7+J7+M7</f>
        <v>0</v>
      </c>
      <c r="Q7" s="12">
        <f>E7+H7+K7+N7</f>
        <v>0</v>
      </c>
    </row>
    <row r="8" spans="1:17" x14ac:dyDescent="0.25">
      <c r="A8" s="16">
        <v>2</v>
      </c>
      <c r="B8" s="17" t="s">
        <v>13</v>
      </c>
      <c r="C8" s="18">
        <v>0</v>
      </c>
      <c r="D8" s="19">
        <v>0</v>
      </c>
      <c r="E8" s="18">
        <v>0</v>
      </c>
      <c r="F8" s="18"/>
      <c r="G8" s="19"/>
      <c r="H8" s="18"/>
      <c r="I8" s="18"/>
      <c r="J8" s="19"/>
      <c r="K8" s="18"/>
      <c r="L8" s="18"/>
      <c r="M8" s="20"/>
      <c r="N8" s="18"/>
      <c r="O8" s="12"/>
      <c r="P8" s="29">
        <f t="shared" ref="P8:P32" si="0">+D8+G8+J8+M8</f>
        <v>0</v>
      </c>
      <c r="Q8" s="12">
        <f t="shared" ref="Q8:Q32" si="1">E8+H8+K8+N8</f>
        <v>0</v>
      </c>
    </row>
    <row r="9" spans="1:17" x14ac:dyDescent="0.25">
      <c r="A9" s="16">
        <v>3</v>
      </c>
      <c r="B9" s="17" t="s">
        <v>14</v>
      </c>
      <c r="C9" s="18">
        <v>0</v>
      </c>
      <c r="D9" s="19">
        <v>0</v>
      </c>
      <c r="E9" s="18">
        <v>0</v>
      </c>
      <c r="F9" s="18"/>
      <c r="G9" s="19"/>
      <c r="H9" s="18"/>
      <c r="I9" s="18"/>
      <c r="J9" s="19"/>
      <c r="K9" s="18"/>
      <c r="L9" s="18"/>
      <c r="M9" s="21"/>
      <c r="N9" s="18"/>
      <c r="O9" s="12"/>
      <c r="P9" s="29">
        <f t="shared" si="0"/>
        <v>0</v>
      </c>
      <c r="Q9" s="12">
        <f t="shared" si="1"/>
        <v>0</v>
      </c>
    </row>
    <row r="10" spans="1:17" x14ac:dyDescent="0.25">
      <c r="A10" s="16">
        <v>4</v>
      </c>
      <c r="B10" s="17" t="s">
        <v>15</v>
      </c>
      <c r="C10" s="18">
        <v>0</v>
      </c>
      <c r="D10" s="19">
        <v>0</v>
      </c>
      <c r="E10" s="18">
        <v>0</v>
      </c>
      <c r="F10" s="18"/>
      <c r="G10" s="19"/>
      <c r="H10" s="18"/>
      <c r="I10" s="18"/>
      <c r="J10" s="19"/>
      <c r="K10" s="18"/>
      <c r="L10" s="18"/>
      <c r="M10" s="19"/>
      <c r="N10" s="18"/>
      <c r="O10" s="12"/>
      <c r="P10" s="29">
        <f t="shared" si="0"/>
        <v>0</v>
      </c>
      <c r="Q10" s="12">
        <f t="shared" si="1"/>
        <v>0</v>
      </c>
    </row>
    <row r="11" spans="1:17" x14ac:dyDescent="0.25">
      <c r="A11" s="16">
        <v>5</v>
      </c>
      <c r="B11" s="17" t="s">
        <v>16</v>
      </c>
      <c r="C11" s="18">
        <v>0</v>
      </c>
      <c r="D11" s="19">
        <v>0</v>
      </c>
      <c r="E11" s="18">
        <v>0</v>
      </c>
      <c r="F11" s="18"/>
      <c r="G11" s="19"/>
      <c r="H11" s="18"/>
      <c r="I11" s="18"/>
      <c r="J11" s="19"/>
      <c r="K11" s="18"/>
      <c r="L11" s="18"/>
      <c r="M11" s="19"/>
      <c r="N11" s="18"/>
      <c r="O11" s="12"/>
      <c r="P11" s="29">
        <f t="shared" si="0"/>
        <v>0</v>
      </c>
      <c r="Q11" s="12">
        <f t="shared" si="1"/>
        <v>0</v>
      </c>
    </row>
    <row r="12" spans="1:17" s="10" customFormat="1" x14ac:dyDescent="0.25">
      <c r="A12" s="30" t="s">
        <v>17</v>
      </c>
      <c r="B12" s="31" t="s">
        <v>18</v>
      </c>
      <c r="C12" s="36"/>
      <c r="D12" s="38"/>
      <c r="E12" s="36"/>
      <c r="F12" s="32"/>
      <c r="G12" s="34"/>
      <c r="H12" s="32"/>
      <c r="I12" s="32"/>
      <c r="J12" s="35"/>
      <c r="K12" s="32"/>
      <c r="L12" s="32"/>
      <c r="M12" s="35"/>
      <c r="N12" s="32"/>
      <c r="O12" s="36"/>
      <c r="P12" s="37"/>
      <c r="Q12" s="36"/>
    </row>
    <row r="13" spans="1:17" x14ac:dyDescent="0.25">
      <c r="A13" s="16">
        <v>1</v>
      </c>
      <c r="B13" s="39" t="s">
        <v>19</v>
      </c>
      <c r="C13" s="18">
        <v>8</v>
      </c>
      <c r="D13" s="19">
        <v>316373400000</v>
      </c>
      <c r="E13" s="18">
        <v>22</v>
      </c>
      <c r="F13" s="18"/>
      <c r="G13" s="19"/>
      <c r="H13" s="18"/>
      <c r="I13" s="18"/>
      <c r="J13" s="19"/>
      <c r="K13" s="18"/>
      <c r="L13" s="18"/>
      <c r="M13" s="19"/>
      <c r="N13" s="18"/>
      <c r="O13" s="12"/>
      <c r="P13" s="29">
        <f t="shared" si="0"/>
        <v>316373400000</v>
      </c>
      <c r="Q13" s="12">
        <f t="shared" si="1"/>
        <v>22</v>
      </c>
    </row>
    <row r="14" spans="1:17" x14ac:dyDescent="0.25">
      <c r="A14" s="16">
        <v>2</v>
      </c>
      <c r="B14" s="17" t="s">
        <v>20</v>
      </c>
      <c r="C14" s="18">
        <v>1</v>
      </c>
      <c r="D14" s="44">
        <v>622890000000</v>
      </c>
      <c r="E14" s="18"/>
      <c r="F14" s="18"/>
      <c r="G14" s="19"/>
      <c r="H14" s="18"/>
      <c r="I14" s="18"/>
      <c r="J14" s="19"/>
      <c r="K14" s="18"/>
      <c r="L14" s="18"/>
      <c r="M14" s="19"/>
      <c r="N14" s="18"/>
      <c r="O14" s="12"/>
      <c r="P14" s="29">
        <f t="shared" si="0"/>
        <v>622890000000</v>
      </c>
      <c r="Q14" s="12">
        <f t="shared" si="1"/>
        <v>0</v>
      </c>
    </row>
    <row r="15" spans="1:17" x14ac:dyDescent="0.25">
      <c r="A15" s="16">
        <v>3</v>
      </c>
      <c r="B15" s="39" t="s">
        <v>40</v>
      </c>
      <c r="C15" s="18">
        <v>1</v>
      </c>
      <c r="D15" s="19">
        <v>1250000000</v>
      </c>
      <c r="E15" s="18">
        <v>0</v>
      </c>
      <c r="F15" s="18"/>
      <c r="G15" s="19"/>
      <c r="H15" s="18"/>
      <c r="I15" s="18"/>
      <c r="J15" s="19"/>
      <c r="K15" s="18"/>
      <c r="L15" s="18"/>
      <c r="M15" s="19"/>
      <c r="N15" s="18"/>
      <c r="O15" s="12"/>
      <c r="P15" s="29">
        <f t="shared" si="0"/>
        <v>1250000000</v>
      </c>
      <c r="Q15" s="12">
        <f t="shared" si="1"/>
        <v>0</v>
      </c>
    </row>
    <row r="16" spans="1:17" x14ac:dyDescent="0.25">
      <c r="A16" s="16">
        <v>4</v>
      </c>
      <c r="B16" s="39" t="s">
        <v>22</v>
      </c>
      <c r="C16" s="12">
        <v>7</v>
      </c>
      <c r="D16" s="13">
        <v>114465500000</v>
      </c>
      <c r="E16" s="12">
        <f>78+2</f>
        <v>80</v>
      </c>
      <c r="F16" s="12"/>
      <c r="G16" s="13"/>
      <c r="H16" s="12"/>
      <c r="I16" s="12"/>
      <c r="J16" s="13"/>
      <c r="K16" s="12"/>
      <c r="L16" s="12"/>
      <c r="M16" s="13"/>
      <c r="N16" s="12"/>
      <c r="O16" s="12"/>
      <c r="P16" s="29">
        <f t="shared" si="0"/>
        <v>114465500000</v>
      </c>
      <c r="Q16" s="12">
        <f t="shared" si="1"/>
        <v>80</v>
      </c>
    </row>
    <row r="17" spans="1:17" x14ac:dyDescent="0.25">
      <c r="A17" s="16">
        <v>5</v>
      </c>
      <c r="B17" s="39" t="s">
        <v>23</v>
      </c>
      <c r="C17" s="18">
        <v>1</v>
      </c>
      <c r="D17" s="19">
        <v>19019300000</v>
      </c>
      <c r="E17" s="18">
        <v>848</v>
      </c>
      <c r="F17" s="18"/>
      <c r="G17" s="19"/>
      <c r="H17" s="18"/>
      <c r="I17" s="18"/>
      <c r="J17" s="19"/>
      <c r="K17" s="18"/>
      <c r="L17" s="18"/>
      <c r="M17" s="19"/>
      <c r="N17" s="18"/>
      <c r="O17" s="12"/>
      <c r="P17" s="29">
        <f t="shared" si="0"/>
        <v>19019300000</v>
      </c>
      <c r="Q17" s="12">
        <f t="shared" si="1"/>
        <v>848</v>
      </c>
    </row>
    <row r="18" spans="1:17" x14ac:dyDescent="0.25">
      <c r="A18" s="16">
        <v>6</v>
      </c>
      <c r="B18" s="39" t="s">
        <v>24</v>
      </c>
      <c r="C18" s="18">
        <v>1</v>
      </c>
      <c r="D18" s="19">
        <v>2688300000</v>
      </c>
      <c r="E18" s="18">
        <v>0</v>
      </c>
      <c r="F18" s="18"/>
      <c r="G18" s="19"/>
      <c r="H18" s="18"/>
      <c r="I18" s="18"/>
      <c r="J18" s="19"/>
      <c r="K18" s="18"/>
      <c r="L18" s="18"/>
      <c r="M18" s="19"/>
      <c r="N18" s="18"/>
      <c r="O18" s="12"/>
      <c r="P18" s="29">
        <f t="shared" si="0"/>
        <v>2688300000</v>
      </c>
      <c r="Q18" s="12">
        <f t="shared" si="1"/>
        <v>0</v>
      </c>
    </row>
    <row r="19" spans="1:17" x14ac:dyDescent="0.25">
      <c r="A19" s="16">
        <v>7</v>
      </c>
      <c r="B19" s="39" t="s">
        <v>39</v>
      </c>
      <c r="C19" s="18">
        <v>0</v>
      </c>
      <c r="D19" s="19">
        <v>0</v>
      </c>
      <c r="E19" s="18">
        <v>0</v>
      </c>
      <c r="F19" s="18"/>
      <c r="G19" s="19"/>
      <c r="H19" s="18"/>
      <c r="I19" s="18"/>
      <c r="J19" s="19"/>
      <c r="K19" s="18"/>
      <c r="L19" s="18"/>
      <c r="M19" s="19"/>
      <c r="N19" s="18"/>
      <c r="O19" s="12"/>
      <c r="P19" s="29">
        <f t="shared" si="0"/>
        <v>0</v>
      </c>
      <c r="Q19" s="12">
        <f t="shared" si="1"/>
        <v>0</v>
      </c>
    </row>
    <row r="20" spans="1:17" x14ac:dyDescent="0.25">
      <c r="A20" s="16">
        <v>8</v>
      </c>
      <c r="B20" s="39" t="s">
        <v>25</v>
      </c>
      <c r="C20" s="18">
        <v>2</v>
      </c>
      <c r="D20" s="19">
        <v>8980000000</v>
      </c>
      <c r="E20" s="18">
        <v>124</v>
      </c>
      <c r="F20" s="18"/>
      <c r="G20" s="19"/>
      <c r="H20" s="18"/>
      <c r="I20" s="18"/>
      <c r="J20" s="19"/>
      <c r="K20" s="18"/>
      <c r="L20" s="18"/>
      <c r="M20" s="19"/>
      <c r="N20" s="18"/>
      <c r="O20" s="12"/>
      <c r="P20" s="29">
        <f t="shared" si="0"/>
        <v>8980000000</v>
      </c>
      <c r="Q20" s="12">
        <f t="shared" si="1"/>
        <v>124</v>
      </c>
    </row>
    <row r="21" spans="1:17" x14ac:dyDescent="0.25">
      <c r="A21" s="16">
        <v>9</v>
      </c>
      <c r="B21" s="39" t="s">
        <v>26</v>
      </c>
      <c r="C21" s="18">
        <v>0</v>
      </c>
      <c r="D21" s="19">
        <v>0</v>
      </c>
      <c r="E21" s="18">
        <v>0</v>
      </c>
      <c r="F21" s="18"/>
      <c r="G21" s="19"/>
      <c r="H21" s="18"/>
      <c r="I21" s="18"/>
      <c r="J21" s="19"/>
      <c r="K21" s="18"/>
      <c r="L21" s="18"/>
      <c r="M21" s="19"/>
      <c r="N21" s="18"/>
      <c r="O21" s="12"/>
      <c r="P21" s="29">
        <f t="shared" si="0"/>
        <v>0</v>
      </c>
      <c r="Q21" s="12">
        <f t="shared" si="1"/>
        <v>0</v>
      </c>
    </row>
    <row r="22" spans="1:17" x14ac:dyDescent="0.25">
      <c r="A22" s="16">
        <v>10</v>
      </c>
      <c r="B22" s="39" t="s">
        <v>38</v>
      </c>
      <c r="C22" s="18">
        <v>2</v>
      </c>
      <c r="D22" s="19">
        <v>147452400000</v>
      </c>
      <c r="E22" s="18">
        <v>25</v>
      </c>
      <c r="F22" s="18"/>
      <c r="G22" s="19"/>
      <c r="H22" s="18"/>
      <c r="I22" s="18"/>
      <c r="J22" s="19"/>
      <c r="K22" s="18"/>
      <c r="L22" s="18"/>
      <c r="M22" s="19"/>
      <c r="N22" s="18"/>
      <c r="O22" s="12"/>
      <c r="P22" s="29">
        <f t="shared" si="0"/>
        <v>147452400000</v>
      </c>
      <c r="Q22" s="12">
        <f t="shared" si="1"/>
        <v>25</v>
      </c>
    </row>
    <row r="23" spans="1:17" x14ac:dyDescent="0.25">
      <c r="A23" s="16">
        <v>11</v>
      </c>
      <c r="B23" s="39" t="s">
        <v>21</v>
      </c>
      <c r="C23" s="18">
        <v>0</v>
      </c>
      <c r="D23" s="19">
        <v>0</v>
      </c>
      <c r="E23" s="18">
        <v>0</v>
      </c>
      <c r="F23" s="18"/>
      <c r="G23" s="19"/>
      <c r="H23" s="18"/>
      <c r="I23" s="18"/>
      <c r="J23" s="19"/>
      <c r="K23" s="18"/>
      <c r="L23" s="18"/>
      <c r="M23" s="19"/>
      <c r="N23" s="18"/>
      <c r="O23" s="12"/>
      <c r="P23" s="29">
        <f t="shared" si="0"/>
        <v>0</v>
      </c>
      <c r="Q23" s="12">
        <f t="shared" si="1"/>
        <v>0</v>
      </c>
    </row>
    <row r="24" spans="1:17" x14ac:dyDescent="0.25">
      <c r="A24" s="16">
        <v>12</v>
      </c>
      <c r="B24" s="17" t="s">
        <v>27</v>
      </c>
      <c r="C24" s="18">
        <v>3</v>
      </c>
      <c r="D24" s="19">
        <v>41500000000</v>
      </c>
      <c r="E24" s="18">
        <v>600</v>
      </c>
      <c r="F24" s="18"/>
      <c r="G24" s="19"/>
      <c r="H24" s="18"/>
      <c r="I24" s="18"/>
      <c r="J24" s="19"/>
      <c r="K24" s="18"/>
      <c r="L24" s="18"/>
      <c r="M24" s="19"/>
      <c r="N24" s="18"/>
      <c r="O24" s="12"/>
      <c r="P24" s="29">
        <f t="shared" si="0"/>
        <v>41500000000</v>
      </c>
      <c r="Q24" s="12">
        <f t="shared" si="1"/>
        <v>600</v>
      </c>
    </row>
    <row r="25" spans="1:17" s="10" customFormat="1" x14ac:dyDescent="0.25">
      <c r="A25" s="30" t="s">
        <v>28</v>
      </c>
      <c r="B25" s="31" t="s">
        <v>29</v>
      </c>
      <c r="C25" s="32"/>
      <c r="D25" s="33"/>
      <c r="E25" s="32"/>
      <c r="F25" s="32"/>
      <c r="G25" s="34"/>
      <c r="H25" s="32"/>
      <c r="I25" s="32"/>
      <c r="J25" s="35"/>
      <c r="K25" s="32"/>
      <c r="L25" s="32"/>
      <c r="M25" s="35"/>
      <c r="N25" s="32"/>
      <c r="O25" s="36"/>
      <c r="P25" s="37"/>
      <c r="Q25" s="36"/>
    </row>
    <row r="26" spans="1:17" x14ac:dyDescent="0.25">
      <c r="A26" s="16">
        <v>1</v>
      </c>
      <c r="B26" s="17" t="s">
        <v>30</v>
      </c>
      <c r="C26" s="18">
        <v>0</v>
      </c>
      <c r="D26" s="19">
        <v>0</v>
      </c>
      <c r="E26" s="18">
        <v>0</v>
      </c>
      <c r="F26" s="18"/>
      <c r="G26" s="13"/>
      <c r="H26" s="18"/>
      <c r="I26" s="18"/>
      <c r="J26" s="19"/>
      <c r="K26" s="18"/>
      <c r="L26" s="18"/>
      <c r="M26" s="19"/>
      <c r="N26" s="18"/>
      <c r="O26" s="12"/>
      <c r="P26" s="29">
        <f>+D26+G26+J26+M26</f>
        <v>0</v>
      </c>
      <c r="Q26" s="12">
        <f t="shared" si="1"/>
        <v>0</v>
      </c>
    </row>
    <row r="27" spans="1:17" s="24" customFormat="1" x14ac:dyDescent="0.25">
      <c r="A27" s="22">
        <v>2</v>
      </c>
      <c r="B27" s="23" t="s">
        <v>31</v>
      </c>
      <c r="C27" s="18">
        <v>6</v>
      </c>
      <c r="D27" s="19">
        <v>4407800000</v>
      </c>
      <c r="E27" s="18">
        <v>6</v>
      </c>
      <c r="F27" s="18"/>
      <c r="G27" s="19"/>
      <c r="H27" s="18"/>
      <c r="I27" s="18"/>
      <c r="J27" s="19"/>
      <c r="K27" s="18"/>
      <c r="L27" s="18"/>
      <c r="M27" s="19"/>
      <c r="N27" s="18"/>
      <c r="O27" s="12"/>
      <c r="P27" s="29">
        <f t="shared" si="0"/>
        <v>4407800000</v>
      </c>
      <c r="Q27" s="12">
        <f t="shared" si="1"/>
        <v>6</v>
      </c>
    </row>
    <row r="28" spans="1:17" s="24" customFormat="1" x14ac:dyDescent="0.25">
      <c r="A28" s="22">
        <v>3</v>
      </c>
      <c r="B28" s="40" t="s">
        <v>32</v>
      </c>
      <c r="C28" s="12">
        <v>15</v>
      </c>
      <c r="D28" s="13">
        <v>16523200000</v>
      </c>
      <c r="E28" s="12">
        <f>23+4</f>
        <v>27</v>
      </c>
      <c r="F28" s="12"/>
      <c r="G28" s="42"/>
      <c r="H28" s="12"/>
      <c r="I28" s="12"/>
      <c r="J28" s="13"/>
      <c r="K28" s="12"/>
      <c r="L28" s="12"/>
      <c r="M28" s="13"/>
      <c r="N28" s="12"/>
      <c r="O28" s="12"/>
      <c r="P28" s="29">
        <f>+D28+G26+J28+M28</f>
        <v>16523200000</v>
      </c>
      <c r="Q28" s="12">
        <f t="shared" si="1"/>
        <v>27</v>
      </c>
    </row>
    <row r="29" spans="1:17" s="24" customFormat="1" x14ac:dyDescent="0.25">
      <c r="A29" s="22">
        <v>4</v>
      </c>
      <c r="B29" s="23" t="s">
        <v>33</v>
      </c>
      <c r="C29" s="18">
        <v>0</v>
      </c>
      <c r="D29" s="19">
        <v>0</v>
      </c>
      <c r="E29" s="18">
        <v>0</v>
      </c>
      <c r="F29" s="18"/>
      <c r="G29" s="19"/>
      <c r="H29" s="18"/>
      <c r="I29" s="18"/>
      <c r="J29" s="19"/>
      <c r="K29" s="18"/>
      <c r="L29" s="18"/>
      <c r="M29" s="19"/>
      <c r="N29" s="18"/>
      <c r="O29" s="12"/>
      <c r="P29" s="29">
        <f t="shared" si="0"/>
        <v>0</v>
      </c>
      <c r="Q29" s="12">
        <f t="shared" si="1"/>
        <v>0</v>
      </c>
    </row>
    <row r="30" spans="1:17" s="24" customFormat="1" x14ac:dyDescent="0.25">
      <c r="A30" s="22">
        <v>5</v>
      </c>
      <c r="B30" s="23" t="s">
        <v>34</v>
      </c>
      <c r="C30" s="18">
        <v>3</v>
      </c>
      <c r="D30" s="45">
        <v>36175200000</v>
      </c>
      <c r="E30" s="18">
        <v>92</v>
      </c>
      <c r="F30" s="18"/>
      <c r="G30" s="19"/>
      <c r="H30" s="18"/>
      <c r="I30" s="18"/>
      <c r="J30" s="19"/>
      <c r="K30" s="18"/>
      <c r="L30" s="18"/>
      <c r="M30" s="19"/>
      <c r="N30" s="18"/>
      <c r="O30" s="12"/>
      <c r="P30" s="29">
        <f t="shared" si="0"/>
        <v>36175200000</v>
      </c>
      <c r="Q30" s="12">
        <f t="shared" si="1"/>
        <v>92</v>
      </c>
    </row>
    <row r="31" spans="1:17" s="24" customFormat="1" x14ac:dyDescent="0.25">
      <c r="A31" s="22">
        <v>6</v>
      </c>
      <c r="B31" s="40" t="s">
        <v>35</v>
      </c>
      <c r="C31" s="18">
        <v>3</v>
      </c>
      <c r="D31" s="19">
        <v>220591600000</v>
      </c>
      <c r="E31" s="18">
        <v>0</v>
      </c>
      <c r="F31" s="18"/>
      <c r="G31" s="19"/>
      <c r="H31" s="18"/>
      <c r="I31" s="18"/>
      <c r="J31" s="19"/>
      <c r="K31" s="18"/>
      <c r="L31" s="18"/>
      <c r="M31" s="19"/>
      <c r="N31" s="18"/>
      <c r="O31" s="12"/>
      <c r="P31" s="29">
        <f t="shared" si="0"/>
        <v>220591600000</v>
      </c>
      <c r="Q31" s="12">
        <f t="shared" si="1"/>
        <v>0</v>
      </c>
    </row>
    <row r="32" spans="1:17" s="24" customFormat="1" ht="16.5" thickBot="1" x14ac:dyDescent="0.3">
      <c r="A32" s="25">
        <v>7</v>
      </c>
      <c r="B32" s="41" t="s">
        <v>36</v>
      </c>
      <c r="C32" s="18">
        <v>3</v>
      </c>
      <c r="D32" s="19">
        <v>87180900000</v>
      </c>
      <c r="E32" s="18">
        <v>51</v>
      </c>
      <c r="F32" s="18"/>
      <c r="G32" s="19"/>
      <c r="H32" s="18"/>
      <c r="I32" s="18"/>
      <c r="J32" s="19"/>
      <c r="K32" s="18"/>
      <c r="L32" s="18"/>
      <c r="M32" s="19"/>
      <c r="N32" s="18"/>
      <c r="O32" s="12"/>
      <c r="P32" s="29">
        <f t="shared" si="0"/>
        <v>87180900000</v>
      </c>
      <c r="Q32" s="12">
        <f t="shared" si="1"/>
        <v>51</v>
      </c>
    </row>
    <row r="33" spans="1:17" s="10" customFormat="1" ht="16.5" thickBot="1" x14ac:dyDescent="0.3">
      <c r="A33" s="46" t="s">
        <v>37</v>
      </c>
      <c r="B33" s="47"/>
      <c r="C33" s="26">
        <f>SUM(C6:C32)</f>
        <v>56</v>
      </c>
      <c r="D33" s="27">
        <f>SUM(D6:D32)</f>
        <v>1639497600000</v>
      </c>
      <c r="E33" s="26">
        <f>SUM(E6:E32)</f>
        <v>1875</v>
      </c>
      <c r="F33" s="26"/>
      <c r="G33" s="27"/>
      <c r="H33" s="26"/>
      <c r="I33" s="26"/>
      <c r="J33" s="27"/>
      <c r="K33" s="26"/>
      <c r="L33" s="26"/>
      <c r="M33" s="27"/>
      <c r="N33" s="26"/>
      <c r="O33" s="26"/>
      <c r="P33" s="28">
        <f>+D33+G33+J33+M33</f>
        <v>1639497600000</v>
      </c>
      <c r="Q33" s="26">
        <f>E33+H33+K33+N33</f>
        <v>1875</v>
      </c>
    </row>
    <row r="36" spans="1:17" x14ac:dyDescent="0.25">
      <c r="M36" s="3" t="s">
        <v>47</v>
      </c>
    </row>
    <row r="37" spans="1:17" x14ac:dyDescent="0.25">
      <c r="M37" s="3"/>
    </row>
    <row r="38" spans="1:17" x14ac:dyDescent="0.25">
      <c r="M38" s="3" t="s">
        <v>43</v>
      </c>
    </row>
    <row r="39" spans="1:17" x14ac:dyDescent="0.25">
      <c r="M39" s="3"/>
    </row>
    <row r="40" spans="1:17" x14ac:dyDescent="0.25">
      <c r="M40" s="3"/>
    </row>
    <row r="41" spans="1:17" x14ac:dyDescent="0.25">
      <c r="M41" s="3"/>
    </row>
    <row r="42" spans="1:17" x14ac:dyDescent="0.25">
      <c r="M42" s="43" t="s">
        <v>44</v>
      </c>
    </row>
    <row r="43" spans="1:17" x14ac:dyDescent="0.25">
      <c r="M43" s="3" t="s">
        <v>45</v>
      </c>
    </row>
    <row r="44" spans="1:17" x14ac:dyDescent="0.25">
      <c r="M44" s="3" t="s">
        <v>48</v>
      </c>
    </row>
  </sheetData>
  <mergeCells count="10">
    <mergeCell ref="A33:B33"/>
    <mergeCell ref="A1:Q1"/>
    <mergeCell ref="A2:Q2"/>
    <mergeCell ref="A4:A5"/>
    <mergeCell ref="B4:B5"/>
    <mergeCell ref="C4:E4"/>
    <mergeCell ref="F4:H4"/>
    <mergeCell ref="I4:K4"/>
    <mergeCell ref="L4:N4"/>
    <mergeCell ref="O4:Q4"/>
  </mergeCells>
  <pageMargins left="1.06" right="0.15748031496063" top="0.55118110236220497" bottom="0.74803149606299202" header="0.31496062992126" footer="0.31496062992126"/>
  <pageSetup paperSize="5" scale="55" orientation="landscape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Rekapsektor20_PMDN</vt:lpstr>
      <vt:lpstr>Rekapsektor20_PMDN!Print_Area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Windows User</cp:lastModifiedBy>
  <cp:lastPrinted>2020-06-12T06:53:45Z</cp:lastPrinted>
  <dcterms:created xsi:type="dcterms:W3CDTF">2019-04-22T06:52:48Z</dcterms:created>
  <dcterms:modified xsi:type="dcterms:W3CDTF">2020-06-12T07:38:10Z</dcterms:modified>
</cp:coreProperties>
</file>