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II\"/>
    </mc:Choice>
  </mc:AlternateContent>
  <xr:revisionPtr revIDLastSave="0" documentId="13_ncr:1_{B07B513B-022F-4FB0-B823-EEEBB8EA1E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Sheet1!$A$1:$V$34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0" i="1" l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9" i="1"/>
  <c r="V30" i="1" l="1"/>
  <c r="T30" i="1"/>
  <c r="S30" i="1"/>
  <c r="R30" i="1"/>
  <c r="Q30" i="1"/>
  <c r="U30" i="1"/>
  <c r="O24" i="1"/>
  <c r="L30" i="1" l="1"/>
  <c r="M30" i="1"/>
  <c r="N30" i="1"/>
  <c r="K30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5" i="1"/>
  <c r="O26" i="1"/>
  <c r="O27" i="1"/>
  <c r="O28" i="1"/>
  <c r="O29" i="1"/>
  <c r="O9" i="1"/>
  <c r="E30" i="1"/>
  <c r="F30" i="1"/>
  <c r="G30" i="1"/>
  <c r="H30" i="1"/>
  <c r="P30" i="1" l="1"/>
  <c r="O30" i="1"/>
  <c r="I29" i="1"/>
  <c r="I28" i="1"/>
  <c r="I27" i="1"/>
  <c r="I26" i="1"/>
  <c r="I25" i="1"/>
  <c r="I24" i="1"/>
  <c r="I23" i="1"/>
  <c r="I22" i="1"/>
  <c r="I21" i="1"/>
  <c r="I20" i="1"/>
  <c r="J19" i="1"/>
  <c r="I19" i="1"/>
  <c r="I18" i="1"/>
  <c r="I17" i="1"/>
  <c r="I16" i="1"/>
  <c r="I15" i="1"/>
  <c r="I14" i="1"/>
  <c r="J13" i="1"/>
  <c r="I13" i="1"/>
  <c r="J12" i="1"/>
  <c r="I12" i="1"/>
  <c r="I11" i="1"/>
  <c r="I10" i="1"/>
  <c r="I9" i="1"/>
  <c r="I30" i="1" l="1"/>
  <c r="J30" i="1"/>
</calcChain>
</file>

<file path=xl/sharedStrings.xml><?xml version="1.0" encoding="utf-8"?>
<sst xmlns="http://schemas.openxmlformats.org/spreadsheetml/2006/main" count="137" uniqueCount="116">
  <si>
    <t>DINAS PENANAMAN MODAL DAN PELAYANAN TERPADU SATU PINTU KABUPATEN DEMAK</t>
  </si>
  <si>
    <t>No.</t>
  </si>
  <si>
    <t>Sektor/Klasifikasi Usaha</t>
  </si>
  <si>
    <t>Kode KBLI</t>
  </si>
  <si>
    <t>Jumlah Unit Usaha/Proyek</t>
  </si>
  <si>
    <t>Nilai Investasi</t>
  </si>
  <si>
    <t>Mikro</t>
  </si>
  <si>
    <t>Kecil</t>
  </si>
  <si>
    <t>Menengah</t>
  </si>
  <si>
    <t>Besar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</si>
  <si>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</si>
  <si>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</si>
  <si>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</si>
  <si>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</si>
  <si>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</si>
  <si>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</si>
  <si>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</si>
  <si>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</si>
  <si>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</si>
  <si>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</si>
  <si>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1.</t>
  </si>
  <si>
    <t>A</t>
  </si>
  <si>
    <t>Pertanian, Kehutanan dan Perikanan</t>
  </si>
  <si>
    <t>01-03</t>
  </si>
  <si>
    <t>2.</t>
  </si>
  <si>
    <t>B</t>
  </si>
  <si>
    <t>Pertambangan dan Penggalian</t>
  </si>
  <si>
    <t>05-09</t>
  </si>
  <si>
    <t>3.</t>
  </si>
  <si>
    <t>C</t>
  </si>
  <si>
    <t>Industri Pengolahan</t>
  </si>
  <si>
    <t>10-33</t>
  </si>
  <si>
    <t>4.</t>
  </si>
  <si>
    <t>D</t>
  </si>
  <si>
    <t>Pengadaan Listrik, Gas, Uap/Air Panas Dan Udara Dingin</t>
  </si>
  <si>
    <t>35</t>
  </si>
  <si>
    <t>5.</t>
  </si>
  <si>
    <t>E</t>
  </si>
  <si>
    <t>Treatment Air, Treatment Air Limbah, Treatment dan Pemulihan Material Sampah, dan Aktivitas Remediasi</t>
  </si>
  <si>
    <t>36-39</t>
  </si>
  <si>
    <t>6.</t>
  </si>
  <si>
    <t>F</t>
  </si>
  <si>
    <t>Konstruksi</t>
  </si>
  <si>
    <t>41-43</t>
  </si>
  <si>
    <t>7.</t>
  </si>
  <si>
    <t>G</t>
  </si>
  <si>
    <t>Perdagangan Besar Dan Eceran; Reparasi Dan Perawatan Mobil Dan Sepeda Motor</t>
  </si>
  <si>
    <t>45-47</t>
  </si>
  <si>
    <t>8.</t>
  </si>
  <si>
    <t>H</t>
  </si>
  <si>
    <t>Pengangkutan dan Pergudangan</t>
  </si>
  <si>
    <t>49-53</t>
  </si>
  <si>
    <t>9.</t>
  </si>
  <si>
    <t>I</t>
  </si>
  <si>
    <t>Penyediaan Akomodasi Dan Penyediaan Makan Minum</t>
  </si>
  <si>
    <t>55-56</t>
  </si>
  <si>
    <t>10.</t>
  </si>
  <si>
    <t>J</t>
  </si>
  <si>
    <t>Informasi Dan Komunikasi</t>
  </si>
  <si>
    <t>58-63</t>
  </si>
  <si>
    <t>11.</t>
  </si>
  <si>
    <t>K</t>
  </si>
  <si>
    <t>Aktivitas Keuangan dan Asuransi</t>
  </si>
  <si>
    <t>64-66</t>
  </si>
  <si>
    <t>12.</t>
  </si>
  <si>
    <t>L</t>
  </si>
  <si>
    <t>Real Estat</t>
  </si>
  <si>
    <t>68</t>
  </si>
  <si>
    <t>13.</t>
  </si>
  <si>
    <t>M</t>
  </si>
  <si>
    <t>Aktivitas Profesional, Ilmiah Dan Teknis</t>
  </si>
  <si>
    <t>69-75</t>
  </si>
  <si>
    <t>14.</t>
  </si>
  <si>
    <t>N</t>
  </si>
  <si>
    <t>Aktivitas Penyewaan dan Sewa Guna Usaha Tanpa Hak Opsi, Ketenagakerjaan, Agen Perjalanan dan Penunjang Usaha Lainnya</t>
  </si>
  <si>
    <t>77-82</t>
  </si>
  <si>
    <t>15.</t>
  </si>
  <si>
    <t>O</t>
  </si>
  <si>
    <t>Administrasi Pemerintahan, Pertahanan Dan Jaminan Sosial Wajib</t>
  </si>
  <si>
    <t>84</t>
  </si>
  <si>
    <t>16.</t>
  </si>
  <si>
    <t>P</t>
  </si>
  <si>
    <t>Pendidikan</t>
  </si>
  <si>
    <t>85</t>
  </si>
  <si>
    <t>17.</t>
  </si>
  <si>
    <t>Q</t>
  </si>
  <si>
    <t>Aktivitas Kesehatan Manusia Dan Aktivitas Sosial</t>
  </si>
  <si>
    <t>86-88</t>
  </si>
  <si>
    <t>18.</t>
  </si>
  <si>
    <t>R</t>
  </si>
  <si>
    <t>Kesenian, Hiburan Dan Rekreasi</t>
  </si>
  <si>
    <t>90, 91, 93</t>
  </si>
  <si>
    <t>19.</t>
  </si>
  <si>
    <t>S</t>
  </si>
  <si>
    <t>Aktivitas Jasa Lainnya</t>
  </si>
  <si>
    <t>94-96</t>
  </si>
  <si>
    <t>20.</t>
  </si>
  <si>
    <t>T</t>
  </si>
  <si>
    <t>Aktivitas Rumah Tangga Sebagai Pemberi Kerja; Aktivitas Yang Menghasilkan Barang Dan Jasa Oleh Rumah Tangga yang Digunakan untuk Memenuhi Kebutuhan Sendiri</t>
  </si>
  <si>
    <t>97-98</t>
  </si>
  <si>
    <t>21.</t>
  </si>
  <si>
    <t>U</t>
  </si>
  <si>
    <t>Aktivitas Badan Internasional Dan Badan Ekstra Internasional Lainnya</t>
  </si>
  <si>
    <t>99</t>
  </si>
  <si>
    <t>NILAI INVESTASI DI KABUPATEN DEMAK</t>
  </si>
  <si>
    <t>Sumber : Dinas Penanaman Modal Dan Pelayanan Terpadu Satu Pintu Kabupaten Demak (oss.go.id)</t>
  </si>
  <si>
    <t>TAHUN 2025</t>
  </si>
  <si>
    <t>(10)</t>
  </si>
  <si>
    <t>(11)</t>
  </si>
  <si>
    <t>(12)</t>
  </si>
  <si>
    <t>(13)</t>
  </si>
  <si>
    <t>(14)</t>
  </si>
  <si>
    <t>(15)</t>
  </si>
  <si>
    <t>PERIODE TRIWULAN I</t>
  </si>
  <si>
    <t>PERIODE TRIWULAN II</t>
  </si>
  <si>
    <t>PERIODE TRIWULAN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</si>
</sst>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quotePrefix="1" applyFont="1" applyBorder="1" applyAlignment="1">
      <alignment vertical="top"/>
    </xf>
    <xf numFmtId="3" fontId="3" fillId="0" borderId="1" xfId="1" applyNumberFormat="1" applyFont="1" applyBorder="1" applyAlignment="1">
      <alignment horizontal="center" vertical="top"/>
    </xf>
    <xf numFmtId="3" fontId="3" fillId="0" borderId="1" xfId="1" applyNumberFormat="1" applyFont="1" applyBorder="1" applyAlignment="1">
      <alignment vertical="top"/>
    </xf>
    <xf numFmtId="1" fontId="3" fillId="0" borderId="1" xfId="1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41" fontId="3" fillId="0" borderId="0" xfId="1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top" wrapText="1"/>
    </xf>
    <xf numFmtId="16" fontId="3" fillId="0" borderId="10" xfId="0" quotePrefix="1" applyNumberFormat="1" applyFont="1" applyBorder="1" applyAlignment="1">
      <alignment vertical="top"/>
    </xf>
    <xf numFmtId="41" fontId="3" fillId="0" borderId="11" xfId="1" applyFont="1" applyBorder="1" applyAlignment="1">
      <alignment vertical="top"/>
    </xf>
    <xf numFmtId="0" fontId="3" fillId="0" borderId="10" xfId="0" quotePrefix="1" applyFont="1" applyBorder="1" applyAlignment="1">
      <alignment vertical="top"/>
    </xf>
    <xf numFmtId="41" fontId="3" fillId="0" borderId="2" xfId="1" applyFont="1" applyBorder="1" applyAlignment="1">
      <alignment vertical="top"/>
    </xf>
    <xf numFmtId="3" fontId="3" fillId="0" borderId="10" xfId="1" applyNumberFormat="1" applyFont="1" applyBorder="1" applyAlignment="1">
      <alignment horizontal="center" vertical="top"/>
    </xf>
    <xf numFmtId="1" fontId="3" fillId="0" borderId="10" xfId="1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12" xfId="0" quotePrefix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16" fontId="3" fillId="0" borderId="6" xfId="0" quotePrefix="1" applyNumberFormat="1" applyFont="1" applyBorder="1" applyAlignment="1">
      <alignment vertical="top"/>
    </xf>
    <xf numFmtId="3" fontId="3" fillId="0" borderId="12" xfId="1" applyNumberFormat="1" applyFont="1" applyBorder="1" applyAlignment="1">
      <alignment horizontal="center" vertical="top"/>
    </xf>
    <xf numFmtId="41" fontId="3" fillId="0" borderId="4" xfId="1" applyFont="1" applyBorder="1" applyAlignment="1">
      <alignment vertical="top"/>
    </xf>
    <xf numFmtId="3" fontId="3" fillId="0" borderId="6" xfId="1" applyNumberFormat="1" applyFont="1" applyBorder="1" applyAlignment="1">
      <alignment horizontal="center" vertical="top"/>
    </xf>
    <xf numFmtId="1" fontId="3" fillId="0" borderId="12" xfId="1" applyNumberFormat="1" applyFont="1" applyBorder="1" applyAlignment="1">
      <alignment horizontal="center" vertical="top"/>
    </xf>
    <xf numFmtId="41" fontId="3" fillId="0" borderId="7" xfId="1" applyFont="1" applyBorder="1" applyAlignment="1">
      <alignment vertical="top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2" fillId="0" borderId="14" xfId="1" applyNumberFormat="1" applyFont="1" applyBorder="1" applyAlignment="1">
      <alignment horizontal="center" vertical="top"/>
    </xf>
    <xf numFmtId="41" fontId="2" fillId="0" borderId="15" xfId="1" applyFont="1" applyBorder="1" applyAlignment="1">
      <alignment horizontal="center" vertical="center"/>
    </xf>
    <xf numFmtId="3" fontId="3" fillId="0" borderId="13" xfId="1" applyNumberFormat="1" applyFont="1" applyBorder="1" applyAlignment="1">
      <alignment horizontal="center" vertical="top"/>
    </xf>
    <xf numFmtId="41" fontId="2" fillId="0" borderId="16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top"/>
    </xf>
    <xf numFmtId="0" fontId="3" fillId="0" borderId="12" xfId="0" quotePrefix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top"/>
    </xf>
    <xf numFmtId="0" fontId="3" fillId="0" borderId="3" xfId="0" quotePrefix="1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6" fontId="3" fillId="0" borderId="8" xfId="0" quotePrefix="1" applyNumberFormat="1" applyFont="1" applyBorder="1" applyAlignment="1">
      <alignment vertical="top"/>
    </xf>
    <xf numFmtId="3" fontId="3" fillId="0" borderId="3" xfId="1" applyNumberFormat="1" applyFont="1" applyBorder="1" applyAlignment="1">
      <alignment horizontal="center" vertical="top"/>
    </xf>
    <xf numFmtId="3" fontId="3" fillId="0" borderId="3" xfId="1" applyNumberFormat="1" applyFont="1" applyBorder="1" applyAlignment="1">
      <alignment vertical="top"/>
    </xf>
    <xf numFmtId="1" fontId="3" fillId="0" borderId="3" xfId="1" applyNumberFormat="1" applyFont="1" applyBorder="1" applyAlignment="1">
      <alignment horizontal="center" vertical="top"/>
    </xf>
    <xf numFmtId="41" fontId="3" fillId="0" borderId="5" xfId="1" applyFont="1" applyBorder="1" applyAlignment="1">
      <alignment vertical="top"/>
    </xf>
    <xf numFmtId="3" fontId="3" fillId="0" borderId="8" xfId="1" applyNumberFormat="1" applyFont="1" applyBorder="1" applyAlignment="1">
      <alignment horizontal="center" vertical="top"/>
    </xf>
    <xf numFmtId="41" fontId="3" fillId="0" borderId="9" xfId="1" applyFont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3" fillId="0" borderId="17" xfId="0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41" fontId="2" fillId="0" borderId="17" xfId="1" applyFont="1" applyBorder="1" applyAlignment="1">
      <alignment horizontal="center" vertical="center" wrapText="1"/>
    </xf>
    <xf numFmtId="41" fontId="2" fillId="0" borderId="17" xfId="1" applyFont="1" applyBorder="1" applyAlignment="1">
      <alignment horizontal="center" vertical="center"/>
    </xf>
    <xf numFmtId="41" fontId="2" fillId="0" borderId="17" xfId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" fontId="2" fillId="0" borderId="13" xfId="1" applyNumberFormat="1" applyFont="1" applyBorder="1" applyAlignment="1">
      <alignment horizontal="center" vertical="top"/>
    </xf>
    <xf numFmtId="41" fontId="3" fillId="0" borderId="3" xfId="1" applyFont="1" applyBorder="1" applyAlignment="1">
      <alignment horizontal="center" vertical="top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abSelected="1" view="pageBreakPreview" topLeftCell="A16" zoomScale="90" zoomScaleNormal="100" zoomScaleSheetLayoutView="90" workbookViewId="0">
      <selection activeCell="V35" sqref="V35"/>
    </sheetView>
  </sheetViews>
  <sheetFormatPr defaultRowHeight="14.25" x14ac:dyDescent="0.2"/>
  <cols>
    <col min="1" max="1" width="6.140625" style="37" customWidth="1"/>
    <col min="2" max="2" width="6.140625" style="1" hidden="1" customWidth="1"/>
    <col min="3" max="3" width="54.28515625" style="10" customWidth="1"/>
    <col min="4" max="4" width="12" style="1" bestFit="1" customWidth="1"/>
    <col min="5" max="6" width="7.28515625" style="1" bestFit="1" customWidth="1"/>
    <col min="7" max="7" width="12.28515625" style="1" bestFit="1" customWidth="1"/>
    <col min="8" max="8" width="7.5703125" style="1" bestFit="1" customWidth="1"/>
    <col min="9" max="9" width="9.140625" style="11" bestFit="1" customWidth="1"/>
    <col min="10" max="10" width="19.85546875" style="11" bestFit="1" customWidth="1"/>
    <col min="11" max="12" width="7.28515625" style="1" bestFit="1" customWidth="1"/>
    <col min="13" max="13" width="12.28515625" style="1" bestFit="1" customWidth="1"/>
    <col min="14" max="14" width="7.5703125" style="1" bestFit="1" customWidth="1"/>
    <col min="15" max="15" width="9.140625" style="11" bestFit="1" customWidth="1"/>
    <col min="16" max="16" width="19.85546875" style="11" bestFit="1" customWidth="1"/>
    <col min="17" max="18" width="7.28515625" style="1" bestFit="1" customWidth="1"/>
    <col min="19" max="19" width="12.28515625" style="1" bestFit="1" customWidth="1"/>
    <col min="20" max="20" width="7.5703125" style="1" bestFit="1" customWidth="1"/>
    <col min="21" max="21" width="9.140625" style="11" bestFit="1" customWidth="1"/>
    <col min="22" max="22" width="21" style="11" bestFit="1" customWidth="1"/>
    <col min="23" max="16384" width="9.140625" style="1"/>
  </cols>
  <sheetData>
    <row r="1" spans="1:22" ht="15" x14ac:dyDescent="0.25">
      <c r="A1" s="40" t="s">
        <v>104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39"/>
      <c r="R1" s="39"/>
      <c r="S1" s="39"/>
      <c r="T1" s="39"/>
      <c r="U1" s="39"/>
      <c r="V1" s="39"/>
    </row>
    <row r="2" spans="1:22" ht="15" x14ac:dyDescent="0.2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39"/>
      <c r="R2" s="39"/>
      <c r="S2" s="39"/>
      <c r="T2" s="39"/>
      <c r="U2" s="39"/>
      <c r="V2" s="39"/>
    </row>
    <row r="3" spans="1:22" ht="15" x14ac:dyDescent="0.25">
      <c r="A3" s="40" t="s">
        <v>106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39"/>
      <c r="R3" s="39"/>
      <c r="S3" s="39"/>
      <c r="T3" s="39"/>
      <c r="U3" s="39"/>
      <c r="V3" s="39"/>
    </row>
    <row r="4" spans="1:22" ht="15.75" thickBot="1" x14ac:dyDescent="0.3">
      <c r="A4" s="20"/>
      <c r="B4" s="2"/>
      <c r="C4" s="2"/>
      <c r="D4" s="2"/>
      <c r="E4" s="2"/>
      <c r="F4" s="2"/>
      <c r="G4" s="2"/>
      <c r="H4" s="2"/>
      <c r="I4" s="2"/>
      <c r="J4" s="2"/>
      <c r="K4" s="12"/>
      <c r="L4" s="12"/>
      <c r="M4" s="12"/>
      <c r="N4" s="12"/>
      <c r="O4" s="12"/>
      <c r="P4" s="12"/>
      <c r="Q4" s="39"/>
      <c r="R4" s="39"/>
      <c r="S4" s="39"/>
      <c r="T4" s="39"/>
      <c r="U4" s="39"/>
      <c r="V4" s="39"/>
    </row>
    <row r="5" spans="1:22" ht="15" customHeight="1" thickBot="1" x14ac:dyDescent="0.3">
      <c r="A5" s="52" t="s">
        <v>1</v>
      </c>
      <c r="B5" s="53"/>
      <c r="C5" s="54" t="s">
        <v>2</v>
      </c>
      <c r="D5" s="55" t="s">
        <v>113</v>
      </c>
      <c r="E5" s="55"/>
      <c r="F5" s="55"/>
      <c r="G5" s="55"/>
      <c r="H5" s="55"/>
      <c r="I5" s="55"/>
      <c r="J5" s="55"/>
      <c r="K5" s="55" t="s">
        <v>114</v>
      </c>
      <c r="L5" s="55"/>
      <c r="M5" s="55"/>
      <c r="N5" s="55"/>
      <c r="O5" s="55"/>
      <c r="P5" s="55"/>
      <c r="Q5" s="55" t="s">
        <v>115</v>
      </c>
      <c r="R5" s="55"/>
      <c r="S5" s="55"/>
      <c r="T5" s="55"/>
      <c r="U5" s="55"/>
      <c r="V5" s="55"/>
    </row>
    <row r="6" spans="1:22" s="3" customFormat="1" ht="30" customHeight="1" thickBot="1" x14ac:dyDescent="0.3">
      <c r="A6" s="52"/>
      <c r="B6" s="56"/>
      <c r="C6" s="54"/>
      <c r="D6" s="52" t="s">
        <v>3</v>
      </c>
      <c r="E6" s="57" t="s">
        <v>4</v>
      </c>
      <c r="F6" s="57"/>
      <c r="G6" s="57"/>
      <c r="H6" s="57"/>
      <c r="I6" s="57"/>
      <c r="J6" s="58" t="s">
        <v>5</v>
      </c>
      <c r="K6" s="57" t="s">
        <v>4</v>
      </c>
      <c r="L6" s="57"/>
      <c r="M6" s="57"/>
      <c r="N6" s="57"/>
      <c r="O6" s="57"/>
      <c r="P6" s="58" t="s">
        <v>5</v>
      </c>
      <c r="Q6" s="57" t="s">
        <v>4</v>
      </c>
      <c r="R6" s="57"/>
      <c r="S6" s="57"/>
      <c r="T6" s="57"/>
      <c r="U6" s="57"/>
      <c r="V6" s="58" t="s">
        <v>5</v>
      </c>
    </row>
    <row r="7" spans="1:22" s="3" customFormat="1" ht="15" customHeight="1" thickBot="1" x14ac:dyDescent="0.3">
      <c r="A7" s="52"/>
      <c r="B7" s="56"/>
      <c r="C7" s="54"/>
      <c r="D7" s="52"/>
      <c r="E7" s="59" t="s">
        <v>6</v>
      </c>
      <c r="F7" s="59" t="s">
        <v>7</v>
      </c>
      <c r="G7" s="59" t="s">
        <v>8</v>
      </c>
      <c r="H7" s="59" t="s">
        <v>9</v>
      </c>
      <c r="I7" s="59" t="s">
        <v>10</v>
      </c>
      <c r="J7" s="58"/>
      <c r="K7" s="59" t="s">
        <v>6</v>
      </c>
      <c r="L7" s="59" t="s">
        <v>7</v>
      </c>
      <c r="M7" s="59" t="s">
        <v>8</v>
      </c>
      <c r="N7" s="59" t="s">
        <v>9</v>
      </c>
      <c r="O7" s="59" t="s">
        <v>10</v>
      </c>
      <c r="P7" s="58"/>
      <c r="Q7" s="59" t="s">
        <v>6</v>
      </c>
      <c r="R7" s="59" t="s">
        <v>7</v>
      </c>
      <c r="S7" s="59" t="s">
        <v>8</v>
      </c>
      <c r="T7" s="59" t="s">
        <v>9</v>
      </c>
      <c r="U7" s="59" t="s">
        <v>10</v>
      </c>
      <c r="V7" s="58"/>
    </row>
    <row r="8" spans="1:22" s="3" customFormat="1" ht="22.5" customHeight="1" thickBot="1" x14ac:dyDescent="0.3">
      <c r="A8" s="60" t="s">
        <v>11</v>
      </c>
      <c r="B8" s="61"/>
      <c r="C8" s="60" t="s">
        <v>12</v>
      </c>
      <c r="D8" s="60" t="s">
        <v>13</v>
      </c>
      <c r="E8" s="60" t="s">
        <v>14</v>
      </c>
      <c r="F8" s="60" t="s">
        <v>15</v>
      </c>
      <c r="G8" s="60" t="s">
        <v>16</v>
      </c>
      <c r="H8" s="60" t="s">
        <v>17</v>
      </c>
      <c r="I8" s="60" t="s">
        <v>18</v>
      </c>
      <c r="J8" s="60" t="s">
        <v>19</v>
      </c>
      <c r="K8" s="60" t="s">
        <v>107</v>
      </c>
      <c r="L8" s="60" t="s">
        <v>108</v>
      </c>
      <c r="M8" s="60" t="s">
        <v>109</v>
      </c>
      <c r="N8" s="60" t="s">
        <v>110</v>
      </c>
      <c r="O8" s="60" t="s">
        <v>111</v>
      </c>
      <c r="P8" s="60" t="s">
        <v>112</v>
      </c>
      <c r="Q8" s="60" t="s">
        <v>107</v>
      </c>
      <c r="R8" s="60" t="s">
        <v>108</v>
      </c>
      <c r="S8" s="60" t="s">
        <v>109</v>
      </c>
      <c r="T8" s="60" t="s">
        <v>110</v>
      </c>
      <c r="U8" s="60" t="s">
        <v>111</v>
      </c>
      <c r="V8" s="60" t="s">
        <v>112</v>
      </c>
    </row>
    <row r="9" spans="1:22" s="8" customFormat="1" x14ac:dyDescent="0.25">
      <c r="A9" s="42" t="s">
        <v>20</v>
      </c>
      <c r="B9" s="43" t="s">
        <v>21</v>
      </c>
      <c r="C9" s="44" t="s">
        <v>22</v>
      </c>
      <c r="D9" s="45" t="s">
        <v>23</v>
      </c>
      <c r="E9" s="46">
        <v>216</v>
      </c>
      <c r="F9" s="46">
        <v>7</v>
      </c>
      <c r="G9" s="46">
        <v>1</v>
      </c>
      <c r="H9" s="47"/>
      <c r="I9" s="48">
        <f>SUM(E9:H9)</f>
        <v>224</v>
      </c>
      <c r="J9" s="49">
        <v>12011700000</v>
      </c>
      <c r="K9" s="50">
        <v>252</v>
      </c>
      <c r="L9" s="46">
        <v>15</v>
      </c>
      <c r="M9" s="46"/>
      <c r="N9" s="47"/>
      <c r="O9" s="48">
        <f>SUM(K9:N9)</f>
        <v>267</v>
      </c>
      <c r="P9" s="51">
        <v>16832500009</v>
      </c>
      <c r="Q9" s="50">
        <v>310</v>
      </c>
      <c r="R9" s="46">
        <v>10</v>
      </c>
      <c r="S9" s="46"/>
      <c r="T9" s="47"/>
      <c r="U9" s="48">
        <f>SUM(Q9:T9)</f>
        <v>320</v>
      </c>
      <c r="V9" s="51">
        <v>10553967555</v>
      </c>
    </row>
    <row r="10" spans="1:22" s="8" customFormat="1" x14ac:dyDescent="0.25">
      <c r="A10" s="35" t="s">
        <v>24</v>
      </c>
      <c r="B10" s="4" t="s">
        <v>25</v>
      </c>
      <c r="C10" s="13" t="s">
        <v>26</v>
      </c>
      <c r="D10" s="14" t="s">
        <v>27</v>
      </c>
      <c r="E10" s="5">
        <v>2</v>
      </c>
      <c r="F10" s="5"/>
      <c r="G10" s="5"/>
      <c r="H10" s="6"/>
      <c r="I10" s="7">
        <f t="shared" ref="I10:I29" si="0">SUM(E10:H10)</f>
        <v>2</v>
      </c>
      <c r="J10" s="17">
        <v>120000000</v>
      </c>
      <c r="K10" s="18">
        <v>3</v>
      </c>
      <c r="L10" s="5">
        <v>1</v>
      </c>
      <c r="M10" s="5"/>
      <c r="N10" s="6"/>
      <c r="O10" s="7">
        <f t="shared" ref="O10:O29" si="1">SUM(K10:N10)</f>
        <v>4</v>
      </c>
      <c r="P10" s="15">
        <v>217000000</v>
      </c>
      <c r="Q10" s="18">
        <v>22</v>
      </c>
      <c r="R10" s="5"/>
      <c r="S10" s="5"/>
      <c r="T10" s="6"/>
      <c r="U10" s="48">
        <f t="shared" ref="U10:U29" si="2">SUM(Q10:T10)</f>
        <v>22</v>
      </c>
      <c r="V10" s="15">
        <v>1130500000</v>
      </c>
    </row>
    <row r="11" spans="1:22" s="8" customFormat="1" x14ac:dyDescent="0.25">
      <c r="A11" s="35" t="s">
        <v>28</v>
      </c>
      <c r="B11" s="4" t="s">
        <v>29</v>
      </c>
      <c r="C11" s="13" t="s">
        <v>30</v>
      </c>
      <c r="D11" s="14" t="s">
        <v>31</v>
      </c>
      <c r="E11" s="5">
        <v>494</v>
      </c>
      <c r="F11" s="5">
        <v>14</v>
      </c>
      <c r="G11" s="5"/>
      <c r="H11" s="5">
        <v>15</v>
      </c>
      <c r="I11" s="7">
        <f t="shared" si="0"/>
        <v>523</v>
      </c>
      <c r="J11" s="17">
        <v>1015936887150</v>
      </c>
      <c r="K11" s="18">
        <v>907</v>
      </c>
      <c r="L11" s="5">
        <v>28</v>
      </c>
      <c r="M11" s="5"/>
      <c r="N11" s="5">
        <v>32</v>
      </c>
      <c r="O11" s="7">
        <f t="shared" si="1"/>
        <v>967</v>
      </c>
      <c r="P11" s="15">
        <v>5519057631654</v>
      </c>
      <c r="Q11" s="18">
        <v>1459</v>
      </c>
      <c r="R11" s="5">
        <v>6</v>
      </c>
      <c r="S11" s="5">
        <v>31</v>
      </c>
      <c r="T11" s="5">
        <v>33</v>
      </c>
      <c r="U11" s="63">
        <f t="shared" si="2"/>
        <v>1529</v>
      </c>
      <c r="V11" s="15">
        <v>1086615540999</v>
      </c>
    </row>
    <row r="12" spans="1:22" s="8" customFormat="1" ht="28.5" x14ac:dyDescent="0.25">
      <c r="A12" s="35" t="s">
        <v>32</v>
      </c>
      <c r="B12" s="4" t="s">
        <v>33</v>
      </c>
      <c r="C12" s="13" t="s">
        <v>34</v>
      </c>
      <c r="D12" s="14" t="s">
        <v>35</v>
      </c>
      <c r="E12" s="7">
        <v>4</v>
      </c>
      <c r="F12" s="5"/>
      <c r="G12" s="5"/>
      <c r="H12" s="6"/>
      <c r="I12" s="7">
        <f t="shared" si="0"/>
        <v>4</v>
      </c>
      <c r="J12" s="17">
        <f>2021500000+15000000</f>
        <v>2036500000</v>
      </c>
      <c r="K12" s="19">
        <v>4</v>
      </c>
      <c r="L12" s="5">
        <v>2</v>
      </c>
      <c r="M12" s="5"/>
      <c r="N12" s="5">
        <v>3</v>
      </c>
      <c r="O12" s="7">
        <f t="shared" si="1"/>
        <v>9</v>
      </c>
      <c r="P12" s="15">
        <v>3648558742</v>
      </c>
      <c r="Q12" s="19">
        <v>5</v>
      </c>
      <c r="R12" s="5"/>
      <c r="S12" s="5"/>
      <c r="T12" s="5"/>
      <c r="U12" s="48">
        <f t="shared" si="2"/>
        <v>5</v>
      </c>
      <c r="V12" s="15">
        <v>500000000</v>
      </c>
    </row>
    <row r="13" spans="1:22" s="8" customFormat="1" ht="28.5" x14ac:dyDescent="0.25">
      <c r="A13" s="35" t="s">
        <v>36</v>
      </c>
      <c r="B13" s="4" t="s">
        <v>37</v>
      </c>
      <c r="C13" s="13" t="s">
        <v>38</v>
      </c>
      <c r="D13" s="14" t="s">
        <v>39</v>
      </c>
      <c r="E13" s="5">
        <v>5</v>
      </c>
      <c r="F13" s="5"/>
      <c r="G13" s="5"/>
      <c r="H13" s="6"/>
      <c r="I13" s="7">
        <f t="shared" si="0"/>
        <v>5</v>
      </c>
      <c r="J13" s="17">
        <f>10355000000+10000000</f>
        <v>10365000000</v>
      </c>
      <c r="K13" s="18">
        <v>7</v>
      </c>
      <c r="L13" s="5">
        <v>9</v>
      </c>
      <c r="M13" s="5"/>
      <c r="N13" s="6"/>
      <c r="O13" s="7">
        <f t="shared" si="1"/>
        <v>16</v>
      </c>
      <c r="P13" s="15">
        <v>1389000000</v>
      </c>
      <c r="Q13" s="18">
        <v>24</v>
      </c>
      <c r="R13" s="5">
        <v>3</v>
      </c>
      <c r="S13" s="5"/>
      <c r="T13" s="5">
        <v>3</v>
      </c>
      <c r="U13" s="48">
        <f t="shared" si="2"/>
        <v>30</v>
      </c>
      <c r="V13" s="15">
        <v>31396499999</v>
      </c>
    </row>
    <row r="14" spans="1:22" s="8" customFormat="1" x14ac:dyDescent="0.25">
      <c r="A14" s="35" t="s">
        <v>40</v>
      </c>
      <c r="B14" s="4" t="s">
        <v>41</v>
      </c>
      <c r="C14" s="13" t="s">
        <v>42</v>
      </c>
      <c r="D14" s="14" t="s">
        <v>43</v>
      </c>
      <c r="E14" s="5">
        <v>103</v>
      </c>
      <c r="F14" s="5">
        <v>38</v>
      </c>
      <c r="G14" s="5">
        <v>1</v>
      </c>
      <c r="H14" s="5">
        <v>2</v>
      </c>
      <c r="I14" s="7">
        <f t="shared" si="0"/>
        <v>144</v>
      </c>
      <c r="J14" s="17">
        <v>1109000000</v>
      </c>
      <c r="K14" s="18">
        <v>124</v>
      </c>
      <c r="L14" s="5">
        <v>32</v>
      </c>
      <c r="M14" s="5">
        <v>5</v>
      </c>
      <c r="N14" s="5">
        <v>6</v>
      </c>
      <c r="O14" s="7">
        <f t="shared" si="1"/>
        <v>167</v>
      </c>
      <c r="P14" s="15">
        <v>42288300001</v>
      </c>
      <c r="Q14" s="18">
        <v>150</v>
      </c>
      <c r="R14" s="5">
        <v>42</v>
      </c>
      <c r="S14" s="5"/>
      <c r="T14" s="5">
        <v>5</v>
      </c>
      <c r="U14" s="48">
        <f t="shared" si="2"/>
        <v>197</v>
      </c>
      <c r="V14" s="15">
        <v>11905509347400</v>
      </c>
    </row>
    <row r="15" spans="1:22" s="8" customFormat="1" ht="28.5" x14ac:dyDescent="0.25">
      <c r="A15" s="35" t="s">
        <v>44</v>
      </c>
      <c r="B15" s="4" t="s">
        <v>45</v>
      </c>
      <c r="C15" s="13" t="s">
        <v>46</v>
      </c>
      <c r="D15" s="14" t="s">
        <v>47</v>
      </c>
      <c r="E15" s="5">
        <v>1551</v>
      </c>
      <c r="F15" s="5">
        <v>60</v>
      </c>
      <c r="G15" s="5">
        <v>3</v>
      </c>
      <c r="H15" s="5">
        <v>15</v>
      </c>
      <c r="I15" s="5">
        <f t="shared" si="0"/>
        <v>1629</v>
      </c>
      <c r="J15" s="17">
        <v>189246553055</v>
      </c>
      <c r="K15" s="18">
        <v>1198</v>
      </c>
      <c r="L15" s="5">
        <v>148</v>
      </c>
      <c r="M15" s="5"/>
      <c r="N15" s="5">
        <v>14</v>
      </c>
      <c r="O15" s="7">
        <f t="shared" si="1"/>
        <v>1360</v>
      </c>
      <c r="P15" s="15">
        <v>147082807555</v>
      </c>
      <c r="Q15" s="18">
        <v>1635</v>
      </c>
      <c r="R15" s="5">
        <v>93</v>
      </c>
      <c r="S15" s="5">
        <v>5</v>
      </c>
      <c r="T15" s="5">
        <v>33</v>
      </c>
      <c r="U15" s="48">
        <f t="shared" si="2"/>
        <v>1766</v>
      </c>
      <c r="V15" s="15">
        <v>299478656096</v>
      </c>
    </row>
    <row r="16" spans="1:22" s="8" customFormat="1" x14ac:dyDescent="0.25">
      <c r="A16" s="35" t="s">
        <v>48</v>
      </c>
      <c r="B16" s="4" t="s">
        <v>49</v>
      </c>
      <c r="C16" s="13" t="s">
        <v>50</v>
      </c>
      <c r="D16" s="14" t="s">
        <v>51</v>
      </c>
      <c r="E16" s="5">
        <v>42</v>
      </c>
      <c r="F16" s="5">
        <v>4</v>
      </c>
      <c r="G16" s="5"/>
      <c r="H16" s="5">
        <v>5</v>
      </c>
      <c r="I16" s="5">
        <f t="shared" si="0"/>
        <v>51</v>
      </c>
      <c r="J16" s="17">
        <v>58653000000</v>
      </c>
      <c r="K16" s="18">
        <v>48</v>
      </c>
      <c r="L16" s="5">
        <v>12</v>
      </c>
      <c r="M16" s="5">
        <v>1</v>
      </c>
      <c r="N16" s="5">
        <v>1</v>
      </c>
      <c r="O16" s="7">
        <f t="shared" si="1"/>
        <v>62</v>
      </c>
      <c r="P16" s="15">
        <v>19907000000</v>
      </c>
      <c r="Q16" s="18">
        <v>49</v>
      </c>
      <c r="R16" s="5">
        <v>15</v>
      </c>
      <c r="S16" s="5">
        <v>2</v>
      </c>
      <c r="T16" s="5">
        <v>3</v>
      </c>
      <c r="U16" s="48">
        <f t="shared" si="2"/>
        <v>69</v>
      </c>
      <c r="V16" s="15">
        <v>5972375000000</v>
      </c>
    </row>
    <row r="17" spans="1:22" s="8" customFormat="1" x14ac:dyDescent="0.25">
      <c r="A17" s="35" t="s">
        <v>52</v>
      </c>
      <c r="B17" s="4" t="s">
        <v>53</v>
      </c>
      <c r="C17" s="13" t="s">
        <v>54</v>
      </c>
      <c r="D17" s="14" t="s">
        <v>55</v>
      </c>
      <c r="E17" s="5">
        <v>1399</v>
      </c>
      <c r="F17" s="5">
        <v>22</v>
      </c>
      <c r="G17" s="5"/>
      <c r="H17" s="5"/>
      <c r="I17" s="5">
        <f t="shared" si="0"/>
        <v>1421</v>
      </c>
      <c r="J17" s="17">
        <v>33077990929</v>
      </c>
      <c r="K17" s="18">
        <v>499</v>
      </c>
      <c r="L17" s="5">
        <v>23</v>
      </c>
      <c r="M17" s="5"/>
      <c r="N17" s="5">
        <v>1</v>
      </c>
      <c r="O17" s="7">
        <f t="shared" si="1"/>
        <v>523</v>
      </c>
      <c r="P17" s="15">
        <v>13222410897</v>
      </c>
      <c r="Q17" s="18">
        <v>778</v>
      </c>
      <c r="R17" s="5">
        <v>17</v>
      </c>
      <c r="S17" s="5">
        <v>1</v>
      </c>
      <c r="T17" s="5"/>
      <c r="U17" s="48">
        <f t="shared" si="2"/>
        <v>796</v>
      </c>
      <c r="V17" s="15">
        <v>23954768105</v>
      </c>
    </row>
    <row r="18" spans="1:22" s="8" customFormat="1" x14ac:dyDescent="0.25">
      <c r="A18" s="35" t="s">
        <v>56</v>
      </c>
      <c r="B18" s="4" t="s">
        <v>57</v>
      </c>
      <c r="C18" s="13" t="s">
        <v>58</v>
      </c>
      <c r="D18" s="14" t="s">
        <v>59</v>
      </c>
      <c r="E18" s="5">
        <v>33</v>
      </c>
      <c r="F18" s="5">
        <v>1</v>
      </c>
      <c r="G18" s="5">
        <v>2</v>
      </c>
      <c r="H18" s="5"/>
      <c r="I18" s="5">
        <f t="shared" si="0"/>
        <v>36</v>
      </c>
      <c r="J18" s="17">
        <v>16809677777</v>
      </c>
      <c r="K18" s="18">
        <v>34</v>
      </c>
      <c r="L18" s="5">
        <v>4</v>
      </c>
      <c r="M18" s="5"/>
      <c r="N18" s="5"/>
      <c r="O18" s="7">
        <f t="shared" si="1"/>
        <v>38</v>
      </c>
      <c r="P18" s="15">
        <v>6353000000</v>
      </c>
      <c r="Q18" s="18">
        <v>46</v>
      </c>
      <c r="R18" s="5">
        <v>5</v>
      </c>
      <c r="S18" s="5"/>
      <c r="T18" s="5">
        <v>2</v>
      </c>
      <c r="U18" s="48">
        <f t="shared" si="2"/>
        <v>53</v>
      </c>
      <c r="V18" s="15">
        <v>2098184000</v>
      </c>
    </row>
    <row r="19" spans="1:22" s="8" customFormat="1" x14ac:dyDescent="0.25">
      <c r="A19" s="35" t="s">
        <v>60</v>
      </c>
      <c r="B19" s="4" t="s">
        <v>61</v>
      </c>
      <c r="C19" s="13" t="s">
        <v>62</v>
      </c>
      <c r="D19" s="14" t="s">
        <v>63</v>
      </c>
      <c r="E19" s="5">
        <v>39</v>
      </c>
      <c r="F19" s="5"/>
      <c r="G19" s="5"/>
      <c r="H19" s="5">
        <v>2</v>
      </c>
      <c r="I19" s="5">
        <f t="shared" si="0"/>
        <v>41</v>
      </c>
      <c r="J19" s="17">
        <f>4844209342+10000000</f>
        <v>4854209342</v>
      </c>
      <c r="K19" s="18">
        <v>13</v>
      </c>
      <c r="L19" s="5">
        <v>18</v>
      </c>
      <c r="M19" s="5"/>
      <c r="N19" s="5">
        <v>3</v>
      </c>
      <c r="O19" s="7">
        <f t="shared" si="1"/>
        <v>34</v>
      </c>
      <c r="P19" s="15">
        <v>111985502754</v>
      </c>
      <c r="Q19" s="18">
        <v>17</v>
      </c>
      <c r="R19" s="5">
        <v>2</v>
      </c>
      <c r="S19" s="5"/>
      <c r="T19" s="5">
        <v>6</v>
      </c>
      <c r="U19" s="48">
        <f t="shared" si="2"/>
        <v>25</v>
      </c>
      <c r="V19" s="15">
        <v>14510427148</v>
      </c>
    </row>
    <row r="20" spans="1:22" s="8" customFormat="1" x14ac:dyDescent="0.25">
      <c r="A20" s="35" t="s">
        <v>64</v>
      </c>
      <c r="B20" s="4" t="s">
        <v>65</v>
      </c>
      <c r="C20" s="13" t="s">
        <v>66</v>
      </c>
      <c r="D20" s="14" t="s">
        <v>67</v>
      </c>
      <c r="E20" s="5">
        <v>10</v>
      </c>
      <c r="F20" s="5">
        <v>4</v>
      </c>
      <c r="G20" s="5">
        <v>2</v>
      </c>
      <c r="H20" s="5">
        <v>12</v>
      </c>
      <c r="I20" s="5">
        <f t="shared" si="0"/>
        <v>28</v>
      </c>
      <c r="J20" s="17">
        <v>182579675242</v>
      </c>
      <c r="K20" s="18">
        <v>8</v>
      </c>
      <c r="L20" s="5">
        <v>5</v>
      </c>
      <c r="M20" s="5">
        <v>8</v>
      </c>
      <c r="N20" s="5">
        <v>6</v>
      </c>
      <c r="O20" s="7">
        <f t="shared" si="1"/>
        <v>27</v>
      </c>
      <c r="P20" s="15">
        <v>109226360000</v>
      </c>
      <c r="Q20" s="18">
        <v>10</v>
      </c>
      <c r="R20" s="5">
        <v>2</v>
      </c>
      <c r="S20" s="5">
        <v>3</v>
      </c>
      <c r="T20" s="5">
        <v>16</v>
      </c>
      <c r="U20" s="48">
        <f t="shared" si="2"/>
        <v>31</v>
      </c>
      <c r="V20" s="15">
        <v>118763410000</v>
      </c>
    </row>
    <row r="21" spans="1:22" s="8" customFormat="1" x14ac:dyDescent="0.25">
      <c r="A21" s="35" t="s">
        <v>68</v>
      </c>
      <c r="B21" s="4" t="s">
        <v>69</v>
      </c>
      <c r="C21" s="13" t="s">
        <v>70</v>
      </c>
      <c r="D21" s="14" t="s">
        <v>71</v>
      </c>
      <c r="E21" s="5">
        <v>18</v>
      </c>
      <c r="F21" s="5"/>
      <c r="G21" s="5"/>
      <c r="H21" s="5"/>
      <c r="I21" s="5">
        <f t="shared" si="0"/>
        <v>18</v>
      </c>
      <c r="J21" s="17">
        <v>715750000</v>
      </c>
      <c r="K21" s="18">
        <v>28</v>
      </c>
      <c r="L21" s="5">
        <v>5</v>
      </c>
      <c r="M21" s="5">
        <v>3</v>
      </c>
      <c r="N21" s="5"/>
      <c r="O21" s="7">
        <f t="shared" si="1"/>
        <v>36</v>
      </c>
      <c r="P21" s="15">
        <v>1360688384</v>
      </c>
      <c r="Q21" s="18">
        <v>33</v>
      </c>
      <c r="R21" s="5">
        <v>5</v>
      </c>
      <c r="S21" s="5"/>
      <c r="T21" s="5"/>
      <c r="U21" s="48">
        <f t="shared" si="2"/>
        <v>38</v>
      </c>
      <c r="V21" s="15">
        <v>2935600000</v>
      </c>
    </row>
    <row r="22" spans="1:22" s="8" customFormat="1" ht="42.75" x14ac:dyDescent="0.25">
      <c r="A22" s="35" t="s">
        <v>72</v>
      </c>
      <c r="B22" s="4" t="s">
        <v>73</v>
      </c>
      <c r="C22" s="13" t="s">
        <v>74</v>
      </c>
      <c r="D22" s="14" t="s">
        <v>75</v>
      </c>
      <c r="E22" s="5">
        <v>98</v>
      </c>
      <c r="F22" s="5">
        <v>23</v>
      </c>
      <c r="G22" s="5"/>
      <c r="H22" s="5">
        <v>2</v>
      </c>
      <c r="I22" s="5">
        <f t="shared" si="0"/>
        <v>123</v>
      </c>
      <c r="J22" s="17">
        <v>52083700004</v>
      </c>
      <c r="K22" s="18">
        <v>72</v>
      </c>
      <c r="L22" s="5">
        <v>20</v>
      </c>
      <c r="M22" s="5"/>
      <c r="N22" s="5"/>
      <c r="O22" s="7">
        <f t="shared" si="1"/>
        <v>92</v>
      </c>
      <c r="P22" s="15">
        <v>11460500100</v>
      </c>
      <c r="Q22" s="18">
        <v>97</v>
      </c>
      <c r="R22" s="5">
        <v>25</v>
      </c>
      <c r="S22" s="5"/>
      <c r="T22" s="5">
        <v>1</v>
      </c>
      <c r="U22" s="48">
        <f t="shared" si="2"/>
        <v>123</v>
      </c>
      <c r="V22" s="15">
        <v>18884434002</v>
      </c>
    </row>
    <row r="23" spans="1:22" s="8" customFormat="1" ht="28.5" x14ac:dyDescent="0.25">
      <c r="A23" s="35" t="s">
        <v>76</v>
      </c>
      <c r="B23" s="4" t="s">
        <v>77</v>
      </c>
      <c r="C23" s="13" t="s">
        <v>78</v>
      </c>
      <c r="D23" s="16" t="s">
        <v>79</v>
      </c>
      <c r="E23" s="5"/>
      <c r="F23" s="5"/>
      <c r="G23" s="5"/>
      <c r="H23" s="5"/>
      <c r="I23" s="5">
        <f t="shared" si="0"/>
        <v>0</v>
      </c>
      <c r="J23" s="17">
        <v>0</v>
      </c>
      <c r="K23" s="18"/>
      <c r="L23" s="5"/>
      <c r="M23" s="5"/>
      <c r="N23" s="5"/>
      <c r="O23" s="7">
        <f t="shared" si="1"/>
        <v>0</v>
      </c>
      <c r="P23" s="15">
        <v>0</v>
      </c>
      <c r="Q23" s="18"/>
      <c r="R23" s="5"/>
      <c r="S23" s="5"/>
      <c r="T23" s="5"/>
      <c r="U23" s="48">
        <f t="shared" si="2"/>
        <v>0</v>
      </c>
      <c r="V23" s="15"/>
    </row>
    <row r="24" spans="1:22" s="8" customFormat="1" x14ac:dyDescent="0.25">
      <c r="A24" s="35" t="s">
        <v>80</v>
      </c>
      <c r="B24" s="4" t="s">
        <v>81</v>
      </c>
      <c r="C24" s="13" t="s">
        <v>82</v>
      </c>
      <c r="D24" s="14" t="s">
        <v>83</v>
      </c>
      <c r="E24" s="5">
        <v>21</v>
      </c>
      <c r="F24" s="5">
        <v>1</v>
      </c>
      <c r="G24" s="5"/>
      <c r="H24" s="5"/>
      <c r="I24" s="5">
        <f t="shared" si="0"/>
        <v>22</v>
      </c>
      <c r="J24" s="17">
        <v>1358000000</v>
      </c>
      <c r="K24" s="18">
        <v>52</v>
      </c>
      <c r="L24" s="5">
        <v>7</v>
      </c>
      <c r="M24" s="5"/>
      <c r="N24" s="5"/>
      <c r="O24" s="7">
        <f t="shared" ref="O24" si="3">SUM(K24:N24)</f>
        <v>59</v>
      </c>
      <c r="P24" s="15">
        <v>4501500000</v>
      </c>
      <c r="Q24" s="18">
        <v>42</v>
      </c>
      <c r="R24" s="5">
        <v>2</v>
      </c>
      <c r="S24" s="5"/>
      <c r="T24" s="5"/>
      <c r="U24" s="48">
        <f t="shared" si="2"/>
        <v>44</v>
      </c>
      <c r="V24" s="15">
        <v>8299850000</v>
      </c>
    </row>
    <row r="25" spans="1:22" s="8" customFormat="1" x14ac:dyDescent="0.25">
      <c r="A25" s="35" t="s">
        <v>84</v>
      </c>
      <c r="B25" s="4" t="s">
        <v>85</v>
      </c>
      <c r="C25" s="13" t="s">
        <v>86</v>
      </c>
      <c r="D25" s="14" t="s">
        <v>87</v>
      </c>
      <c r="E25" s="5">
        <v>15</v>
      </c>
      <c r="F25" s="5">
        <v>5</v>
      </c>
      <c r="G25" s="5"/>
      <c r="H25" s="5">
        <v>1</v>
      </c>
      <c r="I25" s="5">
        <f t="shared" si="0"/>
        <v>21</v>
      </c>
      <c r="J25" s="17">
        <v>5893500000</v>
      </c>
      <c r="K25" s="18">
        <v>32</v>
      </c>
      <c r="L25" s="5">
        <v>3</v>
      </c>
      <c r="M25" s="5"/>
      <c r="N25" s="5">
        <v>2</v>
      </c>
      <c r="O25" s="7">
        <f t="shared" si="1"/>
        <v>37</v>
      </c>
      <c r="P25" s="15">
        <v>20244000000</v>
      </c>
      <c r="Q25" s="18">
        <v>21</v>
      </c>
      <c r="R25" s="5"/>
      <c r="S25" s="5"/>
      <c r="T25" s="5">
        <v>1</v>
      </c>
      <c r="U25" s="48">
        <f t="shared" si="2"/>
        <v>22</v>
      </c>
      <c r="V25" s="15">
        <v>50394170000</v>
      </c>
    </row>
    <row r="26" spans="1:22" s="8" customFormat="1" x14ac:dyDescent="0.25">
      <c r="A26" s="35" t="s">
        <v>88</v>
      </c>
      <c r="B26" s="4" t="s">
        <v>89</v>
      </c>
      <c r="C26" s="13" t="s">
        <v>90</v>
      </c>
      <c r="D26" s="14" t="s">
        <v>91</v>
      </c>
      <c r="E26" s="5">
        <v>12</v>
      </c>
      <c r="F26" s="5">
        <v>2</v>
      </c>
      <c r="G26" s="5"/>
      <c r="H26" s="5"/>
      <c r="I26" s="5">
        <f t="shared" si="0"/>
        <v>14</v>
      </c>
      <c r="J26" s="17">
        <v>3653000000</v>
      </c>
      <c r="K26" s="18">
        <v>36</v>
      </c>
      <c r="L26" s="5">
        <v>1</v>
      </c>
      <c r="M26" s="5"/>
      <c r="N26" s="5"/>
      <c r="O26" s="7">
        <f t="shared" si="1"/>
        <v>37</v>
      </c>
      <c r="P26" s="15">
        <v>1862000000</v>
      </c>
      <c r="Q26" s="18">
        <v>34</v>
      </c>
      <c r="R26" s="5">
        <v>3</v>
      </c>
      <c r="S26" s="5"/>
      <c r="T26" s="5"/>
      <c r="U26" s="48">
        <f t="shared" si="2"/>
        <v>37</v>
      </c>
      <c r="V26" s="15">
        <v>4502000000</v>
      </c>
    </row>
    <row r="27" spans="1:22" s="8" customFormat="1" x14ac:dyDescent="0.25">
      <c r="A27" s="35" t="s">
        <v>92</v>
      </c>
      <c r="B27" s="4" t="s">
        <v>93</v>
      </c>
      <c r="C27" s="13" t="s">
        <v>94</v>
      </c>
      <c r="D27" s="14" t="s">
        <v>95</v>
      </c>
      <c r="E27" s="5">
        <v>72</v>
      </c>
      <c r="F27" s="5">
        <v>2</v>
      </c>
      <c r="G27" s="5"/>
      <c r="H27" s="5"/>
      <c r="I27" s="5">
        <f t="shared" si="0"/>
        <v>74</v>
      </c>
      <c r="J27" s="17">
        <v>2252000000</v>
      </c>
      <c r="K27" s="18">
        <v>42</v>
      </c>
      <c r="L27" s="5">
        <v>6</v>
      </c>
      <c r="M27" s="5"/>
      <c r="N27" s="5"/>
      <c r="O27" s="7">
        <f t="shared" si="1"/>
        <v>48</v>
      </c>
      <c r="P27" s="15">
        <v>1466700000</v>
      </c>
      <c r="Q27" s="18">
        <v>79</v>
      </c>
      <c r="R27" s="5">
        <v>2</v>
      </c>
      <c r="S27" s="5"/>
      <c r="T27" s="5"/>
      <c r="U27" s="48">
        <f t="shared" si="2"/>
        <v>81</v>
      </c>
      <c r="V27" s="15">
        <v>2892500000</v>
      </c>
    </row>
    <row r="28" spans="1:22" s="8" customFormat="1" ht="57" x14ac:dyDescent="0.25">
      <c r="A28" s="35" t="s">
        <v>96</v>
      </c>
      <c r="B28" s="4" t="s">
        <v>97</v>
      </c>
      <c r="C28" s="13" t="s">
        <v>98</v>
      </c>
      <c r="D28" s="14" t="s">
        <v>99</v>
      </c>
      <c r="E28" s="5"/>
      <c r="F28" s="5"/>
      <c r="G28" s="5"/>
      <c r="H28" s="5"/>
      <c r="I28" s="5">
        <f t="shared" si="0"/>
        <v>0</v>
      </c>
      <c r="J28" s="17">
        <v>0</v>
      </c>
      <c r="K28" s="18">
        <v>0</v>
      </c>
      <c r="L28" s="5"/>
      <c r="M28" s="5"/>
      <c r="N28" s="5"/>
      <c r="O28" s="7">
        <f t="shared" si="1"/>
        <v>0</v>
      </c>
      <c r="P28" s="15">
        <v>0</v>
      </c>
      <c r="Q28" s="18">
        <v>1</v>
      </c>
      <c r="R28" s="5"/>
      <c r="S28" s="5"/>
      <c r="T28" s="5"/>
      <c r="U28" s="48">
        <f t="shared" si="2"/>
        <v>1</v>
      </c>
      <c r="V28" s="15">
        <v>15000000</v>
      </c>
    </row>
    <row r="29" spans="1:22" s="8" customFormat="1" ht="29.25" thickBot="1" x14ac:dyDescent="0.3">
      <c r="A29" s="36" t="s">
        <v>100</v>
      </c>
      <c r="B29" s="21" t="s">
        <v>101</v>
      </c>
      <c r="C29" s="22" t="s">
        <v>102</v>
      </c>
      <c r="D29" s="23" t="s">
        <v>103</v>
      </c>
      <c r="E29" s="24"/>
      <c r="F29" s="24"/>
      <c r="G29" s="24"/>
      <c r="H29" s="24"/>
      <c r="I29" s="24">
        <f t="shared" si="0"/>
        <v>0</v>
      </c>
      <c r="J29" s="25">
        <v>0</v>
      </c>
      <c r="K29" s="26">
        <v>0</v>
      </c>
      <c r="L29" s="24"/>
      <c r="M29" s="24"/>
      <c r="N29" s="24"/>
      <c r="O29" s="27">
        <f t="shared" si="1"/>
        <v>0</v>
      </c>
      <c r="P29" s="28">
        <v>0</v>
      </c>
      <c r="Q29" s="26"/>
      <c r="R29" s="24"/>
      <c r="S29" s="24"/>
      <c r="T29" s="24"/>
      <c r="U29" s="48">
        <f t="shared" si="2"/>
        <v>0</v>
      </c>
      <c r="V29" s="28"/>
    </row>
    <row r="30" spans="1:22" s="9" customFormat="1" ht="15.75" thickBot="1" x14ac:dyDescent="0.3">
      <c r="A30" s="29"/>
      <c r="B30" s="30"/>
      <c r="C30" s="41" t="s">
        <v>10</v>
      </c>
      <c r="D30" s="41"/>
      <c r="E30" s="31">
        <f t="shared" ref="E30:H30" si="4">SUM(E9:E29)</f>
        <v>4134</v>
      </c>
      <c r="F30" s="31">
        <f t="shared" si="4"/>
        <v>183</v>
      </c>
      <c r="G30" s="31">
        <f t="shared" si="4"/>
        <v>9</v>
      </c>
      <c r="H30" s="31">
        <f t="shared" si="4"/>
        <v>54</v>
      </c>
      <c r="I30" s="31">
        <f>SUM(I9:I29)</f>
        <v>4380</v>
      </c>
      <c r="J30" s="32">
        <f>SUM(J9:J29)</f>
        <v>1592756143499</v>
      </c>
      <c r="K30" s="62">
        <f>SUM(K9:K29)</f>
        <v>3359</v>
      </c>
      <c r="L30" s="62">
        <f t="shared" ref="L30:N30" si="5">SUM(L9:L29)</f>
        <v>339</v>
      </c>
      <c r="M30" s="62">
        <f t="shared" si="5"/>
        <v>17</v>
      </c>
      <c r="N30" s="62">
        <f t="shared" si="5"/>
        <v>68</v>
      </c>
      <c r="O30" s="31">
        <f>SUM(O9:O29)</f>
        <v>3783</v>
      </c>
      <c r="P30" s="34">
        <f>SUM(P9:P29)</f>
        <v>6032105460096</v>
      </c>
      <c r="Q30" s="33">
        <f>SUM(Q9:Q29)</f>
        <v>4812</v>
      </c>
      <c r="R30" s="33">
        <f t="shared" ref="R30:T30" si="6">SUM(R9:R29)</f>
        <v>232</v>
      </c>
      <c r="S30" s="33">
        <f t="shared" si="6"/>
        <v>42</v>
      </c>
      <c r="T30" s="33">
        <f t="shared" si="6"/>
        <v>103</v>
      </c>
      <c r="U30" s="31">
        <f>SUM(U9:U29)</f>
        <v>5189</v>
      </c>
      <c r="V30" s="34">
        <f>SUM(V9:V29)</f>
        <v>19554809855304</v>
      </c>
    </row>
    <row r="33" spans="1:22" x14ac:dyDescent="0.2">
      <c r="A33" s="38" t="s">
        <v>105</v>
      </c>
    </row>
    <row r="35" spans="1:22" x14ac:dyDescent="0.2">
      <c r="V35" s="11">
        <v>19554809855304</v>
      </c>
    </row>
  </sheetData>
  <mergeCells count="16">
    <mergeCell ref="Q5:V5"/>
    <mergeCell ref="Q6:U6"/>
    <mergeCell ref="V6:V7"/>
    <mergeCell ref="C30:D30"/>
    <mergeCell ref="D6:D7"/>
    <mergeCell ref="E6:I6"/>
    <mergeCell ref="J6:J7"/>
    <mergeCell ref="D5:J5"/>
    <mergeCell ref="C5:C7"/>
    <mergeCell ref="A1:P1"/>
    <mergeCell ref="A2:P2"/>
    <mergeCell ref="A3:P3"/>
    <mergeCell ref="K6:O6"/>
    <mergeCell ref="P6:P7"/>
    <mergeCell ref="K5:P5"/>
    <mergeCell ref="A5:A7"/>
  </mergeCells>
  <pageMargins left="0.51181102362204722" right="0.31496062992125984" top="0.74803149606299213" bottom="0.74803149606299213" header="0.31496062992125984" footer="0.31496062992125984"/>
  <pageSetup paperSize="20000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B75AA-D96D-4567-849D-C18B171559EF}">
  <dimension ref="A1"/>
  <sheetViews>
    <sheetView workbookViewId="0">
      <selection activeCell="T16" sqref="T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cp:lastPrinted>2025-07-16T03:09:30Z</cp:lastPrinted>
  <dcterms:created xsi:type="dcterms:W3CDTF">2025-04-14T02:43:48Z</dcterms:created>
  <dcterms:modified xsi:type="dcterms:W3CDTF">2025-10-07T03:30:09Z</dcterms:modified>
</cp:coreProperties>
</file>