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@@@@@2026\@PEMENUHAN DATA\TAHUN 2026\TRIWULAN I 2026\"/>
    </mc:Choice>
  </mc:AlternateContent>
  <xr:revisionPtr revIDLastSave="0" documentId="13_ncr:1_{61406A20-F715-41D4-B8EA-95CA91B0A002}" xr6:coauthVersionLast="47" xr6:coauthVersionMax="47" xr10:uidLastSave="{00000000-0000-0000-0000-000000000000}"/>
  <bookViews>
    <workbookView xWindow="-108" yWindow="-108" windowWidth="23256" windowHeight="12456" xr2:uid="{AE0032A1-912E-4689-9A96-F2A33FE73C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39" i="1" l="1"/>
  <c r="P39" i="1"/>
  <c r="O39" i="1"/>
  <c r="N39" i="1"/>
  <c r="R42" i="1" s="1"/>
  <c r="L39" i="1"/>
  <c r="K39" i="1"/>
  <c r="O38" i="1"/>
  <c r="N38" i="1"/>
  <c r="M38" i="1"/>
  <c r="L38" i="1"/>
  <c r="K38" i="1"/>
  <c r="R38" i="1"/>
  <c r="P38" i="1"/>
  <c r="J39" i="1"/>
  <c r="G39" i="1"/>
  <c r="F39" i="1"/>
  <c r="J38" i="1"/>
  <c r="I38" i="1"/>
  <c r="H38" i="1"/>
  <c r="G38" i="1"/>
  <c r="F38" i="1"/>
  <c r="E38" i="1"/>
  <c r="D38" i="1"/>
  <c r="C38" i="1"/>
  <c r="C39" i="1" s="1"/>
  <c r="J44" i="1" s="1"/>
  <c r="A16" i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R43" i="1" l="1"/>
  <c r="R44" i="1"/>
  <c r="H39" i="1"/>
  <c r="D39" i="1"/>
  <c r="J43" i="1" s="1"/>
</calcChain>
</file>

<file path=xl/sharedStrings.xml><?xml version="1.0" encoding="utf-8"?>
<sst xmlns="http://schemas.openxmlformats.org/spreadsheetml/2006/main" count="61" uniqueCount="42">
  <si>
    <t>NO</t>
  </si>
  <si>
    <t>S E K T O R</t>
  </si>
  <si>
    <t>PMA</t>
  </si>
  <si>
    <t>PMDN</t>
  </si>
  <si>
    <t xml:space="preserve">Jumlah Proyek </t>
  </si>
  <si>
    <t>Naker</t>
  </si>
  <si>
    <t>NILAI (Rp)</t>
  </si>
  <si>
    <t>TKI</t>
  </si>
  <si>
    <t>TKA</t>
  </si>
  <si>
    <t>1</t>
  </si>
  <si>
    <t>Tanaman Pangan Perkebunan &amp; Peternakan</t>
  </si>
  <si>
    <t>Perikanan</t>
  </si>
  <si>
    <t>Pertambangan</t>
  </si>
  <si>
    <t>Kehutanan</t>
  </si>
  <si>
    <t>Industri Makanan</t>
  </si>
  <si>
    <t>Industri Tekstil</t>
  </si>
  <si>
    <t>Industri Barang dari Kulit dan Alas Kaki</t>
  </si>
  <si>
    <t>Industri Kayu</t>
  </si>
  <si>
    <t>Industri Kertas dan Percetakan</t>
  </si>
  <si>
    <t>Industri Kimia &amp; Farmasi</t>
  </si>
  <si>
    <t>Industri  Mesin, Elektronik, Instrumen Kedokteran, Peralatan Listrik, Presisi, Optik dan Jam</t>
  </si>
  <si>
    <t>Industri Karet dan Plastik</t>
  </si>
  <si>
    <t>Industri logam dasar, barang logam</t>
  </si>
  <si>
    <t>Industri Mineral non logam</t>
  </si>
  <si>
    <t>Industri Kendaraan Bermotor dan Alat Transportasi Lain</t>
  </si>
  <si>
    <t>Industri Lainnya</t>
  </si>
  <si>
    <t>Konstruksi</t>
  </si>
  <si>
    <t>Perdagangan dan Reparasi</t>
  </si>
  <si>
    <t>Hotel dan Restoran</t>
  </si>
  <si>
    <t>Perumahan, Kawasan Industri &amp; Perkantoran</t>
  </si>
  <si>
    <t>Listrik, Gas dan Air</t>
  </si>
  <si>
    <t>Jasa Lainnya</t>
  </si>
  <si>
    <t>Transportasi, Gudang dan Telekomunikasi</t>
  </si>
  <si>
    <t>JUMLAH TOTAL</t>
  </si>
  <si>
    <t>TOTAL TENAGA KERJA</t>
  </si>
  <si>
    <t xml:space="preserve"> TOTAL PROYEK</t>
  </si>
  <si>
    <t>INVESTASI DI KABUPATEN DEMAK</t>
  </si>
  <si>
    <t>TAHUN 2026</t>
  </si>
  <si>
    <t xml:space="preserve">INVESTASI TRIWULAN I </t>
  </si>
  <si>
    <t>INVESTASI TRIWULAN II</t>
  </si>
  <si>
    <t>TOTAL REALISASI INVESTASI TRIWULAN I</t>
  </si>
  <si>
    <t>TOTAL REALISASI INVESTASI TRIWULAN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</si>
</sst>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_(* #,##0_);_(* \(#,##0\);_(* &quot;-&quot;??_);_(@_)"/>
    <numFmt numFmtId="165" formatCode="_(* #,##0_);_(* \(#,##0\);_(* &quot;-&quot;_);_(@_)"/>
    <numFmt numFmtId="166" formatCode="\-"/>
    <numFmt numFmtId="167" formatCode="_-[$Rp-421]* #,##0_-;\-[$Rp-421]* #,##0_-;_-[$Rp-421]* &quot;-&quot;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2"/>
      <color theme="1"/>
      <name val="Arial"/>
      <family val="2"/>
    </font>
    <font>
      <sz val="10"/>
      <name val="Arial"/>
      <family val="2"/>
    </font>
    <font>
      <b/>
      <sz val="16"/>
      <color theme="1"/>
      <name val="Bookman Old Style"/>
      <family val="1"/>
    </font>
    <font>
      <b/>
      <sz val="16"/>
      <name val="Bookman Old Style"/>
      <family val="1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  <charset val="163"/>
    </font>
    <font>
      <sz val="10"/>
      <color indexed="8"/>
      <name val="Arial"/>
      <family val="2"/>
    </font>
    <font>
      <sz val="8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4" fillId="0" borderId="0">
      <alignment vertical="top"/>
    </xf>
    <xf numFmtId="0" fontId="10" fillId="0" borderId="0"/>
  </cellStyleXfs>
  <cellXfs count="94">
    <xf numFmtId="0" fontId="0" fillId="0" borderId="0" xfId="0"/>
    <xf numFmtId="0" fontId="3" fillId="0" borderId="0" xfId="0" applyFont="1"/>
    <xf numFmtId="0" fontId="4" fillId="0" borderId="0" xfId="3">
      <alignment vertical="top"/>
    </xf>
    <xf numFmtId="0" fontId="4" fillId="0" borderId="2" xfId="3" applyBorder="1" applyAlignment="1">
      <alignment wrapText="1"/>
    </xf>
    <xf numFmtId="0" fontId="4" fillId="0" borderId="2" xfId="3" applyBorder="1" applyAlignment="1"/>
    <xf numFmtId="0" fontId="4" fillId="0" borderId="3" xfId="3" applyBorder="1" applyAlignment="1"/>
    <xf numFmtId="164" fontId="4" fillId="0" borderId="0" xfId="1" applyNumberFormat="1" applyFont="1" applyFill="1"/>
    <xf numFmtId="0" fontId="8" fillId="0" borderId="5" xfId="3" applyFont="1" applyBorder="1" applyAlignment="1">
      <alignment horizontal="center" vertical="top" wrapText="1"/>
    </xf>
    <xf numFmtId="0" fontId="9" fillId="0" borderId="4" xfId="3" quotePrefix="1" applyFont="1" applyBorder="1" applyAlignment="1">
      <alignment horizontal="center" vertical="center"/>
    </xf>
    <xf numFmtId="0" fontId="9" fillId="0" borderId="4" xfId="3" applyFont="1" applyBorder="1" applyAlignment="1">
      <alignment vertical="center" wrapText="1"/>
    </xf>
    <xf numFmtId="164" fontId="4" fillId="0" borderId="5" xfId="1" quotePrefix="1" applyNumberFormat="1" applyFont="1" applyFill="1" applyBorder="1" applyAlignment="1">
      <alignment horizontal="center" vertical="center"/>
    </xf>
    <xf numFmtId="165" fontId="4" fillId="0" borderId="5" xfId="3" quotePrefix="1" applyNumberFormat="1" applyBorder="1" applyAlignment="1">
      <alignment horizontal="center" vertical="center"/>
    </xf>
    <xf numFmtId="0" fontId="4" fillId="0" borderId="5" xfId="3" quotePrefix="1" applyBorder="1" applyAlignment="1">
      <alignment horizontal="center" vertical="center"/>
    </xf>
    <xf numFmtId="41" fontId="9" fillId="0" borderId="5" xfId="2" applyFont="1" applyFill="1" applyBorder="1" applyAlignment="1">
      <alignment vertical="center"/>
    </xf>
    <xf numFmtId="0" fontId="9" fillId="0" borderId="8" xfId="3" quotePrefix="1" applyFont="1" applyBorder="1" applyAlignment="1">
      <alignment horizontal="center" vertical="center"/>
    </xf>
    <xf numFmtId="0" fontId="9" fillId="0" borderId="8" xfId="3" applyFont="1" applyBorder="1" applyAlignment="1">
      <alignment vertical="center" wrapText="1"/>
    </xf>
    <xf numFmtId="165" fontId="4" fillId="0" borderId="5" xfId="3" quotePrefix="1" applyNumberFormat="1" applyBorder="1" applyAlignment="1">
      <alignment horizontal="right" vertical="center"/>
    </xf>
    <xf numFmtId="41" fontId="9" fillId="0" borderId="5" xfId="2" quotePrefix="1" applyFont="1" applyFill="1" applyBorder="1" applyAlignment="1">
      <alignment horizontal="right" vertical="center"/>
    </xf>
    <xf numFmtId="41" fontId="9" fillId="0" borderId="5" xfId="0" applyNumberFormat="1" applyFont="1" applyBorder="1" applyAlignment="1">
      <alignment vertical="center"/>
    </xf>
    <xf numFmtId="49" fontId="4" fillId="0" borderId="5" xfId="3" quotePrefix="1" applyNumberFormat="1" applyBorder="1" applyAlignment="1">
      <alignment horizontal="center" vertical="center"/>
    </xf>
    <xf numFmtId="49" fontId="4" fillId="0" borderId="5" xfId="1" quotePrefix="1" applyNumberFormat="1" applyFont="1" applyFill="1" applyBorder="1" applyAlignment="1">
      <alignment horizontal="center" vertical="center"/>
    </xf>
    <xf numFmtId="0" fontId="11" fillId="0" borderId="8" xfId="4" applyFont="1" applyBorder="1" applyAlignment="1">
      <alignment horizontal="left" vertical="center" wrapText="1"/>
    </xf>
    <xf numFmtId="0" fontId="12" fillId="0" borderId="8" xfId="3" applyFont="1" applyBorder="1" applyAlignment="1">
      <alignment vertical="center" wrapText="1"/>
    </xf>
    <xf numFmtId="41" fontId="9" fillId="0" borderId="5" xfId="2" applyFont="1" applyFill="1" applyBorder="1" applyAlignment="1">
      <alignment vertical="center" wrapText="1"/>
    </xf>
    <xf numFmtId="0" fontId="4" fillId="0" borderId="5" xfId="3" applyBorder="1" applyAlignment="1">
      <alignment horizontal="center" vertical="center"/>
    </xf>
    <xf numFmtId="166" fontId="4" fillId="0" borderId="5" xfId="3" quotePrefix="1" applyNumberFormat="1" applyBorder="1" applyAlignment="1">
      <alignment horizontal="center" vertical="center"/>
    </xf>
    <xf numFmtId="0" fontId="13" fillId="0" borderId="6" xfId="3" quotePrefix="1" applyFont="1" applyBorder="1" applyAlignment="1">
      <alignment horizontal="center" vertical="center"/>
    </xf>
    <xf numFmtId="0" fontId="9" fillId="0" borderId="6" xfId="3" applyFont="1" applyBorder="1" applyAlignment="1">
      <alignment vertical="center" wrapText="1"/>
    </xf>
    <xf numFmtId="1" fontId="14" fillId="0" borderId="5" xfId="1" quotePrefix="1" applyNumberFormat="1" applyFont="1" applyFill="1" applyBorder="1" applyAlignment="1">
      <alignment horizontal="center" vertical="center"/>
    </xf>
    <xf numFmtId="41" fontId="8" fillId="0" borderId="5" xfId="2" applyFont="1" applyFill="1" applyBorder="1" applyAlignment="1">
      <alignment vertical="center"/>
    </xf>
    <xf numFmtId="164" fontId="14" fillId="0" borderId="5" xfId="3" quotePrefix="1" applyNumberFormat="1" applyFont="1" applyBorder="1" applyAlignment="1">
      <alignment horizontal="center" vertical="center"/>
    </xf>
    <xf numFmtId="1" fontId="14" fillId="0" borderId="5" xfId="3" quotePrefix="1" applyNumberFormat="1" applyFont="1" applyBorder="1" applyAlignment="1">
      <alignment horizontal="center" vertical="center"/>
    </xf>
    <xf numFmtId="1" fontId="4" fillId="0" borderId="5" xfId="3" quotePrefix="1" applyNumberFormat="1" applyBorder="1" applyAlignment="1">
      <alignment horizontal="center" vertical="center"/>
    </xf>
    <xf numFmtId="0" fontId="4" fillId="0" borderId="13" xfId="3" applyBorder="1" applyAlignment="1">
      <alignment horizontal="center" vertical="top"/>
    </xf>
    <xf numFmtId="0" fontId="2" fillId="0" borderId="0" xfId="3" applyFont="1" applyAlignment="1">
      <alignment horizontal="center" vertical="center" wrapText="1"/>
    </xf>
    <xf numFmtId="0" fontId="4" fillId="0" borderId="14" xfId="3" applyBorder="1" applyAlignment="1">
      <alignment horizontal="center" vertical="center"/>
    </xf>
    <xf numFmtId="0" fontId="4" fillId="0" borderId="15" xfId="3" quotePrefix="1" applyBorder="1" applyAlignment="1">
      <alignment horizontal="center" vertical="center" wrapText="1"/>
    </xf>
    <xf numFmtId="164" fontId="4" fillId="0" borderId="15" xfId="1" applyNumberFormat="1" applyFont="1" applyFill="1" applyBorder="1" applyAlignment="1">
      <alignment horizontal="center" vertical="center"/>
    </xf>
    <xf numFmtId="164" fontId="4" fillId="0" borderId="15" xfId="3" applyNumberFormat="1" applyBorder="1" applyAlignment="1">
      <alignment horizontal="center" vertical="center"/>
    </xf>
    <xf numFmtId="165" fontId="4" fillId="0" borderId="15" xfId="3" applyNumberFormat="1" applyBorder="1" applyAlignment="1">
      <alignment horizontal="center" vertical="center"/>
    </xf>
    <xf numFmtId="165" fontId="4" fillId="0" borderId="16" xfId="3" applyNumberFormat="1" applyBorder="1" applyAlignment="1">
      <alignment horizontal="center" vertical="center"/>
    </xf>
    <xf numFmtId="0" fontId="4" fillId="0" borderId="0" xfId="3" applyAlignment="1">
      <alignment horizontal="center" vertical="top"/>
    </xf>
    <xf numFmtId="0" fontId="2" fillId="0" borderId="17" xfId="3" applyFont="1" applyBorder="1" applyAlignment="1">
      <alignment horizontal="center" vertical="center" wrapText="1"/>
    </xf>
    <xf numFmtId="0" fontId="4" fillId="0" borderId="17" xfId="3" applyBorder="1" applyAlignment="1">
      <alignment horizontal="center" vertical="center"/>
    </xf>
    <xf numFmtId="167" fontId="14" fillId="0" borderId="20" xfId="3" quotePrefix="1" applyNumberFormat="1" applyFont="1" applyBorder="1" applyAlignment="1">
      <alignment horizontal="left" vertical="center" wrapText="1"/>
    </xf>
    <xf numFmtId="167" fontId="14" fillId="0" borderId="21" xfId="3" quotePrefix="1" applyNumberFormat="1" applyFont="1" applyBorder="1" applyAlignment="1">
      <alignment vertical="center" wrapText="1"/>
    </xf>
    <xf numFmtId="0" fontId="4" fillId="0" borderId="19" xfId="3" applyBorder="1" applyAlignment="1">
      <alignment horizontal="center" vertical="top"/>
    </xf>
    <xf numFmtId="0" fontId="2" fillId="0" borderId="22" xfId="3" applyFont="1" applyBorder="1" applyAlignment="1">
      <alignment horizontal="center" vertical="center" wrapText="1"/>
    </xf>
    <xf numFmtId="0" fontId="4" fillId="0" borderId="21" xfId="3" applyBorder="1" applyAlignment="1">
      <alignment horizontal="center" vertical="center"/>
    </xf>
    <xf numFmtId="167" fontId="14" fillId="0" borderId="21" xfId="3" quotePrefix="1" applyNumberFormat="1" applyFont="1" applyBorder="1" applyAlignment="1">
      <alignment horizontal="left" vertical="center" wrapText="1"/>
    </xf>
    <xf numFmtId="165" fontId="14" fillId="0" borderId="21" xfId="3" quotePrefix="1" applyNumberFormat="1" applyFont="1" applyBorder="1" applyAlignment="1">
      <alignment vertical="center" wrapText="1"/>
    </xf>
    <xf numFmtId="0" fontId="4" fillId="0" borderId="23" xfId="3" applyBorder="1" applyAlignment="1">
      <alignment horizontal="center" vertical="top"/>
    </xf>
    <xf numFmtId="9" fontId="14" fillId="0" borderId="22" xfId="3" quotePrefix="1" applyNumberFormat="1" applyFont="1" applyBorder="1" applyAlignment="1">
      <alignment horizontal="left" vertical="center" wrapText="1"/>
    </xf>
    <xf numFmtId="164" fontId="14" fillId="0" borderId="21" xfId="3" quotePrefix="1" applyNumberFormat="1" applyFont="1" applyBorder="1" applyAlignment="1">
      <alignment vertical="center" wrapText="1"/>
    </xf>
    <xf numFmtId="0" fontId="4" fillId="0" borderId="22" xfId="3" applyBorder="1">
      <alignment vertical="top"/>
    </xf>
    <xf numFmtId="0" fontId="4" fillId="0" borderId="20" xfId="3" applyBorder="1" applyAlignment="1">
      <alignment wrapText="1"/>
    </xf>
    <xf numFmtId="0" fontId="4" fillId="0" borderId="22" xfId="3" applyBorder="1" applyAlignment="1"/>
    <xf numFmtId="0" fontId="4" fillId="0" borderId="20" xfId="3" applyBorder="1" applyAlignment="1"/>
    <xf numFmtId="0" fontId="4" fillId="0" borderId="24" xfId="3" applyBorder="1" applyAlignment="1"/>
    <xf numFmtId="164" fontId="4" fillId="0" borderId="24" xfId="1" applyNumberFormat="1" applyFont="1" applyFill="1" applyBorder="1"/>
    <xf numFmtId="0" fontId="4" fillId="0" borderId="25" xfId="3" applyBorder="1" applyAlignment="1"/>
    <xf numFmtId="0" fontId="4" fillId="0" borderId="17" xfId="3" applyBorder="1" applyAlignment="1"/>
    <xf numFmtId="0" fontId="6" fillId="0" borderId="0" xfId="3" applyFont="1" applyBorder="1" applyAlignment="1">
      <alignment horizontal="center"/>
    </xf>
    <xf numFmtId="167" fontId="14" fillId="0" borderId="18" xfId="3" quotePrefix="1" applyNumberFormat="1" applyFont="1" applyBorder="1" applyAlignment="1">
      <alignment horizontal="left" vertical="center" wrapText="1"/>
    </xf>
    <xf numFmtId="167" fontId="14" fillId="0" borderId="1" xfId="3" quotePrefix="1" applyNumberFormat="1" applyFont="1" applyBorder="1" applyAlignment="1">
      <alignment horizontal="left" vertical="center" wrapText="1"/>
    </xf>
    <xf numFmtId="167" fontId="14" fillId="0" borderId="19" xfId="3" quotePrefix="1" applyNumberFormat="1" applyFont="1" applyBorder="1" applyAlignment="1">
      <alignment horizontal="left" vertical="center" wrapText="1"/>
    </xf>
    <xf numFmtId="9" fontId="14" fillId="0" borderId="18" xfId="3" quotePrefix="1" applyNumberFormat="1" applyFont="1" applyBorder="1" applyAlignment="1">
      <alignment horizontal="left" vertical="center" wrapText="1"/>
    </xf>
    <xf numFmtId="9" fontId="14" fillId="0" borderId="1" xfId="3" quotePrefix="1" applyNumberFormat="1" applyFont="1" applyBorder="1" applyAlignment="1">
      <alignment horizontal="left" vertical="center" wrapText="1"/>
    </xf>
    <xf numFmtId="9" fontId="14" fillId="0" borderId="19" xfId="3" quotePrefix="1" applyNumberFormat="1" applyFont="1" applyBorder="1" applyAlignment="1">
      <alignment horizontal="left" vertical="center" wrapText="1"/>
    </xf>
    <xf numFmtId="0" fontId="5" fillId="0" borderId="0" xfId="3" applyFont="1" applyBorder="1" applyAlignment="1">
      <alignment horizontal="center"/>
    </xf>
    <xf numFmtId="0" fontId="6" fillId="0" borderId="0" xfId="3" applyFont="1" applyBorder="1" applyAlignment="1">
      <alignment horizontal="center"/>
    </xf>
    <xf numFmtId="164" fontId="8" fillId="0" borderId="5" xfId="1" applyNumberFormat="1" applyFont="1" applyFill="1" applyBorder="1" applyAlignment="1">
      <alignment horizontal="center" vertical="center"/>
    </xf>
    <xf numFmtId="0" fontId="8" fillId="0" borderId="5" xfId="3" applyFont="1" applyBorder="1" applyAlignment="1">
      <alignment horizontal="center" vertical="center" wrapText="1"/>
    </xf>
    <xf numFmtId="0" fontId="8" fillId="0" borderId="5" xfId="3" applyFont="1" applyBorder="1" applyAlignment="1">
      <alignment horizontal="center" vertical="center"/>
    </xf>
    <xf numFmtId="1" fontId="14" fillId="0" borderId="5" xfId="3" applyNumberFormat="1" applyFont="1" applyBorder="1" applyAlignment="1">
      <alignment horizontal="center" vertical="center"/>
    </xf>
    <xf numFmtId="1" fontId="14" fillId="0" borderId="9" xfId="3" quotePrefix="1" applyNumberFormat="1" applyFont="1" applyBorder="1" applyAlignment="1">
      <alignment horizontal="center" vertical="center"/>
    </xf>
    <xf numFmtId="1" fontId="14" fillId="0" borderId="10" xfId="3" quotePrefix="1" applyNumberFormat="1" applyFont="1" applyBorder="1" applyAlignment="1">
      <alignment horizontal="center" vertical="center"/>
    </xf>
    <xf numFmtId="1" fontId="14" fillId="0" borderId="11" xfId="3" quotePrefix="1" applyNumberFormat="1" applyFont="1" applyBorder="1" applyAlignment="1">
      <alignment horizontal="center" vertical="center"/>
    </xf>
    <xf numFmtId="1" fontId="14" fillId="0" borderId="12" xfId="3" quotePrefix="1" applyNumberFormat="1" applyFont="1" applyBorder="1" applyAlignment="1">
      <alignment horizontal="center" vertical="center"/>
    </xf>
    <xf numFmtId="164" fontId="14" fillId="0" borderId="5" xfId="1" applyNumberFormat="1" applyFont="1" applyFill="1" applyBorder="1" applyAlignment="1">
      <alignment horizontal="center" vertical="center"/>
    </xf>
    <xf numFmtId="0" fontId="14" fillId="0" borderId="5" xfId="3" applyFont="1" applyBorder="1" applyAlignment="1">
      <alignment horizontal="center" vertical="center"/>
    </xf>
    <xf numFmtId="1" fontId="14" fillId="0" borderId="5" xfId="3" quotePrefix="1" applyNumberFormat="1" applyFont="1" applyBorder="1" applyAlignment="1">
      <alignment horizontal="center" vertical="center" wrapText="1"/>
    </xf>
    <xf numFmtId="165" fontId="14" fillId="0" borderId="5" xfId="3" applyNumberFormat="1" applyFont="1" applyBorder="1" applyAlignment="1">
      <alignment horizontal="center" vertical="center"/>
    </xf>
    <xf numFmtId="0" fontId="9" fillId="0" borderId="5" xfId="3" applyFont="1" applyBorder="1" applyAlignment="1">
      <alignment horizontal="center" vertical="center"/>
    </xf>
    <xf numFmtId="0" fontId="4" fillId="0" borderId="4" xfId="3" applyBorder="1" applyAlignment="1">
      <alignment horizontal="center" vertical="top"/>
    </xf>
    <xf numFmtId="0" fontId="4" fillId="0" borderId="7" xfId="3" applyBorder="1" applyAlignment="1">
      <alignment horizontal="center" vertical="top"/>
    </xf>
    <xf numFmtId="0" fontId="7" fillId="0" borderId="4" xfId="3" applyFont="1" applyBorder="1" applyAlignment="1">
      <alignment horizontal="center" vertical="center" wrapText="1"/>
    </xf>
    <xf numFmtId="0" fontId="7" fillId="0" borderId="7" xfId="3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/>
    </xf>
    <xf numFmtId="0" fontId="7" fillId="0" borderId="4" xfId="3" applyFont="1" applyBorder="1" applyAlignment="1">
      <alignment horizontal="center" vertical="center"/>
    </xf>
    <xf numFmtId="0" fontId="7" fillId="0" borderId="6" xfId="3" applyFont="1" applyBorder="1" applyAlignment="1">
      <alignment horizontal="center" vertical="center"/>
    </xf>
    <xf numFmtId="0" fontId="7" fillId="0" borderId="7" xfId="3" applyFont="1" applyBorder="1" applyAlignment="1">
      <alignment horizontal="center" vertical="center"/>
    </xf>
    <xf numFmtId="0" fontId="7" fillId="0" borderId="6" xfId="3" applyFont="1" applyBorder="1" applyAlignment="1">
      <alignment horizontal="center" vertical="center" wrapText="1"/>
    </xf>
    <xf numFmtId="164" fontId="14" fillId="0" borderId="5" xfId="3" applyNumberFormat="1" applyFont="1" applyBorder="1" applyAlignment="1">
      <alignment horizontal="center" vertical="center"/>
    </xf>
  </cellXfs>
  <cellStyles count="5">
    <cellStyle name="Comma" xfId="1" builtinId="3"/>
    <cellStyle name="Comma [0]" xfId="2" builtinId="6"/>
    <cellStyle name="Normal" xfId="0" builtinId="0"/>
    <cellStyle name="Normal 2 2" xfId="3" xr:uid="{C108E4C1-195C-4310-8358-F3121773925A}"/>
    <cellStyle name="Normal_Sheet1" xfId="4" xr:uid="{E1AE6C46-D00B-41C7-82CA-75D00C3DE0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42A07-CF37-4C98-AFBB-DC2E02DB5E3E}">
  <dimension ref="A1:R45"/>
  <sheetViews>
    <sheetView tabSelected="1" workbookViewId="0">
      <selection activeCell="D4" sqref="D4"/>
    </sheetView>
  </sheetViews>
  <sheetFormatPr defaultColWidth="8.77734375" defaultRowHeight="14.4" x14ac:dyDescent="0.3"/>
  <cols>
    <col min="1" max="1" width="7.21875" customWidth="1"/>
    <col min="2" max="2" width="28" customWidth="1"/>
    <col min="3" max="4" width="7.5546875" customWidth="1"/>
    <col min="5" max="5" width="7.21875" customWidth="1"/>
    <col min="6" max="6" width="18.21875" customWidth="1"/>
    <col min="7" max="8" width="7.44140625" customWidth="1"/>
    <col min="9" max="9" width="7" customWidth="1"/>
    <col min="10" max="10" width="21.77734375" customWidth="1"/>
    <col min="11" max="12" width="7.5546875" customWidth="1"/>
    <col min="13" max="13" width="7.21875" customWidth="1"/>
    <col min="14" max="14" width="18.21875" customWidth="1"/>
    <col min="15" max="16" width="7.44140625" customWidth="1"/>
    <col min="17" max="17" width="7" customWidth="1"/>
    <col min="18" max="18" width="21.77734375" customWidth="1"/>
  </cols>
  <sheetData>
    <row r="1" spans="1:18" ht="15.6" x14ac:dyDescent="0.3">
      <c r="A1" s="1"/>
    </row>
    <row r="2" spans="1:18" ht="15.6" x14ac:dyDescent="0.3">
      <c r="A2" s="1"/>
    </row>
    <row r="3" spans="1:18" ht="15.6" x14ac:dyDescent="0.3">
      <c r="A3" s="1"/>
    </row>
    <row r="4" spans="1:18" ht="15.6" x14ac:dyDescent="0.3">
      <c r="A4" s="1"/>
    </row>
    <row r="5" spans="1:18" ht="15.6" x14ac:dyDescent="0.3">
      <c r="A5" s="1"/>
    </row>
    <row r="6" spans="1:18" ht="15.6" x14ac:dyDescent="0.3">
      <c r="A6" s="1"/>
    </row>
    <row r="7" spans="1:18" ht="21" x14ac:dyDescent="0.4">
      <c r="A7" s="69" t="s">
        <v>36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</row>
    <row r="8" spans="1:18" ht="21" x14ac:dyDescent="0.4">
      <c r="A8" s="70" t="s">
        <v>37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</row>
    <row r="9" spans="1:18" ht="21" x14ac:dyDescent="0.4">
      <c r="A9" s="88"/>
      <c r="B9" s="88"/>
      <c r="C9" s="88"/>
      <c r="D9" s="88"/>
      <c r="E9" s="88"/>
      <c r="F9" s="88"/>
      <c r="G9" s="88"/>
      <c r="H9" s="88"/>
      <c r="I9" s="88"/>
      <c r="J9" s="88"/>
      <c r="K9" s="62"/>
      <c r="L9" s="62"/>
      <c r="M9" s="62"/>
      <c r="N9" s="62"/>
      <c r="O9" s="62"/>
      <c r="P9" s="62"/>
      <c r="Q9" s="62"/>
      <c r="R9" s="62"/>
    </row>
    <row r="10" spans="1:18" x14ac:dyDescent="0.3">
      <c r="A10" s="2"/>
      <c r="B10" s="3"/>
      <c r="C10" s="4"/>
      <c r="D10" s="5"/>
      <c r="E10" s="4"/>
      <c r="F10" s="6"/>
      <c r="G10" s="5"/>
      <c r="H10" s="5"/>
      <c r="I10" s="5"/>
      <c r="J10" s="5"/>
      <c r="K10" s="4"/>
      <c r="L10" s="5"/>
      <c r="M10" s="4"/>
      <c r="N10" s="6"/>
      <c r="O10" s="5"/>
      <c r="P10" s="5"/>
      <c r="Q10" s="5"/>
      <c r="R10" s="5"/>
    </row>
    <row r="11" spans="1:18" x14ac:dyDescent="0.3">
      <c r="A11" s="89" t="s">
        <v>0</v>
      </c>
      <c r="B11" s="86" t="s">
        <v>1</v>
      </c>
      <c r="C11" s="73" t="s">
        <v>38</v>
      </c>
      <c r="D11" s="73"/>
      <c r="E11" s="73"/>
      <c r="F11" s="73"/>
      <c r="G11" s="73"/>
      <c r="H11" s="73"/>
      <c r="I11" s="73"/>
      <c r="J11" s="73"/>
      <c r="K11" s="73" t="s">
        <v>39</v>
      </c>
      <c r="L11" s="73"/>
      <c r="M11" s="73"/>
      <c r="N11" s="73"/>
      <c r="O11" s="73"/>
      <c r="P11" s="73"/>
      <c r="Q11" s="73"/>
      <c r="R11" s="73"/>
    </row>
    <row r="12" spans="1:18" x14ac:dyDescent="0.3">
      <c r="A12" s="90"/>
      <c r="B12" s="92"/>
      <c r="C12" s="73" t="s">
        <v>2</v>
      </c>
      <c r="D12" s="73"/>
      <c r="E12" s="73"/>
      <c r="F12" s="83"/>
      <c r="G12" s="73" t="s">
        <v>3</v>
      </c>
      <c r="H12" s="73"/>
      <c r="I12" s="73"/>
      <c r="J12" s="73"/>
      <c r="K12" s="73" t="s">
        <v>2</v>
      </c>
      <c r="L12" s="73"/>
      <c r="M12" s="73"/>
      <c r="N12" s="83"/>
      <c r="O12" s="73" t="s">
        <v>3</v>
      </c>
      <c r="P12" s="73"/>
      <c r="Q12" s="73"/>
      <c r="R12" s="73"/>
    </row>
    <row r="13" spans="1:18" x14ac:dyDescent="0.3">
      <c r="A13" s="90"/>
      <c r="B13" s="92"/>
      <c r="C13" s="72" t="s">
        <v>4</v>
      </c>
      <c r="D13" s="72" t="s">
        <v>5</v>
      </c>
      <c r="E13" s="72"/>
      <c r="F13" s="71" t="s">
        <v>6</v>
      </c>
      <c r="G13" s="72" t="s">
        <v>4</v>
      </c>
      <c r="H13" s="72" t="s">
        <v>5</v>
      </c>
      <c r="I13" s="72"/>
      <c r="J13" s="73" t="s">
        <v>6</v>
      </c>
      <c r="K13" s="72" t="s">
        <v>4</v>
      </c>
      <c r="L13" s="72" t="s">
        <v>5</v>
      </c>
      <c r="M13" s="72"/>
      <c r="N13" s="71" t="s">
        <v>6</v>
      </c>
      <c r="O13" s="72" t="s">
        <v>4</v>
      </c>
      <c r="P13" s="72" t="s">
        <v>5</v>
      </c>
      <c r="Q13" s="72"/>
      <c r="R13" s="73" t="s">
        <v>6</v>
      </c>
    </row>
    <row r="14" spans="1:18" x14ac:dyDescent="0.3">
      <c r="A14" s="91"/>
      <c r="B14" s="87"/>
      <c r="C14" s="72"/>
      <c r="D14" s="7" t="s">
        <v>7</v>
      </c>
      <c r="E14" s="7" t="s">
        <v>8</v>
      </c>
      <c r="F14" s="71"/>
      <c r="G14" s="72"/>
      <c r="H14" s="7" t="s">
        <v>7</v>
      </c>
      <c r="I14" s="7" t="s">
        <v>8</v>
      </c>
      <c r="J14" s="73"/>
      <c r="K14" s="72"/>
      <c r="L14" s="7" t="s">
        <v>7</v>
      </c>
      <c r="M14" s="7" t="s">
        <v>8</v>
      </c>
      <c r="N14" s="71"/>
      <c r="O14" s="72"/>
      <c r="P14" s="7" t="s">
        <v>7</v>
      </c>
      <c r="Q14" s="7" t="s">
        <v>8</v>
      </c>
      <c r="R14" s="73"/>
    </row>
    <row r="15" spans="1:18" ht="26.4" x14ac:dyDescent="0.3">
      <c r="A15" s="8" t="s">
        <v>9</v>
      </c>
      <c r="B15" s="9" t="s">
        <v>10</v>
      </c>
      <c r="C15" s="10">
        <v>0</v>
      </c>
      <c r="D15" s="10">
        <v>0</v>
      </c>
      <c r="E15" s="10">
        <v>0</v>
      </c>
      <c r="F15" s="11">
        <v>0</v>
      </c>
      <c r="G15" s="12">
        <v>7</v>
      </c>
      <c r="H15" s="10">
        <v>1</v>
      </c>
      <c r="I15" s="10">
        <v>0</v>
      </c>
      <c r="J15" s="13">
        <v>2177240404</v>
      </c>
      <c r="K15" s="10">
        <v>0</v>
      </c>
      <c r="L15" s="10">
        <v>0</v>
      </c>
      <c r="M15" s="10">
        <v>0</v>
      </c>
      <c r="N15" s="11">
        <v>0</v>
      </c>
      <c r="O15" s="12">
        <v>1</v>
      </c>
      <c r="P15" s="10">
        <v>0</v>
      </c>
      <c r="Q15" s="10">
        <v>0</v>
      </c>
      <c r="R15" s="13">
        <v>0</v>
      </c>
    </row>
    <row r="16" spans="1:18" x14ac:dyDescent="0.3">
      <c r="A16" s="14">
        <f t="shared" ref="A16:A37" si="0">+A15+1</f>
        <v>2</v>
      </c>
      <c r="B16" s="15" t="s">
        <v>11</v>
      </c>
      <c r="C16" s="10">
        <v>0</v>
      </c>
      <c r="D16" s="10">
        <v>0</v>
      </c>
      <c r="E16" s="10">
        <v>0</v>
      </c>
      <c r="F16" s="11">
        <v>0</v>
      </c>
      <c r="G16" s="10">
        <v>0</v>
      </c>
      <c r="H16" s="10">
        <v>0</v>
      </c>
      <c r="I16" s="10">
        <v>0</v>
      </c>
      <c r="J16" s="16"/>
      <c r="K16" s="10">
        <v>0</v>
      </c>
      <c r="L16" s="10">
        <v>0</v>
      </c>
      <c r="M16" s="10">
        <v>0</v>
      </c>
      <c r="N16" s="11">
        <v>0</v>
      </c>
      <c r="O16" s="10"/>
      <c r="P16" s="10"/>
      <c r="Q16" s="10">
        <v>0</v>
      </c>
      <c r="R16" s="16"/>
    </row>
    <row r="17" spans="1:18" x14ac:dyDescent="0.3">
      <c r="A17" s="14">
        <f t="shared" si="0"/>
        <v>3</v>
      </c>
      <c r="B17" s="15" t="s">
        <v>12</v>
      </c>
      <c r="C17" s="10">
        <v>0</v>
      </c>
      <c r="D17" s="10">
        <v>0</v>
      </c>
      <c r="E17" s="10">
        <v>0</v>
      </c>
      <c r="F17" s="11">
        <v>0</v>
      </c>
      <c r="G17" s="12">
        <v>2</v>
      </c>
      <c r="H17" s="10">
        <v>45</v>
      </c>
      <c r="I17" s="10">
        <v>0</v>
      </c>
      <c r="J17" s="17">
        <v>859823660</v>
      </c>
      <c r="K17" s="10">
        <v>0</v>
      </c>
      <c r="L17" s="10">
        <v>0</v>
      </c>
      <c r="M17" s="10">
        <v>0</v>
      </c>
      <c r="N17" s="11">
        <v>0</v>
      </c>
      <c r="O17" s="12">
        <v>2</v>
      </c>
      <c r="P17" s="10">
        <v>45</v>
      </c>
      <c r="Q17" s="10">
        <v>0</v>
      </c>
      <c r="R17" s="17">
        <v>550447815</v>
      </c>
    </row>
    <row r="18" spans="1:18" x14ac:dyDescent="0.3">
      <c r="A18" s="14">
        <f t="shared" si="0"/>
        <v>4</v>
      </c>
      <c r="B18" s="15" t="s">
        <v>13</v>
      </c>
      <c r="C18" s="10">
        <v>0</v>
      </c>
      <c r="D18" s="10">
        <v>0</v>
      </c>
      <c r="E18" s="10">
        <v>0</v>
      </c>
      <c r="F18" s="11">
        <v>0</v>
      </c>
      <c r="G18" s="10">
        <v>0</v>
      </c>
      <c r="H18" s="10">
        <v>0</v>
      </c>
      <c r="I18" s="10">
        <v>0</v>
      </c>
      <c r="J18" s="16"/>
      <c r="K18" s="10">
        <v>0</v>
      </c>
      <c r="L18" s="10">
        <v>0</v>
      </c>
      <c r="M18" s="10">
        <v>0</v>
      </c>
      <c r="N18" s="11">
        <v>0</v>
      </c>
      <c r="O18" s="10"/>
      <c r="P18" s="10"/>
      <c r="Q18" s="10">
        <v>0</v>
      </c>
      <c r="R18" s="16"/>
    </row>
    <row r="19" spans="1:18" x14ac:dyDescent="0.3">
      <c r="A19" s="14">
        <f t="shared" si="0"/>
        <v>5</v>
      </c>
      <c r="B19" s="15" t="s">
        <v>14</v>
      </c>
      <c r="C19" s="12">
        <v>2</v>
      </c>
      <c r="D19" s="10">
        <v>13</v>
      </c>
      <c r="E19" s="10">
        <v>0</v>
      </c>
      <c r="F19" s="18">
        <v>994542000</v>
      </c>
      <c r="G19" s="19">
        <v>41</v>
      </c>
      <c r="H19" s="10">
        <v>28</v>
      </c>
      <c r="I19" s="10">
        <v>0</v>
      </c>
      <c r="J19" s="17">
        <v>12957562344</v>
      </c>
      <c r="K19" s="12">
        <v>2</v>
      </c>
      <c r="L19" s="10">
        <v>36</v>
      </c>
      <c r="M19" s="10">
        <v>0</v>
      </c>
      <c r="N19" s="18">
        <v>3563566255</v>
      </c>
      <c r="O19" s="19">
        <v>39</v>
      </c>
      <c r="P19" s="10">
        <v>29</v>
      </c>
      <c r="Q19" s="10">
        <v>0</v>
      </c>
      <c r="R19" s="17">
        <v>35664443647</v>
      </c>
    </row>
    <row r="20" spans="1:18" x14ac:dyDescent="0.3">
      <c r="A20" s="14">
        <f t="shared" si="0"/>
        <v>6</v>
      </c>
      <c r="B20" s="15" t="s">
        <v>15</v>
      </c>
      <c r="C20" s="20">
        <v>18</v>
      </c>
      <c r="D20" s="10">
        <v>187</v>
      </c>
      <c r="E20" s="10">
        <v>0</v>
      </c>
      <c r="F20" s="13">
        <v>3366495531</v>
      </c>
      <c r="G20" s="12">
        <v>4</v>
      </c>
      <c r="H20" s="10">
        <v>0</v>
      </c>
      <c r="I20" s="10">
        <v>0</v>
      </c>
      <c r="J20" s="13">
        <v>1405808154</v>
      </c>
      <c r="K20" s="20">
        <v>16</v>
      </c>
      <c r="L20" s="10">
        <v>644</v>
      </c>
      <c r="M20" s="10">
        <v>0</v>
      </c>
      <c r="N20" s="13">
        <v>27565731552</v>
      </c>
      <c r="O20" s="12">
        <v>3</v>
      </c>
      <c r="P20" s="10">
        <v>0</v>
      </c>
      <c r="Q20" s="10">
        <v>0</v>
      </c>
      <c r="R20" s="13">
        <v>703421795</v>
      </c>
    </row>
    <row r="21" spans="1:18" ht="26.4" x14ac:dyDescent="0.3">
      <c r="A21" s="14">
        <f t="shared" si="0"/>
        <v>7</v>
      </c>
      <c r="B21" s="21" t="s">
        <v>16</v>
      </c>
      <c r="C21" s="20">
        <v>4</v>
      </c>
      <c r="D21" s="10">
        <v>551</v>
      </c>
      <c r="E21" s="10">
        <v>0</v>
      </c>
      <c r="F21" s="13">
        <v>24818402146</v>
      </c>
      <c r="G21" s="12">
        <v>2</v>
      </c>
      <c r="H21" s="10">
        <v>0</v>
      </c>
      <c r="I21" s="10">
        <v>0</v>
      </c>
      <c r="J21" s="13">
        <v>873992830</v>
      </c>
      <c r="K21" s="20">
        <v>2</v>
      </c>
      <c r="L21" s="10">
        <v>318</v>
      </c>
      <c r="M21" s="10">
        <v>0</v>
      </c>
      <c r="N21" s="13">
        <v>1024565876</v>
      </c>
      <c r="O21" s="12">
        <v>2</v>
      </c>
      <c r="P21" s="10">
        <v>16</v>
      </c>
      <c r="Q21" s="10">
        <v>0</v>
      </c>
      <c r="R21" s="13">
        <v>128745691</v>
      </c>
    </row>
    <row r="22" spans="1:18" x14ac:dyDescent="0.3">
      <c r="A22" s="14">
        <f t="shared" si="0"/>
        <v>8</v>
      </c>
      <c r="B22" s="15" t="s">
        <v>17</v>
      </c>
      <c r="C22" s="12">
        <v>10</v>
      </c>
      <c r="D22" s="10">
        <v>241</v>
      </c>
      <c r="E22" s="10">
        <v>0</v>
      </c>
      <c r="F22" s="13">
        <v>1876144927</v>
      </c>
      <c r="G22" s="12">
        <v>59</v>
      </c>
      <c r="H22" s="10">
        <v>199</v>
      </c>
      <c r="I22" s="10">
        <v>0</v>
      </c>
      <c r="J22" s="13">
        <v>1575563285</v>
      </c>
      <c r="K22" s="12">
        <v>10</v>
      </c>
      <c r="L22" s="10">
        <v>104</v>
      </c>
      <c r="M22" s="10">
        <v>0</v>
      </c>
      <c r="N22" s="13">
        <v>1761943931</v>
      </c>
      <c r="O22" s="12">
        <v>55</v>
      </c>
      <c r="P22" s="10">
        <v>103</v>
      </c>
      <c r="Q22" s="10">
        <v>0</v>
      </c>
      <c r="R22" s="13">
        <v>3295386351</v>
      </c>
    </row>
    <row r="23" spans="1:18" x14ac:dyDescent="0.3">
      <c r="A23" s="14">
        <f t="shared" si="0"/>
        <v>9</v>
      </c>
      <c r="B23" s="15" t="s">
        <v>18</v>
      </c>
      <c r="C23" s="12">
        <v>14</v>
      </c>
      <c r="D23" s="10">
        <v>145</v>
      </c>
      <c r="E23" s="10">
        <v>0</v>
      </c>
      <c r="F23" s="13">
        <v>422421147049</v>
      </c>
      <c r="G23" s="12">
        <v>2</v>
      </c>
      <c r="H23" s="10">
        <v>0</v>
      </c>
      <c r="I23" s="10">
        <v>0</v>
      </c>
      <c r="J23" s="17">
        <v>4522916</v>
      </c>
      <c r="K23" s="12">
        <v>13</v>
      </c>
      <c r="L23" s="10">
        <v>135</v>
      </c>
      <c r="M23" s="10">
        <v>0</v>
      </c>
      <c r="N23" s="13">
        <v>15303225683</v>
      </c>
      <c r="O23" s="12">
        <v>2</v>
      </c>
      <c r="P23" s="10">
        <v>0</v>
      </c>
      <c r="Q23" s="10">
        <v>0</v>
      </c>
      <c r="R23" s="17">
        <v>0</v>
      </c>
    </row>
    <row r="24" spans="1:18" x14ac:dyDescent="0.3">
      <c r="A24" s="14">
        <f t="shared" si="0"/>
        <v>10</v>
      </c>
      <c r="B24" s="15" t="s">
        <v>19</v>
      </c>
      <c r="C24" s="12">
        <v>15</v>
      </c>
      <c r="D24" s="10">
        <v>117</v>
      </c>
      <c r="E24" s="10">
        <v>0</v>
      </c>
      <c r="F24" s="13">
        <v>2618361714</v>
      </c>
      <c r="G24" s="12">
        <v>19</v>
      </c>
      <c r="H24" s="10">
        <v>0</v>
      </c>
      <c r="I24" s="10">
        <v>0</v>
      </c>
      <c r="J24" s="13">
        <v>12007280958</v>
      </c>
      <c r="K24" s="12">
        <v>15</v>
      </c>
      <c r="L24" s="10">
        <v>263</v>
      </c>
      <c r="M24" s="10">
        <v>0</v>
      </c>
      <c r="N24" s="13">
        <v>7140198963</v>
      </c>
      <c r="O24" s="12">
        <v>12</v>
      </c>
      <c r="P24" s="10">
        <v>0</v>
      </c>
      <c r="Q24" s="10">
        <v>0</v>
      </c>
      <c r="R24" s="13">
        <v>66059927486</v>
      </c>
    </row>
    <row r="25" spans="1:18" ht="30.6" x14ac:dyDescent="0.3">
      <c r="A25" s="14">
        <f t="shared" si="0"/>
        <v>11</v>
      </c>
      <c r="B25" s="22" t="s">
        <v>20</v>
      </c>
      <c r="C25" s="12">
        <v>16</v>
      </c>
      <c r="D25" s="10">
        <v>864</v>
      </c>
      <c r="E25" s="10">
        <v>0</v>
      </c>
      <c r="F25" s="18">
        <v>103135095115</v>
      </c>
      <c r="G25" s="12">
        <v>20</v>
      </c>
      <c r="H25" s="10">
        <v>0</v>
      </c>
      <c r="I25" s="10">
        <v>0</v>
      </c>
      <c r="J25" s="13">
        <v>15480871603</v>
      </c>
      <c r="K25" s="12">
        <v>15</v>
      </c>
      <c r="L25" s="10">
        <v>1145</v>
      </c>
      <c r="M25" s="10">
        <v>0</v>
      </c>
      <c r="N25" s="18">
        <v>17777685440</v>
      </c>
      <c r="O25" s="12">
        <v>9</v>
      </c>
      <c r="P25" s="10">
        <v>0</v>
      </c>
      <c r="Q25" s="10">
        <v>0</v>
      </c>
      <c r="R25" s="13">
        <v>27967887638</v>
      </c>
    </row>
    <row r="26" spans="1:18" x14ac:dyDescent="0.3">
      <c r="A26" s="14">
        <f t="shared" si="0"/>
        <v>12</v>
      </c>
      <c r="B26" s="15" t="s">
        <v>21</v>
      </c>
      <c r="C26" s="12">
        <v>10</v>
      </c>
      <c r="D26" s="10">
        <v>1637</v>
      </c>
      <c r="E26" s="10">
        <v>0</v>
      </c>
      <c r="F26" s="13">
        <v>695895289095</v>
      </c>
      <c r="G26" s="12">
        <v>7</v>
      </c>
      <c r="H26" s="10">
        <v>10</v>
      </c>
      <c r="I26" s="10">
        <v>0</v>
      </c>
      <c r="J26" s="13">
        <v>58279910</v>
      </c>
      <c r="K26" s="12">
        <v>11</v>
      </c>
      <c r="L26" s="10">
        <v>771</v>
      </c>
      <c r="M26" s="10">
        <v>0</v>
      </c>
      <c r="N26" s="13">
        <v>1433112382824</v>
      </c>
      <c r="O26" s="12">
        <v>2</v>
      </c>
      <c r="P26" s="10">
        <v>19</v>
      </c>
      <c r="Q26" s="10">
        <v>0</v>
      </c>
      <c r="R26" s="13">
        <v>26300000</v>
      </c>
    </row>
    <row r="27" spans="1:18" ht="26.4" x14ac:dyDescent="0.3">
      <c r="A27" s="14">
        <f t="shared" si="0"/>
        <v>13</v>
      </c>
      <c r="B27" s="15" t="s">
        <v>22</v>
      </c>
      <c r="C27" s="12">
        <v>16</v>
      </c>
      <c r="D27" s="10">
        <v>43</v>
      </c>
      <c r="E27" s="10">
        <v>0</v>
      </c>
      <c r="F27" s="13">
        <v>1691220604</v>
      </c>
      <c r="G27" s="12">
        <v>9</v>
      </c>
      <c r="H27" s="10">
        <v>0</v>
      </c>
      <c r="I27" s="10">
        <v>0</v>
      </c>
      <c r="J27" s="23">
        <v>306615308</v>
      </c>
      <c r="K27" s="12">
        <v>16</v>
      </c>
      <c r="L27" s="10">
        <v>54</v>
      </c>
      <c r="M27" s="10">
        <v>0</v>
      </c>
      <c r="N27" s="13">
        <v>24714768262</v>
      </c>
      <c r="O27" s="12">
        <v>10</v>
      </c>
      <c r="P27" s="10">
        <v>7</v>
      </c>
      <c r="Q27" s="10">
        <v>0</v>
      </c>
      <c r="R27" s="23">
        <v>81135399</v>
      </c>
    </row>
    <row r="28" spans="1:18" x14ac:dyDescent="0.3">
      <c r="A28" s="14">
        <f t="shared" si="0"/>
        <v>14</v>
      </c>
      <c r="B28" s="15" t="s">
        <v>23</v>
      </c>
      <c r="C28" s="12">
        <v>9</v>
      </c>
      <c r="D28" s="10">
        <v>137</v>
      </c>
      <c r="E28" s="10">
        <v>0</v>
      </c>
      <c r="F28" s="11">
        <v>90528211904</v>
      </c>
      <c r="G28" s="12">
        <v>8</v>
      </c>
      <c r="H28" s="10">
        <v>8</v>
      </c>
      <c r="I28" s="10">
        <v>0</v>
      </c>
      <c r="J28" s="13">
        <v>5186593554</v>
      </c>
      <c r="K28" s="12">
        <v>3</v>
      </c>
      <c r="L28" s="10">
        <v>152</v>
      </c>
      <c r="M28" s="10">
        <v>0</v>
      </c>
      <c r="N28" s="11">
        <v>2881848680</v>
      </c>
      <c r="O28" s="12">
        <v>11</v>
      </c>
      <c r="P28" s="10">
        <v>5</v>
      </c>
      <c r="Q28" s="10">
        <v>0</v>
      </c>
      <c r="R28" s="13">
        <v>1888716154</v>
      </c>
    </row>
    <row r="29" spans="1:18" ht="26.4" x14ac:dyDescent="0.3">
      <c r="A29" s="14">
        <f t="shared" si="0"/>
        <v>15</v>
      </c>
      <c r="B29" s="15" t="s">
        <v>24</v>
      </c>
      <c r="C29" s="12">
        <v>2</v>
      </c>
      <c r="D29" s="10">
        <v>0</v>
      </c>
      <c r="E29" s="10">
        <v>0</v>
      </c>
      <c r="F29" s="10">
        <v>224000</v>
      </c>
      <c r="G29" s="12">
        <v>4</v>
      </c>
      <c r="H29" s="10">
        <v>6</v>
      </c>
      <c r="I29" s="10">
        <v>0</v>
      </c>
      <c r="J29" s="13">
        <v>4328350457</v>
      </c>
      <c r="K29" s="12">
        <v>2</v>
      </c>
      <c r="L29" s="10">
        <v>2</v>
      </c>
      <c r="M29" s="10">
        <v>0</v>
      </c>
      <c r="N29" s="10">
        <v>1670500</v>
      </c>
      <c r="O29" s="12">
        <v>3</v>
      </c>
      <c r="P29" s="10">
        <v>0</v>
      </c>
      <c r="Q29" s="10">
        <v>0</v>
      </c>
      <c r="R29" s="13">
        <v>8989942305</v>
      </c>
    </row>
    <row r="30" spans="1:18" x14ac:dyDescent="0.3">
      <c r="A30" s="14">
        <f t="shared" si="0"/>
        <v>16</v>
      </c>
      <c r="B30" s="15" t="s">
        <v>25</v>
      </c>
      <c r="C30" s="19">
        <v>10</v>
      </c>
      <c r="D30" s="10">
        <v>10</v>
      </c>
      <c r="E30" s="10">
        <v>0</v>
      </c>
      <c r="F30" s="13">
        <v>4613729370</v>
      </c>
      <c r="G30" s="24">
        <v>29</v>
      </c>
      <c r="H30" s="10">
        <v>69</v>
      </c>
      <c r="I30" s="10">
        <v>0</v>
      </c>
      <c r="J30" s="13">
        <v>4187198959</v>
      </c>
      <c r="K30" s="19">
        <v>12</v>
      </c>
      <c r="L30" s="10">
        <v>9</v>
      </c>
      <c r="M30" s="10">
        <v>0</v>
      </c>
      <c r="N30" s="13">
        <v>15319457380</v>
      </c>
      <c r="O30" s="24">
        <v>22</v>
      </c>
      <c r="P30" s="10">
        <v>125</v>
      </c>
      <c r="Q30" s="10">
        <v>0</v>
      </c>
      <c r="R30" s="13">
        <v>4296571410</v>
      </c>
    </row>
    <row r="31" spans="1:18" x14ac:dyDescent="0.3">
      <c r="A31" s="14">
        <f t="shared" si="0"/>
        <v>17</v>
      </c>
      <c r="B31" s="15" t="s">
        <v>26</v>
      </c>
      <c r="C31" s="12">
        <v>2</v>
      </c>
      <c r="D31" s="10">
        <v>0</v>
      </c>
      <c r="E31" s="10">
        <v>0</v>
      </c>
      <c r="F31" s="16">
        <v>0</v>
      </c>
      <c r="G31" s="24">
        <v>92</v>
      </c>
      <c r="H31" s="10">
        <v>0</v>
      </c>
      <c r="I31" s="10">
        <v>0</v>
      </c>
      <c r="J31" s="13">
        <v>555022799</v>
      </c>
      <c r="K31" s="12">
        <v>2</v>
      </c>
      <c r="L31" s="10">
        <v>0</v>
      </c>
      <c r="M31" s="10">
        <v>0</v>
      </c>
      <c r="N31" s="16">
        <v>0</v>
      </c>
      <c r="O31" s="24">
        <v>85</v>
      </c>
      <c r="P31" s="10">
        <v>0</v>
      </c>
      <c r="Q31" s="10">
        <v>0</v>
      </c>
      <c r="R31" s="13">
        <v>3959003416</v>
      </c>
    </row>
    <row r="32" spans="1:18" x14ac:dyDescent="0.3">
      <c r="A32" s="14">
        <f t="shared" si="0"/>
        <v>18</v>
      </c>
      <c r="B32" s="15" t="s">
        <v>27</v>
      </c>
      <c r="C32" s="19">
        <v>64</v>
      </c>
      <c r="D32" s="10">
        <v>247</v>
      </c>
      <c r="E32" s="10">
        <v>0</v>
      </c>
      <c r="F32" s="13">
        <v>44095495001</v>
      </c>
      <c r="G32" s="24">
        <v>49</v>
      </c>
      <c r="H32" s="10">
        <v>10</v>
      </c>
      <c r="I32" s="10">
        <v>0</v>
      </c>
      <c r="J32" s="13">
        <v>418774649</v>
      </c>
      <c r="K32" s="19">
        <v>67</v>
      </c>
      <c r="L32" s="10">
        <v>53</v>
      </c>
      <c r="M32" s="10">
        <v>0</v>
      </c>
      <c r="N32" s="13">
        <v>8487565195</v>
      </c>
      <c r="O32" s="24">
        <v>104</v>
      </c>
      <c r="P32" s="10">
        <v>56</v>
      </c>
      <c r="Q32" s="10">
        <v>0</v>
      </c>
      <c r="R32" s="13">
        <v>1559037911</v>
      </c>
    </row>
    <row r="33" spans="1:18" x14ac:dyDescent="0.3">
      <c r="A33" s="14">
        <f t="shared" si="0"/>
        <v>19</v>
      </c>
      <c r="B33" s="15" t="s">
        <v>28</v>
      </c>
      <c r="C33" s="25">
        <v>0</v>
      </c>
      <c r="D33" s="10">
        <v>0</v>
      </c>
      <c r="E33" s="10">
        <v>0</v>
      </c>
      <c r="F33" s="16">
        <v>0</v>
      </c>
      <c r="G33" s="12">
        <v>8</v>
      </c>
      <c r="H33" s="10">
        <v>26</v>
      </c>
      <c r="I33" s="10">
        <v>0</v>
      </c>
      <c r="J33" s="13">
        <v>88212466</v>
      </c>
      <c r="K33" s="25">
        <v>1</v>
      </c>
      <c r="L33" s="10">
        <v>0</v>
      </c>
      <c r="M33" s="10">
        <v>0</v>
      </c>
      <c r="N33" s="16">
        <v>0</v>
      </c>
      <c r="O33" s="12">
        <v>6</v>
      </c>
      <c r="P33" s="10">
        <v>13</v>
      </c>
      <c r="Q33" s="10">
        <v>0</v>
      </c>
      <c r="R33" s="13">
        <v>105337930</v>
      </c>
    </row>
    <row r="34" spans="1:18" ht="26.4" x14ac:dyDescent="0.3">
      <c r="A34" s="14">
        <f t="shared" si="0"/>
        <v>20</v>
      </c>
      <c r="B34" s="15" t="s">
        <v>29</v>
      </c>
      <c r="C34" s="19">
        <v>2</v>
      </c>
      <c r="D34" s="10">
        <v>0</v>
      </c>
      <c r="E34" s="10">
        <v>0</v>
      </c>
      <c r="F34" s="10">
        <v>20000000</v>
      </c>
      <c r="G34" s="12">
        <v>64</v>
      </c>
      <c r="H34" s="10">
        <v>70</v>
      </c>
      <c r="I34" s="10">
        <v>0</v>
      </c>
      <c r="J34" s="13">
        <v>11951163870</v>
      </c>
      <c r="K34" s="19">
        <v>2</v>
      </c>
      <c r="L34" s="10">
        <v>3</v>
      </c>
      <c r="M34" s="10">
        <v>0</v>
      </c>
      <c r="N34" s="10">
        <v>9290015947</v>
      </c>
      <c r="O34" s="12">
        <v>49</v>
      </c>
      <c r="P34" s="10">
        <v>1</v>
      </c>
      <c r="Q34" s="10">
        <v>0</v>
      </c>
      <c r="R34" s="13">
        <v>31767544447</v>
      </c>
    </row>
    <row r="35" spans="1:18" x14ac:dyDescent="0.3">
      <c r="A35" s="14">
        <f t="shared" si="0"/>
        <v>21</v>
      </c>
      <c r="B35" s="15" t="s">
        <v>30</v>
      </c>
      <c r="C35" s="25">
        <v>0</v>
      </c>
      <c r="D35" s="10">
        <v>0</v>
      </c>
      <c r="E35" s="10">
        <v>0</v>
      </c>
      <c r="F35" s="16">
        <v>0</v>
      </c>
      <c r="G35" s="12">
        <v>13</v>
      </c>
      <c r="H35" s="10">
        <v>0</v>
      </c>
      <c r="I35" s="10">
        <v>0</v>
      </c>
      <c r="J35" s="16">
        <v>400000</v>
      </c>
      <c r="K35" s="25"/>
      <c r="L35" s="10"/>
      <c r="M35" s="10">
        <v>0</v>
      </c>
      <c r="N35" s="16"/>
      <c r="O35" s="12">
        <v>9</v>
      </c>
      <c r="P35" s="10">
        <v>0</v>
      </c>
      <c r="Q35" s="10">
        <v>0</v>
      </c>
      <c r="R35" s="16">
        <v>8099000000</v>
      </c>
    </row>
    <row r="36" spans="1:18" x14ac:dyDescent="0.3">
      <c r="A36" s="14">
        <f t="shared" si="0"/>
        <v>22</v>
      </c>
      <c r="B36" s="15" t="s">
        <v>31</v>
      </c>
      <c r="C36" s="12">
        <v>2</v>
      </c>
      <c r="D36" s="25">
        <v>0</v>
      </c>
      <c r="E36" s="10">
        <v>0</v>
      </c>
      <c r="F36" s="25">
        <v>0</v>
      </c>
      <c r="G36" s="12">
        <v>24</v>
      </c>
      <c r="H36" s="10">
        <v>20</v>
      </c>
      <c r="I36" s="10">
        <v>0</v>
      </c>
      <c r="J36" s="13">
        <v>581994017</v>
      </c>
      <c r="K36" s="12">
        <v>3</v>
      </c>
      <c r="L36" s="25">
        <v>0</v>
      </c>
      <c r="M36" s="10">
        <v>0</v>
      </c>
      <c r="N36" s="25">
        <v>3253670375</v>
      </c>
      <c r="O36" s="12">
        <v>24</v>
      </c>
      <c r="P36" s="10">
        <v>18</v>
      </c>
      <c r="Q36" s="10">
        <v>0</v>
      </c>
      <c r="R36" s="13">
        <v>1254512918</v>
      </c>
    </row>
    <row r="37" spans="1:18" ht="26.4" x14ac:dyDescent="0.3">
      <c r="A37" s="14">
        <f t="shared" si="0"/>
        <v>23</v>
      </c>
      <c r="B37" s="15" t="s">
        <v>32</v>
      </c>
      <c r="C37" s="12">
        <v>3</v>
      </c>
      <c r="D37" s="10">
        <v>0</v>
      </c>
      <c r="E37" s="10">
        <v>0</v>
      </c>
      <c r="F37" s="13">
        <v>1378506</v>
      </c>
      <c r="G37" s="12">
        <v>27</v>
      </c>
      <c r="H37" s="10">
        <v>0</v>
      </c>
      <c r="I37" s="10">
        <v>0</v>
      </c>
      <c r="J37" s="13">
        <v>89894970222</v>
      </c>
      <c r="K37" s="12">
        <v>9</v>
      </c>
      <c r="L37" s="10">
        <v>10</v>
      </c>
      <c r="M37" s="10">
        <v>0</v>
      </c>
      <c r="N37" s="13">
        <v>5035381396</v>
      </c>
      <c r="O37" s="12">
        <v>26</v>
      </c>
      <c r="P37" s="10">
        <v>0</v>
      </c>
      <c r="Q37" s="10">
        <v>0</v>
      </c>
      <c r="R37" s="13">
        <v>7636290075</v>
      </c>
    </row>
    <row r="38" spans="1:18" x14ac:dyDescent="0.3">
      <c r="A38" s="26"/>
      <c r="B38" s="27"/>
      <c r="C38" s="28">
        <f>SUM(C15:C37)</f>
        <v>199</v>
      </c>
      <c r="D38" s="28">
        <f>SUM(D15:D37)</f>
        <v>4192</v>
      </c>
      <c r="E38" s="28">
        <f>SUM(E15:E37)</f>
        <v>0</v>
      </c>
      <c r="F38" s="29">
        <f t="shared" ref="F38" si="1">SUM(F15:F37)</f>
        <v>1396075736962</v>
      </c>
      <c r="G38" s="30">
        <f>SUM(G15:G37)</f>
        <v>490</v>
      </c>
      <c r="H38" s="31">
        <f>SUM(H15:H37)</f>
        <v>492</v>
      </c>
      <c r="I38" s="32">
        <f>SUM(I15:I37)</f>
        <v>0</v>
      </c>
      <c r="J38" s="29">
        <f>SUM(J15:J37)</f>
        <v>164900242365</v>
      </c>
      <c r="K38" s="28">
        <f>SUM(K15:K37)</f>
        <v>201</v>
      </c>
      <c r="L38" s="28">
        <f>SUM(L15:L37)</f>
        <v>3699</v>
      </c>
      <c r="M38" s="28">
        <f>SUM(M15:M37)</f>
        <v>0</v>
      </c>
      <c r="N38" s="29">
        <f>SUM(N15:N37)</f>
        <v>1576233678259</v>
      </c>
      <c r="O38" s="30">
        <f>SUM(O15:O37)</f>
        <v>476</v>
      </c>
      <c r="P38" s="31">
        <f>SUM(P15:P37)</f>
        <v>437</v>
      </c>
      <c r="Q38" s="32">
        <v>0</v>
      </c>
      <c r="R38" s="29">
        <f>SUM(R15:R37)</f>
        <v>204033652388</v>
      </c>
    </row>
    <row r="39" spans="1:18" x14ac:dyDescent="0.3">
      <c r="A39" s="84"/>
      <c r="B39" s="86" t="s">
        <v>33</v>
      </c>
      <c r="C39" s="74">
        <f>C38</f>
        <v>199</v>
      </c>
      <c r="D39" s="75">
        <f>SUM(D38:E38)</f>
        <v>4192</v>
      </c>
      <c r="E39" s="76"/>
      <c r="F39" s="79">
        <f>SUM(F15:F37)</f>
        <v>1396075736962</v>
      </c>
      <c r="G39" s="80">
        <f>SUM(G15:G37)</f>
        <v>490</v>
      </c>
      <c r="H39" s="81">
        <f>SUM(H38:I38)</f>
        <v>492</v>
      </c>
      <c r="I39" s="81"/>
      <c r="J39" s="82">
        <f>SUM(J15:J37)</f>
        <v>164900242365</v>
      </c>
      <c r="K39" s="74">
        <f>K38</f>
        <v>201</v>
      </c>
      <c r="L39" s="75">
        <f>L38+M38</f>
        <v>3699</v>
      </c>
      <c r="M39" s="76"/>
      <c r="N39" s="79">
        <f>N38</f>
        <v>1576233678259</v>
      </c>
      <c r="O39" s="93">
        <f>O38</f>
        <v>476</v>
      </c>
      <c r="P39" s="81">
        <f>P38+Q38</f>
        <v>437</v>
      </c>
      <c r="Q39" s="81"/>
      <c r="R39" s="82">
        <f>R38</f>
        <v>204033652388</v>
      </c>
    </row>
    <row r="40" spans="1:18" x14ac:dyDescent="0.3">
      <c r="A40" s="85"/>
      <c r="B40" s="87"/>
      <c r="C40" s="74"/>
      <c r="D40" s="77"/>
      <c r="E40" s="78"/>
      <c r="F40" s="79"/>
      <c r="G40" s="80"/>
      <c r="H40" s="81"/>
      <c r="I40" s="81"/>
      <c r="J40" s="82"/>
      <c r="K40" s="74"/>
      <c r="L40" s="77"/>
      <c r="M40" s="78"/>
      <c r="N40" s="79"/>
      <c r="O40" s="80"/>
      <c r="P40" s="81"/>
      <c r="Q40" s="81"/>
      <c r="R40" s="82"/>
    </row>
    <row r="41" spans="1:18" x14ac:dyDescent="0.3">
      <c r="A41" s="33"/>
      <c r="B41" s="34"/>
      <c r="C41" s="35"/>
      <c r="D41" s="36"/>
      <c r="E41" s="36"/>
      <c r="F41" s="37"/>
      <c r="G41" s="38"/>
      <c r="H41" s="39"/>
      <c r="I41" s="39"/>
      <c r="J41" s="40"/>
      <c r="K41" s="35"/>
      <c r="L41" s="36"/>
      <c r="M41" s="36"/>
      <c r="N41" s="37"/>
      <c r="O41" s="38"/>
      <c r="P41" s="39"/>
      <c r="Q41" s="39"/>
      <c r="R41" s="40"/>
    </row>
    <row r="42" spans="1:18" x14ac:dyDescent="0.3">
      <c r="A42" s="41"/>
      <c r="B42" s="42"/>
      <c r="C42" s="43"/>
      <c r="D42" s="63" t="s">
        <v>40</v>
      </c>
      <c r="E42" s="64"/>
      <c r="F42" s="64"/>
      <c r="G42" s="64"/>
      <c r="H42" s="65"/>
      <c r="I42" s="44"/>
      <c r="J42" s="45">
        <v>1560975979327</v>
      </c>
      <c r="K42" s="43"/>
      <c r="L42" s="63" t="s">
        <v>41</v>
      </c>
      <c r="M42" s="64"/>
      <c r="N42" s="64"/>
      <c r="O42" s="64"/>
      <c r="P42" s="65"/>
      <c r="Q42" s="44"/>
      <c r="R42" s="45">
        <f>SUM(N39+R39)</f>
        <v>1780267330647</v>
      </c>
    </row>
    <row r="43" spans="1:18" x14ac:dyDescent="0.3">
      <c r="A43" s="46"/>
      <c r="B43" s="47"/>
      <c r="C43" s="48"/>
      <c r="D43" s="63" t="s">
        <v>34</v>
      </c>
      <c r="E43" s="64"/>
      <c r="F43" s="64"/>
      <c r="G43" s="64"/>
      <c r="H43" s="65"/>
      <c r="I43" s="49"/>
      <c r="J43" s="50">
        <f>SUM(D39+H39)</f>
        <v>4684</v>
      </c>
      <c r="K43" s="48"/>
      <c r="L43" s="63" t="s">
        <v>34</v>
      </c>
      <c r="M43" s="64"/>
      <c r="N43" s="64"/>
      <c r="O43" s="64"/>
      <c r="P43" s="65"/>
      <c r="Q43" s="49"/>
      <c r="R43" s="50">
        <f>SUM(L39+P39)</f>
        <v>4136</v>
      </c>
    </row>
    <row r="44" spans="1:18" x14ac:dyDescent="0.3">
      <c r="A44" s="51"/>
      <c r="B44" s="47"/>
      <c r="C44" s="48"/>
      <c r="D44" s="66" t="s">
        <v>35</v>
      </c>
      <c r="E44" s="67"/>
      <c r="F44" s="67"/>
      <c r="G44" s="67"/>
      <c r="H44" s="68"/>
      <c r="I44" s="52"/>
      <c r="J44" s="53">
        <f>G39+C39</f>
        <v>689</v>
      </c>
      <c r="K44" s="48"/>
      <c r="L44" s="66" t="s">
        <v>35</v>
      </c>
      <c r="M44" s="67"/>
      <c r="N44" s="67"/>
      <c r="O44" s="67"/>
      <c r="P44" s="68"/>
      <c r="Q44" s="52"/>
      <c r="R44" s="53">
        <f>O39+K39</f>
        <v>677</v>
      </c>
    </row>
    <row r="45" spans="1:18" x14ac:dyDescent="0.3">
      <c r="A45" s="54"/>
      <c r="B45" s="55"/>
      <c r="C45" s="56"/>
      <c r="D45" s="57"/>
      <c r="E45" s="58"/>
      <c r="F45" s="59"/>
      <c r="G45" s="58"/>
      <c r="H45" s="60"/>
      <c r="I45" s="61"/>
      <c r="J45" s="61"/>
      <c r="K45" s="56"/>
      <c r="L45" s="57"/>
      <c r="M45" s="58"/>
      <c r="N45" s="59"/>
      <c r="O45" s="58"/>
      <c r="P45" s="60"/>
      <c r="Q45" s="61"/>
      <c r="R45" s="61"/>
    </row>
  </sheetData>
  <mergeCells count="43">
    <mergeCell ref="A9:J9"/>
    <mergeCell ref="A11:A14"/>
    <mergeCell ref="B11:B14"/>
    <mergeCell ref="C11:J11"/>
    <mergeCell ref="C12:F12"/>
    <mergeCell ref="G12:J12"/>
    <mergeCell ref="C13:C14"/>
    <mergeCell ref="D13:E13"/>
    <mergeCell ref="A39:A40"/>
    <mergeCell ref="B39:B40"/>
    <mergeCell ref="C39:C40"/>
    <mergeCell ref="D39:E40"/>
    <mergeCell ref="F39:F40"/>
    <mergeCell ref="D42:H42"/>
    <mergeCell ref="D43:H43"/>
    <mergeCell ref="D44:H44"/>
    <mergeCell ref="F13:F14"/>
    <mergeCell ref="G13:G14"/>
    <mergeCell ref="H13:I13"/>
    <mergeCell ref="G39:G40"/>
    <mergeCell ref="K12:N12"/>
    <mergeCell ref="O12:R12"/>
    <mergeCell ref="K13:K14"/>
    <mergeCell ref="L13:M13"/>
    <mergeCell ref="H39:I40"/>
    <mergeCell ref="J39:J40"/>
    <mergeCell ref="J13:J14"/>
    <mergeCell ref="L42:P42"/>
    <mergeCell ref="L43:P43"/>
    <mergeCell ref="L44:P44"/>
    <mergeCell ref="A7:R7"/>
    <mergeCell ref="A8:R8"/>
    <mergeCell ref="N13:N14"/>
    <mergeCell ref="O13:O14"/>
    <mergeCell ref="P13:Q13"/>
    <mergeCell ref="R13:R14"/>
    <mergeCell ref="K39:K40"/>
    <mergeCell ref="L39:M40"/>
    <mergeCell ref="N39:N40"/>
    <mergeCell ref="O39:O40"/>
    <mergeCell ref="P39:Q40"/>
    <mergeCell ref="R39:R40"/>
    <mergeCell ref="K11:R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One Pro K7-24</dc:creator>
  <cp:lastModifiedBy>MyPC One Pro K7-24</cp:lastModifiedBy>
  <dcterms:created xsi:type="dcterms:W3CDTF">2026-04-29T03:39:19Z</dcterms:created>
  <dcterms:modified xsi:type="dcterms:W3CDTF">2026-07-27T02:42:00Z</dcterms:modified>
</cp:coreProperties>
</file>