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CBF5DDC1-2F24-4C20-822A-6327D56CF81A}" xr6:coauthVersionLast="47" xr6:coauthVersionMax="47" xr10:uidLastSave="{00000000-0000-0000-0000-000000000000}"/>
  <bookViews>
    <workbookView xWindow="-108" yWindow="-108" windowWidth="23256" windowHeight="12576" xr2:uid="{FE11F1E4-1CF5-4D31-93F9-F3C8FF7E121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L37" i="1" s="1"/>
  <c r="J37" i="1"/>
  <c r="H37" i="1"/>
  <c r="I37" i="1" s="1"/>
  <c r="G37" i="1"/>
  <c r="E37" i="1"/>
  <c r="F37" i="1" s="1"/>
  <c r="D37" i="1"/>
  <c r="L36" i="1"/>
  <c r="I36" i="1"/>
  <c r="F36" i="1"/>
  <c r="C36" i="1"/>
  <c r="B36" i="1"/>
  <c r="A36" i="1"/>
  <c r="L35" i="1"/>
  <c r="I35" i="1"/>
  <c r="F35" i="1"/>
  <c r="C35" i="1"/>
  <c r="B35" i="1"/>
  <c r="A35" i="1"/>
  <c r="L34" i="1"/>
  <c r="I34" i="1"/>
  <c r="F34" i="1"/>
  <c r="C34" i="1"/>
  <c r="B34" i="1"/>
  <c r="A34" i="1"/>
  <c r="L33" i="1"/>
  <c r="I33" i="1"/>
  <c r="F33" i="1"/>
  <c r="C33" i="1"/>
  <c r="B33" i="1"/>
  <c r="A33" i="1"/>
  <c r="L32" i="1"/>
  <c r="I32" i="1"/>
  <c r="F32" i="1"/>
  <c r="C32" i="1"/>
  <c r="B32" i="1"/>
  <c r="A32" i="1"/>
  <c r="L31" i="1"/>
  <c r="I31" i="1"/>
  <c r="F31" i="1"/>
  <c r="C31" i="1"/>
  <c r="B31" i="1"/>
  <c r="A31" i="1"/>
  <c r="L30" i="1"/>
  <c r="I30" i="1"/>
  <c r="F30" i="1"/>
  <c r="C30" i="1"/>
  <c r="B30" i="1"/>
  <c r="A30" i="1"/>
  <c r="L29" i="1"/>
  <c r="I29" i="1"/>
  <c r="F29" i="1"/>
  <c r="C29" i="1"/>
  <c r="B29" i="1"/>
  <c r="A29" i="1"/>
  <c r="L28" i="1"/>
  <c r="I28" i="1"/>
  <c r="F28" i="1"/>
  <c r="C28" i="1"/>
  <c r="B28" i="1"/>
  <c r="A28" i="1"/>
  <c r="L27" i="1"/>
  <c r="I27" i="1"/>
  <c r="F27" i="1"/>
  <c r="C27" i="1"/>
  <c r="B27" i="1"/>
  <c r="A27" i="1"/>
  <c r="L26" i="1"/>
  <c r="I26" i="1"/>
  <c r="F26" i="1"/>
  <c r="C26" i="1"/>
  <c r="B26" i="1"/>
  <c r="A26" i="1"/>
  <c r="L25" i="1"/>
  <c r="I25" i="1"/>
  <c r="F25" i="1"/>
  <c r="C25" i="1"/>
  <c r="B25" i="1"/>
  <c r="A25" i="1"/>
  <c r="L24" i="1"/>
  <c r="I24" i="1"/>
  <c r="F24" i="1"/>
  <c r="C24" i="1"/>
  <c r="B24" i="1"/>
  <c r="A24" i="1"/>
  <c r="L23" i="1"/>
  <c r="I23" i="1"/>
  <c r="F23" i="1"/>
  <c r="C23" i="1"/>
  <c r="B23" i="1"/>
  <c r="A23" i="1"/>
  <c r="L22" i="1"/>
  <c r="I22" i="1"/>
  <c r="F22" i="1"/>
  <c r="C22" i="1"/>
  <c r="B22" i="1"/>
  <c r="A22" i="1"/>
  <c r="L21" i="1"/>
  <c r="I21" i="1"/>
  <c r="F21" i="1"/>
  <c r="C21" i="1"/>
  <c r="B21" i="1"/>
  <c r="A21" i="1"/>
  <c r="L20" i="1"/>
  <c r="I20" i="1"/>
  <c r="F20" i="1"/>
  <c r="C20" i="1"/>
  <c r="B20" i="1"/>
  <c r="A20" i="1"/>
  <c r="L19" i="1"/>
  <c r="I19" i="1"/>
  <c r="F19" i="1"/>
  <c r="C19" i="1"/>
  <c r="B19" i="1"/>
  <c r="A19" i="1"/>
  <c r="L18" i="1"/>
  <c r="I18" i="1"/>
  <c r="F18" i="1"/>
  <c r="C18" i="1"/>
  <c r="B18" i="1"/>
  <c r="A18" i="1"/>
  <c r="L17" i="1"/>
  <c r="I17" i="1"/>
  <c r="F17" i="1"/>
  <c r="C17" i="1"/>
  <c r="B17" i="1"/>
  <c r="A17" i="1"/>
  <c r="L16" i="1"/>
  <c r="I16" i="1"/>
  <c r="F16" i="1"/>
  <c r="C16" i="1"/>
  <c r="B16" i="1"/>
  <c r="A16" i="1"/>
  <c r="L15" i="1"/>
  <c r="I15" i="1"/>
  <c r="F15" i="1"/>
  <c r="C15" i="1"/>
  <c r="B15" i="1"/>
  <c r="A15" i="1"/>
  <c r="L14" i="1"/>
  <c r="I14" i="1"/>
  <c r="F14" i="1"/>
  <c r="C14" i="1"/>
  <c r="B14" i="1"/>
  <c r="A14" i="1"/>
  <c r="L13" i="1"/>
  <c r="I13" i="1"/>
  <c r="F13" i="1"/>
  <c r="C13" i="1"/>
  <c r="B13" i="1"/>
  <c r="A13" i="1"/>
  <c r="L12" i="1"/>
  <c r="I12" i="1"/>
  <c r="F12" i="1"/>
  <c r="C12" i="1"/>
  <c r="B12" i="1"/>
  <c r="A12" i="1"/>
  <c r="L11" i="1"/>
  <c r="I11" i="1"/>
  <c r="F11" i="1"/>
  <c r="C11" i="1"/>
  <c r="B11" i="1"/>
  <c r="A11" i="1"/>
  <c r="L10" i="1"/>
  <c r="I10" i="1"/>
  <c r="F10" i="1"/>
  <c r="C10" i="1"/>
  <c r="B10" i="1"/>
  <c r="A10" i="1"/>
  <c r="G5" i="1"/>
  <c r="F5" i="1"/>
  <c r="G4" i="1"/>
  <c r="F4" i="1"/>
</calcChain>
</file>

<file path=xl/sharedStrings.xml><?xml version="1.0" encoding="utf-8"?>
<sst xmlns="http://schemas.openxmlformats.org/spreadsheetml/2006/main" count="19" uniqueCount="16">
  <si>
    <t>TABEL  44</t>
  </si>
  <si>
    <t>STATUS GIZI BALITA BERDASARKAN INDEKS BB/U, TB/U, DAN BB/TB MENURUT KECAMATAN DAN PUSKESMAS</t>
  </si>
  <si>
    <t>NO</t>
  </si>
  <si>
    <t>KECAMATAN</t>
  </si>
  <si>
    <t>PUSKESMAS</t>
  </si>
  <si>
    <t>JUMLAH BALITA
0-59 BULAN YANG DITIMBANG</t>
  </si>
  <si>
    <t>BALITA GIZI KURANG (BB/U)</t>
  </si>
  <si>
    <t>JUMLAH BALITA
0-59 BULAN YANG DIUKUR TINGGI BADAN</t>
  </si>
  <si>
    <t>BALITA PENDEK (TB/U)</t>
  </si>
  <si>
    <t>JUMLAH BALITA
0-59 BULAN YANG DIUKUR</t>
  </si>
  <si>
    <t>BALITA KURUS (BB/TB)</t>
  </si>
  <si>
    <t>JUMLAH</t>
  </si>
  <si>
    <t>%</t>
  </si>
  <si>
    <t xml:space="preserve">JUMLAH 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</si>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</sst>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quotePrefix="1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9" xfId="1" applyNumberFormat="1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0" borderId="10" xfId="1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</cellXfs>
  <cellStyles count="2">
    <cellStyle name="Comma 10" xfId="1" xr:uid="{6170D3B5-E6B8-4199-BFBE-BBA9CBE37BB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4EFA6-6E7D-48FF-A005-2B30CA826934}">
  <dimension ref="A1:L41"/>
  <sheetViews>
    <sheetView tabSelected="1" workbookViewId="0">
      <selection sqref="A1:L41"/>
    </sheetView>
  </sheetViews>
  <sheetFormatPr defaultRowHeight="14.4" x14ac:dyDescent="0.3"/>
  <cols>
    <col min="1" max="1" width="5.6640625" customWidth="1"/>
    <col min="2" max="2" width="21.6640625" customWidth="1"/>
    <col min="3" max="3" width="29.5546875" bestFit="1" customWidth="1"/>
    <col min="4" max="4" width="18.6640625" customWidth="1"/>
    <col min="5" max="6" width="15.6640625" customWidth="1"/>
    <col min="7" max="7" width="18.6640625" customWidth="1"/>
    <col min="8" max="9" width="15.6640625" customWidth="1"/>
    <col min="10" max="10" width="17.33203125" customWidth="1"/>
    <col min="11" max="12" width="15.6640625" customWidth="1"/>
  </cols>
  <sheetData>
    <row r="1" spans="1:12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.8" x14ac:dyDescent="0.3">
      <c r="A4" s="4"/>
      <c r="B4" s="4"/>
      <c r="C4" s="4"/>
      <c r="D4" s="4"/>
      <c r="E4" s="4"/>
      <c r="F4" s="5" t="str">
        <f>'[1]1'!E5</f>
        <v>KABUPATEN/KOTA</v>
      </c>
      <c r="G4" s="6" t="str">
        <f>'[1]1'!F5</f>
        <v>DEMAK</v>
      </c>
      <c r="H4" s="4"/>
      <c r="I4" s="4"/>
      <c r="J4" s="4"/>
      <c r="K4" s="4"/>
      <c r="L4" s="4"/>
    </row>
    <row r="5" spans="1:12" ht="16.8" x14ac:dyDescent="0.3">
      <c r="A5" s="4"/>
      <c r="B5" s="4"/>
      <c r="C5" s="4"/>
      <c r="D5" s="4"/>
      <c r="E5" s="4"/>
      <c r="F5" s="5" t="str">
        <f>'[1]1'!E6</f>
        <v xml:space="preserve">TAHUN </v>
      </c>
      <c r="G5" s="6">
        <f>'[1]1'!F6</f>
        <v>2020</v>
      </c>
      <c r="H5" s="4"/>
      <c r="I5" s="4"/>
      <c r="J5" s="4"/>
      <c r="K5" s="4"/>
      <c r="L5" s="4"/>
    </row>
    <row r="6" spans="1:12" ht="15.6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" x14ac:dyDescent="0.3">
      <c r="A7" s="8" t="s">
        <v>2</v>
      </c>
      <c r="B7" s="8" t="s">
        <v>3</v>
      </c>
      <c r="C7" s="8" t="s">
        <v>4</v>
      </c>
      <c r="D7" s="9" t="s">
        <v>5</v>
      </c>
      <c r="E7" s="10" t="s">
        <v>6</v>
      </c>
      <c r="F7" s="11"/>
      <c r="G7" s="9" t="s">
        <v>7</v>
      </c>
      <c r="H7" s="10" t="s">
        <v>8</v>
      </c>
      <c r="I7" s="11"/>
      <c r="J7" s="9" t="s">
        <v>9</v>
      </c>
      <c r="K7" s="10" t="s">
        <v>10</v>
      </c>
      <c r="L7" s="11"/>
    </row>
    <row r="8" spans="1:12" ht="15" x14ac:dyDescent="0.3">
      <c r="A8" s="12"/>
      <c r="B8" s="12"/>
      <c r="C8" s="12"/>
      <c r="D8" s="13"/>
      <c r="E8" s="14" t="s">
        <v>11</v>
      </c>
      <c r="F8" s="15" t="s">
        <v>12</v>
      </c>
      <c r="G8" s="13"/>
      <c r="H8" s="14" t="s">
        <v>13</v>
      </c>
      <c r="I8" s="15" t="s">
        <v>12</v>
      </c>
      <c r="J8" s="13"/>
      <c r="K8" s="14" t="s">
        <v>13</v>
      </c>
      <c r="L8" s="15" t="s">
        <v>12</v>
      </c>
    </row>
    <row r="9" spans="1:12" x14ac:dyDescent="0.3">
      <c r="A9" s="16">
        <v>1</v>
      </c>
      <c r="B9" s="17">
        <v>2</v>
      </c>
      <c r="C9" s="16">
        <v>3</v>
      </c>
      <c r="D9" s="16">
        <v>4</v>
      </c>
      <c r="E9" s="16">
        <v>5</v>
      </c>
      <c r="F9" s="17">
        <v>6</v>
      </c>
      <c r="G9" s="17">
        <v>7</v>
      </c>
      <c r="H9" s="16">
        <v>8</v>
      </c>
      <c r="I9" s="16">
        <v>9</v>
      </c>
      <c r="J9" s="16">
        <v>10</v>
      </c>
      <c r="K9" s="17">
        <v>11</v>
      </c>
      <c r="L9" s="17">
        <v>12</v>
      </c>
    </row>
    <row r="10" spans="1:12" ht="15" x14ac:dyDescent="0.3">
      <c r="A10" s="18">
        <f>'[1]9'!A9</f>
        <v>1</v>
      </c>
      <c r="B10" s="19" t="str">
        <f>'[1]9'!B9</f>
        <v>MRANGGEN</v>
      </c>
      <c r="C10" s="19" t="str">
        <f>'[1]9'!C9</f>
        <v>Puskesmas Mranggen I</v>
      </c>
      <c r="D10" s="20">
        <v>4815</v>
      </c>
      <c r="E10" s="21">
        <v>84</v>
      </c>
      <c r="F10" s="22">
        <f>E10/D10*100</f>
        <v>1.7445482866043613</v>
      </c>
      <c r="G10" s="23">
        <v>4815</v>
      </c>
      <c r="H10" s="21">
        <v>62</v>
      </c>
      <c r="I10" s="22">
        <f>H10/G10*100</f>
        <v>1.2876427829698858</v>
      </c>
      <c r="J10" s="23">
        <v>4815</v>
      </c>
      <c r="K10" s="21">
        <v>45</v>
      </c>
      <c r="L10" s="22">
        <f>K10/J10*100</f>
        <v>0.93457943925233633</v>
      </c>
    </row>
    <row r="11" spans="1:12" ht="15" x14ac:dyDescent="0.3">
      <c r="A11" s="18">
        <f>'[1]9'!A10</f>
        <v>2</v>
      </c>
      <c r="B11" s="19" t="str">
        <f>'[1]9'!B10</f>
        <v>MRANGGEN</v>
      </c>
      <c r="C11" s="19" t="str">
        <f>'[1]9'!C10</f>
        <v>Puskesmas Mranggen II</v>
      </c>
      <c r="D11" s="20">
        <v>3957</v>
      </c>
      <c r="E11" s="21">
        <v>84</v>
      </c>
      <c r="F11" s="22">
        <f t="shared" ref="F11:F36" si="0">E11/D11*100</f>
        <v>2.1228203184230479</v>
      </c>
      <c r="G11" s="23">
        <v>3957</v>
      </c>
      <c r="H11" s="21">
        <v>102</v>
      </c>
      <c r="I11" s="22">
        <f t="shared" ref="I11:I36" si="1">H11/G11*100</f>
        <v>2.5777103866565581</v>
      </c>
      <c r="J11" s="23">
        <v>3957</v>
      </c>
      <c r="K11" s="21">
        <v>38</v>
      </c>
      <c r="L11" s="22">
        <f t="shared" ref="L11:L36" si="2">K11/J11*100</f>
        <v>0.96032347738185497</v>
      </c>
    </row>
    <row r="12" spans="1:12" ht="15" x14ac:dyDescent="0.3">
      <c r="A12" s="18">
        <f>'[1]9'!A11</f>
        <v>3</v>
      </c>
      <c r="B12" s="19" t="str">
        <f>'[1]9'!B11</f>
        <v>MRANGGEN</v>
      </c>
      <c r="C12" s="19" t="str">
        <f>'[1]9'!C11</f>
        <v>Puskesmas Mranggen III</v>
      </c>
      <c r="D12" s="20">
        <v>5439</v>
      </c>
      <c r="E12" s="21">
        <v>145</v>
      </c>
      <c r="F12" s="22">
        <f t="shared" si="0"/>
        <v>2.6659312373598087</v>
      </c>
      <c r="G12" s="23">
        <v>5439</v>
      </c>
      <c r="H12" s="21">
        <v>210</v>
      </c>
      <c r="I12" s="22">
        <f t="shared" si="1"/>
        <v>3.8610038610038608</v>
      </c>
      <c r="J12" s="23">
        <v>5439</v>
      </c>
      <c r="K12" s="21">
        <v>83</v>
      </c>
      <c r="L12" s="22">
        <f t="shared" si="2"/>
        <v>1.5260158117300975</v>
      </c>
    </row>
    <row r="13" spans="1:12" ht="15" x14ac:dyDescent="0.3">
      <c r="A13" s="18">
        <f>'[1]9'!A12</f>
        <v>4</v>
      </c>
      <c r="B13" s="19" t="str">
        <f>'[1]9'!B12</f>
        <v>KARANGAWEN</v>
      </c>
      <c r="C13" s="19" t="str">
        <f>'[1]9'!C12</f>
        <v>Puskesmas Karangawen I</v>
      </c>
      <c r="D13" s="20">
        <v>3204</v>
      </c>
      <c r="E13" s="21">
        <v>167</v>
      </c>
      <c r="F13" s="22">
        <f t="shared" si="0"/>
        <v>5.2122347066167292</v>
      </c>
      <c r="G13" s="23">
        <v>3204</v>
      </c>
      <c r="H13" s="21">
        <v>86</v>
      </c>
      <c r="I13" s="22">
        <f t="shared" si="1"/>
        <v>2.6841448189762795</v>
      </c>
      <c r="J13" s="23">
        <v>3204</v>
      </c>
      <c r="K13" s="21">
        <v>97</v>
      </c>
      <c r="L13" s="22">
        <f t="shared" si="2"/>
        <v>3.0274656679151062</v>
      </c>
    </row>
    <row r="14" spans="1:12" ht="15" x14ac:dyDescent="0.3">
      <c r="A14" s="18">
        <f>'[1]9'!A13</f>
        <v>5</v>
      </c>
      <c r="B14" s="19" t="str">
        <f>'[1]9'!B13</f>
        <v>KARANGAWEN</v>
      </c>
      <c r="C14" s="19" t="str">
        <f>'[1]9'!C13</f>
        <v>Puskesmas Karangawen II</v>
      </c>
      <c r="D14" s="20">
        <v>4219</v>
      </c>
      <c r="E14" s="21">
        <v>160</v>
      </c>
      <c r="F14" s="22">
        <f t="shared" si="0"/>
        <v>3.7923678596823893</v>
      </c>
      <c r="G14" s="23">
        <v>4219</v>
      </c>
      <c r="H14" s="21">
        <v>204</v>
      </c>
      <c r="I14" s="22">
        <f t="shared" si="1"/>
        <v>4.835269021095046</v>
      </c>
      <c r="J14" s="23">
        <v>4219</v>
      </c>
      <c r="K14" s="21">
        <v>106</v>
      </c>
      <c r="L14" s="22">
        <f t="shared" si="2"/>
        <v>2.5124437070395826</v>
      </c>
    </row>
    <row r="15" spans="1:12" ht="15" x14ac:dyDescent="0.3">
      <c r="A15" s="18">
        <f>'[1]9'!A14</f>
        <v>6</v>
      </c>
      <c r="B15" s="19" t="str">
        <f>'[1]9'!B14</f>
        <v>GUNTUR</v>
      </c>
      <c r="C15" s="19" t="str">
        <f>'[1]9'!C14</f>
        <v>Puskesmas Guntur I</v>
      </c>
      <c r="D15" s="20">
        <v>4413</v>
      </c>
      <c r="E15" s="21">
        <v>616</v>
      </c>
      <c r="F15" s="22">
        <f t="shared" si="0"/>
        <v>13.958758214366643</v>
      </c>
      <c r="G15" s="23">
        <v>4413</v>
      </c>
      <c r="H15" s="21">
        <v>662</v>
      </c>
      <c r="I15" s="22">
        <f t="shared" si="1"/>
        <v>15.001133016088827</v>
      </c>
      <c r="J15" s="23">
        <v>4413</v>
      </c>
      <c r="K15" s="21">
        <v>319</v>
      </c>
      <c r="L15" s="22">
        <f t="shared" si="2"/>
        <v>7.2286426467255831</v>
      </c>
    </row>
    <row r="16" spans="1:12" ht="15" x14ac:dyDescent="0.3">
      <c r="A16" s="18">
        <f>'[1]9'!A15</f>
        <v>7</v>
      </c>
      <c r="B16" s="19" t="str">
        <f>'[1]9'!B15</f>
        <v>GUNTUR</v>
      </c>
      <c r="C16" s="19" t="str">
        <f>'[1]9'!C15</f>
        <v>Puskesmas Guntur II</v>
      </c>
      <c r="D16" s="20">
        <v>3023</v>
      </c>
      <c r="E16" s="21">
        <v>54</v>
      </c>
      <c r="F16" s="22">
        <f t="shared" si="0"/>
        <v>1.7863049950380416</v>
      </c>
      <c r="G16" s="23">
        <v>3023</v>
      </c>
      <c r="H16" s="21">
        <v>275</v>
      </c>
      <c r="I16" s="22">
        <f t="shared" si="1"/>
        <v>9.0969235858418784</v>
      </c>
      <c r="J16" s="23">
        <v>3023</v>
      </c>
      <c r="K16" s="21">
        <v>59</v>
      </c>
      <c r="L16" s="22">
        <f t="shared" si="2"/>
        <v>1.9517036056897121</v>
      </c>
    </row>
    <row r="17" spans="1:12" ht="15" x14ac:dyDescent="0.3">
      <c r="A17" s="18">
        <f>'[1]9'!A16</f>
        <v>8</v>
      </c>
      <c r="B17" s="19" t="str">
        <f>'[1]9'!B16</f>
        <v>SAYUNG</v>
      </c>
      <c r="C17" s="19" t="str">
        <f>'[1]9'!C16</f>
        <v>Puskesmas Sayung I</v>
      </c>
      <c r="D17" s="20">
        <v>3824</v>
      </c>
      <c r="E17" s="21">
        <v>225</v>
      </c>
      <c r="F17" s="22">
        <f t="shared" si="0"/>
        <v>5.8838912133891208</v>
      </c>
      <c r="G17" s="23">
        <v>3824</v>
      </c>
      <c r="H17" s="21">
        <v>172</v>
      </c>
      <c r="I17" s="22">
        <f t="shared" si="1"/>
        <v>4.497907949790795</v>
      </c>
      <c r="J17" s="23">
        <v>3824</v>
      </c>
      <c r="K17" s="21">
        <v>287</v>
      </c>
      <c r="L17" s="22">
        <f t="shared" si="2"/>
        <v>7.5052301255230134</v>
      </c>
    </row>
    <row r="18" spans="1:12" ht="15" x14ac:dyDescent="0.3">
      <c r="A18" s="18">
        <f>'[1]9'!A17</f>
        <v>9</v>
      </c>
      <c r="B18" s="19" t="str">
        <f>'[1]9'!B17</f>
        <v>SAYUNG</v>
      </c>
      <c r="C18" s="19" t="str">
        <f>'[1]9'!C17</f>
        <v>Puskesmas Sayung II</v>
      </c>
      <c r="D18" s="20">
        <v>4831</v>
      </c>
      <c r="E18" s="21">
        <v>418</v>
      </c>
      <c r="F18" s="22">
        <f t="shared" si="0"/>
        <v>8.6524529083005586</v>
      </c>
      <c r="G18" s="23">
        <v>4831</v>
      </c>
      <c r="H18" s="21">
        <v>396</v>
      </c>
      <c r="I18" s="22">
        <f t="shared" si="1"/>
        <v>8.1970606499689502</v>
      </c>
      <c r="J18" s="23">
        <v>4831</v>
      </c>
      <c r="K18" s="21">
        <v>349</v>
      </c>
      <c r="L18" s="22">
        <f t="shared" si="2"/>
        <v>7.2241771889877873</v>
      </c>
    </row>
    <row r="19" spans="1:12" ht="15" x14ac:dyDescent="0.3">
      <c r="A19" s="18">
        <f>'[1]9'!A18</f>
        <v>10</v>
      </c>
      <c r="B19" s="19" t="str">
        <f>'[1]9'!B18</f>
        <v>KARANGTENGAH</v>
      </c>
      <c r="C19" s="19" t="str">
        <f>'[1]9'!C18</f>
        <v>Puskesmas Karang Tengah</v>
      </c>
      <c r="D19" s="20">
        <v>6048</v>
      </c>
      <c r="E19" s="21">
        <v>461</v>
      </c>
      <c r="F19" s="22">
        <f t="shared" si="0"/>
        <v>7.6223544973544968</v>
      </c>
      <c r="G19" s="23">
        <v>6048</v>
      </c>
      <c r="H19" s="21">
        <v>325</v>
      </c>
      <c r="I19" s="22">
        <f t="shared" si="1"/>
        <v>5.3736772486772484</v>
      </c>
      <c r="J19" s="23">
        <v>6048</v>
      </c>
      <c r="K19" s="21">
        <v>398</v>
      </c>
      <c r="L19" s="22">
        <f t="shared" si="2"/>
        <v>6.5806878306878316</v>
      </c>
    </row>
    <row r="20" spans="1:12" ht="15" x14ac:dyDescent="0.3">
      <c r="A20" s="18">
        <f>'[1]9'!A19</f>
        <v>11</v>
      </c>
      <c r="B20" s="19" t="str">
        <f>'[1]9'!B19</f>
        <v>BONANG</v>
      </c>
      <c r="C20" s="19" t="str">
        <f>'[1]9'!C19</f>
        <v>Puskesmas Bonang I</v>
      </c>
      <c r="D20" s="20">
        <v>5322</v>
      </c>
      <c r="E20" s="21">
        <v>687</v>
      </c>
      <c r="F20" s="22">
        <f t="shared" si="0"/>
        <v>12.908680947012401</v>
      </c>
      <c r="G20" s="23">
        <v>5322</v>
      </c>
      <c r="H20" s="21">
        <v>720</v>
      </c>
      <c r="I20" s="22">
        <f t="shared" si="1"/>
        <v>13.528748590755354</v>
      </c>
      <c r="J20" s="23">
        <v>5322</v>
      </c>
      <c r="K20" s="21">
        <v>432</v>
      </c>
      <c r="L20" s="22">
        <f t="shared" si="2"/>
        <v>8.1172491544532122</v>
      </c>
    </row>
    <row r="21" spans="1:12" ht="15" x14ac:dyDescent="0.3">
      <c r="A21" s="18">
        <f>'[1]9'!A20</f>
        <v>12</v>
      </c>
      <c r="B21" s="19" t="str">
        <f>'[1]9'!B20</f>
        <v>BONANG</v>
      </c>
      <c r="C21" s="19" t="str">
        <f>'[1]9'!C20</f>
        <v>Puskesmas Bonang II</v>
      </c>
      <c r="D21" s="20">
        <v>3786</v>
      </c>
      <c r="E21" s="21">
        <v>918</v>
      </c>
      <c r="F21" s="22">
        <f t="shared" si="0"/>
        <v>24.247226624405705</v>
      </c>
      <c r="G21" s="23">
        <v>3786</v>
      </c>
      <c r="H21" s="21">
        <v>412</v>
      </c>
      <c r="I21" s="22">
        <f t="shared" si="1"/>
        <v>10.882197569994718</v>
      </c>
      <c r="J21" s="23">
        <v>3786</v>
      </c>
      <c r="K21" s="21">
        <v>453</v>
      </c>
      <c r="L21" s="22">
        <f t="shared" si="2"/>
        <v>11.965134706814579</v>
      </c>
    </row>
    <row r="22" spans="1:12" ht="15" x14ac:dyDescent="0.3">
      <c r="A22" s="18">
        <f>'[1]9'!A21</f>
        <v>13</v>
      </c>
      <c r="B22" s="19" t="str">
        <f>'[1]9'!B21</f>
        <v>DEMAK</v>
      </c>
      <c r="C22" s="19" t="str">
        <f>'[1]9'!C21</f>
        <v>Puskesmas Demak I</v>
      </c>
      <c r="D22" s="20">
        <v>2871</v>
      </c>
      <c r="E22" s="21">
        <v>94</v>
      </c>
      <c r="F22" s="22">
        <f t="shared" si="0"/>
        <v>3.2741205154998259</v>
      </c>
      <c r="G22" s="23">
        <v>2871</v>
      </c>
      <c r="H22" s="21">
        <v>70</v>
      </c>
      <c r="I22" s="22">
        <f t="shared" si="1"/>
        <v>2.4381748519679554</v>
      </c>
      <c r="J22" s="23">
        <v>2871</v>
      </c>
      <c r="K22" s="21">
        <v>101</v>
      </c>
      <c r="L22" s="22">
        <f t="shared" si="2"/>
        <v>3.5179380006966214</v>
      </c>
    </row>
    <row r="23" spans="1:12" ht="15" x14ac:dyDescent="0.3">
      <c r="A23" s="18">
        <f>'[1]9'!A22</f>
        <v>14</v>
      </c>
      <c r="B23" s="19" t="str">
        <f>'[1]9'!B22</f>
        <v>DEMAK</v>
      </c>
      <c r="C23" s="19" t="str">
        <f>'[1]9'!C22</f>
        <v>Puskesmas Demak II</v>
      </c>
      <c r="D23" s="20">
        <v>2233</v>
      </c>
      <c r="E23" s="21">
        <v>233</v>
      </c>
      <c r="F23" s="22">
        <f t="shared" si="0"/>
        <v>10.434393193013882</v>
      </c>
      <c r="G23" s="23">
        <v>2233</v>
      </c>
      <c r="H23" s="21">
        <v>285</v>
      </c>
      <c r="I23" s="22">
        <f t="shared" si="1"/>
        <v>12.76309896999552</v>
      </c>
      <c r="J23" s="23">
        <v>2233</v>
      </c>
      <c r="K23" s="21">
        <v>248</v>
      </c>
      <c r="L23" s="22">
        <f t="shared" si="2"/>
        <v>11.106135244066278</v>
      </c>
    </row>
    <row r="24" spans="1:12" ht="15" x14ac:dyDescent="0.3">
      <c r="A24" s="18">
        <f>'[1]9'!A23</f>
        <v>15</v>
      </c>
      <c r="B24" s="19" t="str">
        <f>'[1]9'!B23</f>
        <v>DEMAK</v>
      </c>
      <c r="C24" s="19" t="str">
        <f>'[1]9'!C23</f>
        <v>Puskesmas Demak III</v>
      </c>
      <c r="D24" s="20">
        <v>3187</v>
      </c>
      <c r="E24" s="21">
        <v>114</v>
      </c>
      <c r="F24" s="22">
        <f t="shared" si="0"/>
        <v>3.5770316912456854</v>
      </c>
      <c r="G24" s="23">
        <v>3187</v>
      </c>
      <c r="H24" s="21">
        <v>121</v>
      </c>
      <c r="I24" s="22">
        <f t="shared" si="1"/>
        <v>3.7966739880765612</v>
      </c>
      <c r="J24" s="23">
        <v>3187</v>
      </c>
      <c r="K24" s="21">
        <v>68</v>
      </c>
      <c r="L24" s="22">
        <f t="shared" si="2"/>
        <v>2.1336680263570758</v>
      </c>
    </row>
    <row r="25" spans="1:12" ht="15" x14ac:dyDescent="0.3">
      <c r="A25" s="18">
        <f>'[1]9'!A24</f>
        <v>16</v>
      </c>
      <c r="B25" s="19" t="str">
        <f>'[1]9'!B24</f>
        <v>WONOSALAM</v>
      </c>
      <c r="C25" s="19" t="str">
        <f>'[1]9'!C24</f>
        <v>Puskesmas Wonosalam I</v>
      </c>
      <c r="D25" s="20">
        <v>3822</v>
      </c>
      <c r="E25" s="21">
        <v>396</v>
      </c>
      <c r="F25" s="22">
        <f t="shared" si="0"/>
        <v>10.361067503924646</v>
      </c>
      <c r="G25" s="23">
        <v>3822</v>
      </c>
      <c r="H25" s="21">
        <v>355</v>
      </c>
      <c r="I25" s="22">
        <f t="shared" si="1"/>
        <v>9.288330716902145</v>
      </c>
      <c r="J25" s="23">
        <v>3822</v>
      </c>
      <c r="K25" s="21">
        <v>185</v>
      </c>
      <c r="L25" s="22">
        <f t="shared" si="2"/>
        <v>4.8403976975405545</v>
      </c>
    </row>
    <row r="26" spans="1:12" ht="15" x14ac:dyDescent="0.3">
      <c r="A26" s="18">
        <f>'[1]9'!A25</f>
        <v>17</v>
      </c>
      <c r="B26" s="19" t="str">
        <f>'[1]9'!B25</f>
        <v>WONOSALAM</v>
      </c>
      <c r="C26" s="19" t="str">
        <f>'[1]9'!C25</f>
        <v>Puskesmas Wonosalam II</v>
      </c>
      <c r="D26" s="20">
        <v>2908</v>
      </c>
      <c r="E26" s="21">
        <v>137</v>
      </c>
      <c r="F26" s="22">
        <f t="shared" si="0"/>
        <v>4.7111416781292981</v>
      </c>
      <c r="G26" s="23">
        <v>2908</v>
      </c>
      <c r="H26" s="21">
        <v>110</v>
      </c>
      <c r="I26" s="22">
        <f t="shared" si="1"/>
        <v>3.7826685006877581</v>
      </c>
      <c r="J26" s="23">
        <v>2908</v>
      </c>
      <c r="K26" s="21">
        <v>130</v>
      </c>
      <c r="L26" s="22">
        <f t="shared" si="2"/>
        <v>4.4704264099037143</v>
      </c>
    </row>
    <row r="27" spans="1:12" ht="15" x14ac:dyDescent="0.3">
      <c r="A27" s="18">
        <f>'[1]9'!A26</f>
        <v>18</v>
      </c>
      <c r="B27" s="19" t="str">
        <f>'[1]9'!B26</f>
        <v>DEMPET</v>
      </c>
      <c r="C27" s="19" t="str">
        <f>'[1]9'!C26</f>
        <v>Puskesmas Dempet</v>
      </c>
      <c r="D27" s="20">
        <v>4609</v>
      </c>
      <c r="E27" s="21">
        <v>499</v>
      </c>
      <c r="F27" s="22">
        <f t="shared" si="0"/>
        <v>10.826643523540898</v>
      </c>
      <c r="G27" s="23">
        <v>4609</v>
      </c>
      <c r="H27" s="21">
        <v>313</v>
      </c>
      <c r="I27" s="22">
        <f t="shared" si="1"/>
        <v>6.7910609676719451</v>
      </c>
      <c r="J27" s="23">
        <v>4609</v>
      </c>
      <c r="K27" s="21">
        <v>190</v>
      </c>
      <c r="L27" s="22">
        <f t="shared" si="2"/>
        <v>4.1223692775005425</v>
      </c>
    </row>
    <row r="28" spans="1:12" ht="15" x14ac:dyDescent="0.3">
      <c r="A28" s="18">
        <f>'[1]9'!A27</f>
        <v>19</v>
      </c>
      <c r="B28" s="19" t="str">
        <f>'[1]9'!B27</f>
        <v>KEBONAGUNG</v>
      </c>
      <c r="C28" s="19" t="str">
        <f>'[1]9'!C27</f>
        <v xml:space="preserve">Puskesmas Kebonagung </v>
      </c>
      <c r="D28" s="20">
        <v>3241</v>
      </c>
      <c r="E28" s="21">
        <v>137</v>
      </c>
      <c r="F28" s="22">
        <f t="shared" si="0"/>
        <v>4.2270904041962352</v>
      </c>
      <c r="G28" s="23">
        <v>3241</v>
      </c>
      <c r="H28" s="21">
        <v>85</v>
      </c>
      <c r="I28" s="22">
        <f t="shared" si="1"/>
        <v>2.6226473310706573</v>
      </c>
      <c r="J28" s="23">
        <v>3241</v>
      </c>
      <c r="K28" s="21">
        <v>100</v>
      </c>
      <c r="L28" s="22">
        <f t="shared" si="2"/>
        <v>3.0854674483184201</v>
      </c>
    </row>
    <row r="29" spans="1:12" ht="15" x14ac:dyDescent="0.3">
      <c r="A29" s="18">
        <f>'[1]9'!A28</f>
        <v>20</v>
      </c>
      <c r="B29" s="19" t="str">
        <f>'[1]9'!B28</f>
        <v>GAJAH</v>
      </c>
      <c r="C29" s="19" t="str">
        <f>'[1]9'!C28</f>
        <v>Puskesmas Gajah I</v>
      </c>
      <c r="D29" s="20">
        <v>2452</v>
      </c>
      <c r="E29" s="21">
        <v>213</v>
      </c>
      <c r="F29" s="22">
        <f t="shared" si="0"/>
        <v>8.6867862969004896</v>
      </c>
      <c r="G29" s="23">
        <v>2452</v>
      </c>
      <c r="H29" s="21">
        <v>133</v>
      </c>
      <c r="I29" s="22">
        <f t="shared" si="1"/>
        <v>5.4241435562805878</v>
      </c>
      <c r="J29" s="23">
        <v>2452</v>
      </c>
      <c r="K29" s="21">
        <v>106</v>
      </c>
      <c r="L29" s="22">
        <f t="shared" si="2"/>
        <v>4.3230016313213699</v>
      </c>
    </row>
    <row r="30" spans="1:12" ht="15" x14ac:dyDescent="0.3">
      <c r="A30" s="18">
        <f>'[1]9'!A29</f>
        <v>21</v>
      </c>
      <c r="B30" s="19" t="str">
        <f>'[1]9'!B29</f>
        <v>GAJAH</v>
      </c>
      <c r="C30" s="19" t="str">
        <f>'[1]9'!C29</f>
        <v>Puskesmas Gajah II</v>
      </c>
      <c r="D30" s="20">
        <v>1699</v>
      </c>
      <c r="E30" s="21">
        <v>315</v>
      </c>
      <c r="F30" s="22">
        <f t="shared" si="0"/>
        <v>18.540317834020012</v>
      </c>
      <c r="G30" s="23">
        <v>1699</v>
      </c>
      <c r="H30" s="21">
        <v>64</v>
      </c>
      <c r="I30" s="22">
        <f t="shared" si="1"/>
        <v>3.7669217186580339</v>
      </c>
      <c r="J30" s="23">
        <v>1699</v>
      </c>
      <c r="K30" s="21">
        <v>116</v>
      </c>
      <c r="L30" s="22">
        <f t="shared" si="2"/>
        <v>6.8275456150676872</v>
      </c>
    </row>
    <row r="31" spans="1:12" ht="15" x14ac:dyDescent="0.3">
      <c r="A31" s="18">
        <f>'[1]9'!A30</f>
        <v>22</v>
      </c>
      <c r="B31" s="19" t="str">
        <f>'[1]9'!B30</f>
        <v>KARANGANYAR</v>
      </c>
      <c r="C31" s="19" t="str">
        <f>'[1]9'!C30</f>
        <v>Puskesmas Karanganyar I</v>
      </c>
      <c r="D31" s="20">
        <v>2554</v>
      </c>
      <c r="E31" s="21">
        <v>94</v>
      </c>
      <c r="F31" s="22">
        <f t="shared" si="0"/>
        <v>3.6805011746280343</v>
      </c>
      <c r="G31" s="23">
        <v>2554</v>
      </c>
      <c r="H31" s="21">
        <v>95</v>
      </c>
      <c r="I31" s="22">
        <f t="shared" si="1"/>
        <v>3.719655442443226</v>
      </c>
      <c r="J31" s="23">
        <v>2554</v>
      </c>
      <c r="K31" s="21">
        <v>113</v>
      </c>
      <c r="L31" s="22">
        <f t="shared" si="2"/>
        <v>4.4244322631166799</v>
      </c>
    </row>
    <row r="32" spans="1:12" ht="15" x14ac:dyDescent="0.3">
      <c r="A32" s="18">
        <f>'[1]9'!A31</f>
        <v>23</v>
      </c>
      <c r="B32" s="19" t="str">
        <f>'[1]9'!B31</f>
        <v>KARANGANYAR</v>
      </c>
      <c r="C32" s="19" t="str">
        <f>'[1]9'!C31</f>
        <v>Puskesmas Karanganyar II</v>
      </c>
      <c r="D32" s="20">
        <v>3295</v>
      </c>
      <c r="E32" s="21">
        <v>131</v>
      </c>
      <c r="F32" s="22">
        <f t="shared" si="0"/>
        <v>3.9757207890743551</v>
      </c>
      <c r="G32" s="23">
        <v>3295</v>
      </c>
      <c r="H32" s="21">
        <v>75</v>
      </c>
      <c r="I32" s="22">
        <f t="shared" si="1"/>
        <v>2.2761760242792106</v>
      </c>
      <c r="J32" s="23">
        <v>3295</v>
      </c>
      <c r="K32" s="21">
        <v>125</v>
      </c>
      <c r="L32" s="22">
        <f t="shared" si="2"/>
        <v>3.793626707132018</v>
      </c>
    </row>
    <row r="33" spans="1:12" ht="15" x14ac:dyDescent="0.3">
      <c r="A33" s="18">
        <f>'[1]9'!A32</f>
        <v>24</v>
      </c>
      <c r="B33" s="19" t="str">
        <f>'[1]9'!B32</f>
        <v>MIJEN</v>
      </c>
      <c r="C33" s="19" t="str">
        <f>'[1]9'!C32</f>
        <v>Puskesmas Mijen I</v>
      </c>
      <c r="D33" s="20">
        <v>2326</v>
      </c>
      <c r="E33" s="21">
        <v>100</v>
      </c>
      <c r="F33" s="22">
        <f t="shared" si="0"/>
        <v>4.2992261392949267</v>
      </c>
      <c r="G33" s="23">
        <v>2326</v>
      </c>
      <c r="H33" s="21">
        <v>57</v>
      </c>
      <c r="I33" s="22">
        <f t="shared" si="1"/>
        <v>2.4505588993981084</v>
      </c>
      <c r="J33" s="23">
        <v>2326</v>
      </c>
      <c r="K33" s="21">
        <v>77</v>
      </c>
      <c r="L33" s="22">
        <f t="shared" si="2"/>
        <v>3.3104041272570939</v>
      </c>
    </row>
    <row r="34" spans="1:12" ht="15" x14ac:dyDescent="0.3">
      <c r="A34" s="18">
        <f>'[1]9'!A33</f>
        <v>25</v>
      </c>
      <c r="B34" s="19" t="str">
        <f>'[1]9'!B33</f>
        <v>MIJEN</v>
      </c>
      <c r="C34" s="19" t="str">
        <f>'[1]9'!C33</f>
        <v>Puskesmas Mijen II</v>
      </c>
      <c r="D34" s="20">
        <v>1966</v>
      </c>
      <c r="E34" s="21">
        <v>78</v>
      </c>
      <c r="F34" s="22">
        <f t="shared" si="0"/>
        <v>3.967446592065107</v>
      </c>
      <c r="G34" s="23">
        <v>1966</v>
      </c>
      <c r="H34" s="21">
        <v>105</v>
      </c>
      <c r="I34" s="22">
        <f t="shared" si="1"/>
        <v>5.340793489318413</v>
      </c>
      <c r="J34" s="23">
        <v>1966</v>
      </c>
      <c r="K34" s="21">
        <v>35</v>
      </c>
      <c r="L34" s="22">
        <f t="shared" si="2"/>
        <v>1.7802644964394709</v>
      </c>
    </row>
    <row r="35" spans="1:12" ht="15" x14ac:dyDescent="0.3">
      <c r="A35" s="18">
        <f>'[1]9'!A34</f>
        <v>26</v>
      </c>
      <c r="B35" s="19" t="str">
        <f>'[1]9'!B34</f>
        <v>WEDUNG</v>
      </c>
      <c r="C35" s="19" t="str">
        <f>'[1]9'!C34</f>
        <v>Puskesmas Wedung I</v>
      </c>
      <c r="D35" s="20">
        <v>4472</v>
      </c>
      <c r="E35" s="21">
        <v>121</v>
      </c>
      <c r="F35" s="22">
        <f t="shared" si="0"/>
        <v>2.7057245080500896</v>
      </c>
      <c r="G35" s="23">
        <v>4472</v>
      </c>
      <c r="H35" s="21">
        <v>150</v>
      </c>
      <c r="I35" s="22">
        <f t="shared" si="1"/>
        <v>3.3542039355992843</v>
      </c>
      <c r="J35" s="23">
        <v>4472</v>
      </c>
      <c r="K35" s="21">
        <v>76</v>
      </c>
      <c r="L35" s="22">
        <f t="shared" si="2"/>
        <v>1.6994633273703041</v>
      </c>
    </row>
    <row r="36" spans="1:12" ht="15" x14ac:dyDescent="0.3">
      <c r="A36" s="18">
        <f>'[1]9'!A35</f>
        <v>27</v>
      </c>
      <c r="B36" s="19" t="str">
        <f>'[1]9'!B35</f>
        <v>WEDUNG</v>
      </c>
      <c r="C36" s="19" t="str">
        <f>'[1]9'!C35</f>
        <v>Puskesmas Wedung II</v>
      </c>
      <c r="D36" s="20">
        <v>3017</v>
      </c>
      <c r="E36" s="21">
        <v>307</v>
      </c>
      <c r="F36" s="22">
        <f t="shared" si="0"/>
        <v>10.175671196552868</v>
      </c>
      <c r="G36" s="23">
        <v>3017</v>
      </c>
      <c r="H36" s="21">
        <v>258</v>
      </c>
      <c r="I36" s="22">
        <f t="shared" si="1"/>
        <v>8.551541266158436</v>
      </c>
      <c r="J36" s="23">
        <v>3017</v>
      </c>
      <c r="K36" s="21">
        <v>213</v>
      </c>
      <c r="L36" s="22">
        <f t="shared" si="2"/>
        <v>7.0599933708982432</v>
      </c>
    </row>
    <row r="37" spans="1:12" ht="16.2" thickBot="1" x14ac:dyDescent="0.35">
      <c r="A37" s="24" t="s">
        <v>14</v>
      </c>
      <c r="B37" s="25"/>
      <c r="C37" s="26"/>
      <c r="D37" s="27">
        <f>SUM(D10:D36)</f>
        <v>97533</v>
      </c>
      <c r="E37" s="28">
        <f>SUM(E10:E36)</f>
        <v>6988</v>
      </c>
      <c r="F37" s="29">
        <f>E37/D37*100</f>
        <v>7.1647544933509684</v>
      </c>
      <c r="G37" s="27">
        <f>SUM(G10:G36)</f>
        <v>97533</v>
      </c>
      <c r="H37" s="28">
        <f>SUM(H10:H36)</f>
        <v>5902</v>
      </c>
      <c r="I37" s="29">
        <f>H37/D37*100</f>
        <v>6.0512852060328299</v>
      </c>
      <c r="J37" s="27">
        <f>SUM(J10:J36)</f>
        <v>97533</v>
      </c>
      <c r="K37" s="28">
        <f>SUM(K10:K36)</f>
        <v>4549</v>
      </c>
      <c r="L37" s="29">
        <f>K37/D37*100</f>
        <v>4.6640624198989062</v>
      </c>
    </row>
    <row r="38" spans="1:12" ht="1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5" x14ac:dyDescent="0.3">
      <c r="A39" s="30" t="s">
        <v>15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5.6" x14ac:dyDescent="0.3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5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9">
    <mergeCell ref="H7:I7"/>
    <mergeCell ref="J7:J8"/>
    <mergeCell ref="K7:L7"/>
    <mergeCell ref="A7:A8"/>
    <mergeCell ref="B7:B8"/>
    <mergeCell ref="C7:C8"/>
    <mergeCell ref="D7:D8"/>
    <mergeCell ref="E7:F7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2021-07-05T02:42:45Z</dcterms:created>
  <dcterms:modified xsi:type="dcterms:W3CDTF">2021-07-05T02:45:18Z</dcterms:modified>
</cp:coreProperties>
</file>