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9920" windowHeight="7980" tabRatio="971" activeTab="1"/>
  </bookViews>
  <sheets>
    <sheet name="Data Desa Sudah Dikirim" sheetId="14" r:id="rId1"/>
    <sheet name="Total  Droping" sheetId="12" r:id="rId2"/>
    <sheet name="12-16 Agustus 2019" sheetId="11" r:id="rId3"/>
    <sheet name="19-24 agustus 2019" sheetId="15" r:id="rId4"/>
    <sheet name="26-30 agustus 2019" sheetId="16" r:id="rId5"/>
    <sheet name="2-7 Sep 2019" sheetId="17" r:id="rId6"/>
    <sheet name="9-15 Sep 2019" sheetId="18" r:id="rId7"/>
    <sheet name="16-20 sep 2019" sheetId="19" r:id="rId8"/>
    <sheet name="23-27 sep 2019" sheetId="21" r:id="rId9"/>
  </sheets>
  <definedNames>
    <definedName name="_xlnm.Print_Area" localSheetId="2">'12-16 Agustus 2019'!$B$1:$K$51</definedName>
    <definedName name="_xlnm.Print_Area" localSheetId="7">'16-20 sep 2019'!$B$2:$J$52</definedName>
    <definedName name="_xlnm.Print_Area" localSheetId="3">'19-24 agustus 2019'!$B$1:$K$51</definedName>
    <definedName name="_xlnm.Print_Area" localSheetId="8">'23-27 sep 2019'!$B$2:$J$52</definedName>
    <definedName name="_xlnm.Print_Area" localSheetId="4">'26-30 agustus 2019'!$B$1:$K$51</definedName>
    <definedName name="_xlnm.Print_Area" localSheetId="5">'2-7 Sep 2019'!$B$1:$J$52</definedName>
    <definedName name="_xlnm.Print_Area" localSheetId="6">'9-15 Sep 2019'!$B$1:$J$57</definedName>
    <definedName name="_xlnm.Print_Area" localSheetId="0">'Data Desa Sudah Dikirim'!$B$1:$J$115</definedName>
    <definedName name="_xlnm.Print_Area" localSheetId="1">'Total  Droping'!$B$1:$J$188</definedName>
    <definedName name="_xlnm.Print_Titles" localSheetId="0">'Data Desa Sudah Dikirim'!$6:$8</definedName>
    <definedName name="_xlnm.Print_Titles" localSheetId="1">'Total  Droping'!$7:$9</definedName>
  </definedNames>
  <calcPr calcId="144525"/>
</workbook>
</file>

<file path=xl/calcChain.xml><?xml version="1.0" encoding="utf-8"?>
<calcChain xmlns="http://schemas.openxmlformats.org/spreadsheetml/2006/main">
  <c r="I35" i="19" l="1"/>
  <c r="I34" i="19"/>
  <c r="I33" i="19"/>
  <c r="I32" i="19"/>
  <c r="I13" i="21"/>
  <c r="I12" i="21"/>
  <c r="I11" i="21"/>
  <c r="I10" i="21"/>
  <c r="G37" i="21"/>
  <c r="C23" i="21"/>
  <c r="L176" i="12"/>
  <c r="I30" i="19" l="1"/>
  <c r="I29" i="19"/>
  <c r="I28" i="19"/>
  <c r="I27" i="19"/>
  <c r="I23" i="19"/>
  <c r="I24" i="19"/>
  <c r="I22" i="19"/>
  <c r="I21" i="19"/>
  <c r="I34" i="18"/>
  <c r="I37" i="18" s="1"/>
  <c r="I32" i="18"/>
  <c r="I19" i="19" l="1"/>
  <c r="I18" i="19"/>
  <c r="I17" i="19"/>
  <c r="I16" i="19"/>
  <c r="H93" i="14"/>
  <c r="I12" i="19"/>
  <c r="I11" i="19"/>
  <c r="I10" i="19"/>
  <c r="G37" i="19"/>
  <c r="C23" i="19"/>
  <c r="G176" i="12"/>
  <c r="I24" i="18"/>
  <c r="I23" i="18"/>
  <c r="I20" i="18"/>
  <c r="I19" i="18"/>
  <c r="I18" i="18"/>
  <c r="I17" i="18"/>
  <c r="I16" i="18"/>
  <c r="I13" i="18"/>
  <c r="I12" i="18"/>
  <c r="I11" i="18"/>
  <c r="I10" i="18"/>
  <c r="K166" i="12"/>
  <c r="J82" i="12"/>
  <c r="R72" i="14"/>
  <c r="J90" i="12"/>
  <c r="J86" i="12"/>
  <c r="N44" i="18"/>
  <c r="G42" i="18"/>
  <c r="C23" i="18"/>
  <c r="I22" i="18"/>
  <c r="I21" i="18"/>
  <c r="I15" i="18"/>
  <c r="I14" i="18"/>
  <c r="S40" i="11" l="1"/>
  <c r="Q40" i="11"/>
  <c r="J77" i="12"/>
  <c r="J72" i="12" l="1"/>
  <c r="I25" i="17"/>
  <c r="I24" i="17"/>
  <c r="I23" i="17"/>
  <c r="I22" i="17"/>
  <c r="I21" i="17"/>
  <c r="J67" i="12" l="1"/>
  <c r="J63" i="12" l="1"/>
  <c r="I15" i="17"/>
  <c r="I14" i="17"/>
  <c r="N39" i="17"/>
  <c r="G37" i="17"/>
  <c r="I36" i="17"/>
  <c r="I35" i="17"/>
  <c r="I34" i="17"/>
  <c r="I33" i="17"/>
  <c r="N32" i="17"/>
  <c r="I32" i="17"/>
  <c r="I31" i="17"/>
  <c r="I30" i="17"/>
  <c r="I29" i="17"/>
  <c r="I28" i="17"/>
  <c r="C23" i="17"/>
  <c r="I20" i="17"/>
  <c r="I19" i="17"/>
  <c r="I18" i="17"/>
  <c r="I17" i="17"/>
  <c r="I16" i="17"/>
  <c r="I13" i="17"/>
  <c r="I12" i="17"/>
  <c r="I11" i="17"/>
  <c r="I14" i="12" l="1"/>
  <c r="H82" i="14"/>
  <c r="O31" i="16"/>
  <c r="J59" i="12" l="1"/>
  <c r="O38" i="16"/>
  <c r="I25" i="16"/>
  <c r="I24" i="16"/>
  <c r="I23" i="16"/>
  <c r="I22" i="16"/>
  <c r="I21" i="16"/>
  <c r="I20" i="16"/>
  <c r="I14" i="16"/>
  <c r="I19" i="16"/>
  <c r="I18" i="16"/>
  <c r="I17" i="16"/>
  <c r="I16" i="16"/>
  <c r="I30" i="16"/>
  <c r="I29" i="16"/>
  <c r="I28" i="16"/>
  <c r="I27" i="16"/>
  <c r="J55" i="12"/>
  <c r="L10" i="14" l="1"/>
  <c r="N10" i="14" s="1"/>
  <c r="L11" i="14"/>
  <c r="N11" i="14" s="1"/>
  <c r="L12" i="14"/>
  <c r="N12" i="14" s="1"/>
  <c r="G12" i="14" s="1"/>
  <c r="L13" i="14"/>
  <c r="N13" i="14" s="1"/>
  <c r="G13" i="14" s="1"/>
  <c r="L14" i="14"/>
  <c r="N14" i="14" s="1"/>
  <c r="G14" i="14" s="1"/>
  <c r="F14" i="14" s="1"/>
  <c r="L15" i="14"/>
  <c r="N15" i="14" s="1"/>
  <c r="G15" i="14" s="1"/>
  <c r="F15" i="14" s="1"/>
  <c r="L16" i="14"/>
  <c r="N16" i="14" s="1"/>
  <c r="G16" i="14" s="1"/>
  <c r="F16" i="14" s="1"/>
  <c r="L17" i="14"/>
  <c r="N17" i="14" s="1"/>
  <c r="G17" i="14" s="1"/>
  <c r="F17" i="14" s="1"/>
  <c r="L18" i="14"/>
  <c r="N18" i="14" s="1"/>
  <c r="G18" i="14" s="1"/>
  <c r="F18" i="14" s="1"/>
  <c r="L19" i="14"/>
  <c r="N19" i="14" s="1"/>
  <c r="G19" i="14" s="1"/>
  <c r="F19" i="14" s="1"/>
  <c r="L20" i="14"/>
  <c r="N20" i="14" s="1"/>
  <c r="G20" i="14" s="1"/>
  <c r="F20" i="14" s="1"/>
  <c r="L21" i="14"/>
  <c r="N21" i="14" s="1"/>
  <c r="G21" i="14" s="1"/>
  <c r="F21" i="14" s="1"/>
  <c r="L22" i="14"/>
  <c r="N22" i="14" s="1"/>
  <c r="G22" i="14" s="1"/>
  <c r="F22" i="14" s="1"/>
  <c r="L23" i="14"/>
  <c r="N23" i="14" s="1"/>
  <c r="G23" i="14" s="1"/>
  <c r="F23" i="14" s="1"/>
  <c r="L24" i="14"/>
  <c r="N24" i="14" s="1"/>
  <c r="G24" i="14" s="1"/>
  <c r="F24" i="14" s="1"/>
  <c r="L25" i="14"/>
  <c r="N25" i="14" s="1"/>
  <c r="G25" i="14" s="1"/>
  <c r="F25" i="14" s="1"/>
  <c r="L26" i="14"/>
  <c r="N26" i="14" s="1"/>
  <c r="G26" i="14" s="1"/>
  <c r="F26" i="14" s="1"/>
  <c r="L27" i="14"/>
  <c r="N27" i="14" s="1"/>
  <c r="G27" i="14" s="1"/>
  <c r="F27" i="14" s="1"/>
  <c r="L28" i="14"/>
  <c r="N28" i="14" s="1"/>
  <c r="G28" i="14" s="1"/>
  <c r="F28" i="14" s="1"/>
  <c r="L29" i="14"/>
  <c r="N29" i="14" s="1"/>
  <c r="G29" i="14" s="1"/>
  <c r="F29" i="14" s="1"/>
  <c r="L30" i="14"/>
  <c r="L31" i="14"/>
  <c r="N31" i="14" s="1"/>
  <c r="G31" i="14" s="1"/>
  <c r="F31" i="14" s="1"/>
  <c r="L32" i="14"/>
  <c r="N32" i="14" s="1"/>
  <c r="G32" i="14" s="1"/>
  <c r="F32" i="14" s="1"/>
  <c r="L33" i="14"/>
  <c r="N33" i="14" s="1"/>
  <c r="G33" i="14" s="1"/>
  <c r="F33" i="14" s="1"/>
  <c r="L34" i="14"/>
  <c r="N34" i="14" s="1"/>
  <c r="G34" i="14" s="1"/>
  <c r="F34" i="14" s="1"/>
  <c r="L35" i="14"/>
  <c r="N35" i="14" s="1"/>
  <c r="G35" i="14" s="1"/>
  <c r="F35" i="14" s="1"/>
  <c r="L36" i="14"/>
  <c r="N36" i="14" s="1"/>
  <c r="G36" i="14" s="1"/>
  <c r="F36" i="14" s="1"/>
  <c r="L37" i="14"/>
  <c r="N37" i="14" s="1"/>
  <c r="G37" i="14" s="1"/>
  <c r="F37" i="14" s="1"/>
  <c r="L38" i="14"/>
  <c r="N38" i="14" s="1"/>
  <c r="G38" i="14" s="1"/>
  <c r="F38" i="14" s="1"/>
  <c r="L39" i="14"/>
  <c r="N39" i="14" s="1"/>
  <c r="G39" i="14" s="1"/>
  <c r="F39" i="14" s="1"/>
  <c r="L40" i="14"/>
  <c r="N40" i="14" s="1"/>
  <c r="G40" i="14" s="1"/>
  <c r="F40" i="14" s="1"/>
  <c r="L41" i="14"/>
  <c r="N41" i="14" s="1"/>
  <c r="G41" i="14" s="1"/>
  <c r="F41" i="14" s="1"/>
  <c r="L42" i="14"/>
  <c r="N42" i="14" s="1"/>
  <c r="G42" i="14" s="1"/>
  <c r="F42" i="14" s="1"/>
  <c r="L43" i="14"/>
  <c r="N43" i="14" s="1"/>
  <c r="G43" i="14" s="1"/>
  <c r="F43" i="14" s="1"/>
  <c r="L44" i="14"/>
  <c r="N44" i="14" s="1"/>
  <c r="G44" i="14" s="1"/>
  <c r="F44" i="14" s="1"/>
  <c r="L45" i="14"/>
  <c r="N45" i="14" s="1"/>
  <c r="G45" i="14" s="1"/>
  <c r="F45" i="14" s="1"/>
  <c r="L46" i="14"/>
  <c r="N46" i="14" s="1"/>
  <c r="G46" i="14" s="1"/>
  <c r="F46" i="14" s="1"/>
  <c r="L47" i="14"/>
  <c r="N47" i="14" s="1"/>
  <c r="G47" i="14" s="1"/>
  <c r="F47" i="14" s="1"/>
  <c r="L48" i="14"/>
  <c r="N48" i="14" s="1"/>
  <c r="G48" i="14" s="1"/>
  <c r="F48" i="14" s="1"/>
  <c r="L49" i="14"/>
  <c r="N49" i="14" s="1"/>
  <c r="G49" i="14" s="1"/>
  <c r="F49" i="14" s="1"/>
  <c r="L50" i="14"/>
  <c r="N50" i="14" s="1"/>
  <c r="G50" i="14" s="1"/>
  <c r="F50" i="14" s="1"/>
  <c r="L51" i="14"/>
  <c r="N51" i="14" s="1"/>
  <c r="G51" i="14" s="1"/>
  <c r="F51" i="14" s="1"/>
  <c r="L52" i="14"/>
  <c r="N52" i="14" s="1"/>
  <c r="G52" i="14" s="1"/>
  <c r="F52" i="14" s="1"/>
  <c r="L53" i="14"/>
  <c r="N53" i="14" s="1"/>
  <c r="G53" i="14" s="1"/>
  <c r="F53" i="14" s="1"/>
  <c r="L54" i="14"/>
  <c r="N54" i="14" s="1"/>
  <c r="G54" i="14" s="1"/>
  <c r="F54" i="14" s="1"/>
  <c r="L55" i="14"/>
  <c r="N55" i="14" s="1"/>
  <c r="G55" i="14" s="1"/>
  <c r="F55" i="14" s="1"/>
  <c r="L56" i="14"/>
  <c r="N56" i="14" s="1"/>
  <c r="G56" i="14" s="1"/>
  <c r="F56" i="14" s="1"/>
  <c r="L57" i="14"/>
  <c r="N57" i="14" s="1"/>
  <c r="G57" i="14" s="1"/>
  <c r="F57" i="14" s="1"/>
  <c r="L58" i="14"/>
  <c r="N58" i="14" s="1"/>
  <c r="G58" i="14" s="1"/>
  <c r="F58" i="14" s="1"/>
  <c r="L59" i="14"/>
  <c r="N59" i="14" s="1"/>
  <c r="G59" i="14" s="1"/>
  <c r="F59" i="14" s="1"/>
  <c r="L60" i="14"/>
  <c r="N60" i="14" s="1"/>
  <c r="G60" i="14" s="1"/>
  <c r="F60" i="14" s="1"/>
  <c r="L61" i="14"/>
  <c r="N61" i="14" s="1"/>
  <c r="G61" i="14" s="1"/>
  <c r="F61" i="14" s="1"/>
  <c r="L62" i="14"/>
  <c r="N62" i="14" s="1"/>
  <c r="G62" i="14" s="1"/>
  <c r="F62" i="14" s="1"/>
  <c r="L63" i="14"/>
  <c r="N63" i="14" s="1"/>
  <c r="G63" i="14" s="1"/>
  <c r="F63" i="14" s="1"/>
  <c r="L64" i="14"/>
  <c r="N64" i="14" s="1"/>
  <c r="G64" i="14" s="1"/>
  <c r="F64" i="14" s="1"/>
  <c r="L65" i="14"/>
  <c r="N65" i="14" s="1"/>
  <c r="G65" i="14" s="1"/>
  <c r="F65" i="14" s="1"/>
  <c r="L66" i="14"/>
  <c r="N66" i="14" s="1"/>
  <c r="G66" i="14" s="1"/>
  <c r="F66" i="14" s="1"/>
  <c r="L67" i="14"/>
  <c r="N67" i="14" s="1"/>
  <c r="G67" i="14" s="1"/>
  <c r="F67" i="14" s="1"/>
  <c r="L68" i="14"/>
  <c r="N68" i="14" s="1"/>
  <c r="G68" i="14" s="1"/>
  <c r="F68" i="14" s="1"/>
  <c r="L69" i="14"/>
  <c r="N69" i="14" s="1"/>
  <c r="G69" i="14" s="1"/>
  <c r="F69" i="14" s="1"/>
  <c r="L70" i="14"/>
  <c r="N70" i="14" s="1"/>
  <c r="G70" i="14" s="1"/>
  <c r="F70" i="14" s="1"/>
  <c r="L71" i="14"/>
  <c r="N71" i="14" s="1"/>
  <c r="G71" i="14" s="1"/>
  <c r="F71" i="14" s="1"/>
  <c r="L72" i="14"/>
  <c r="N72" i="14" s="1"/>
  <c r="G72" i="14" s="1"/>
  <c r="F72" i="14" s="1"/>
  <c r="L73" i="14"/>
  <c r="N73" i="14" s="1"/>
  <c r="G73" i="14" s="1"/>
  <c r="F73" i="14" s="1"/>
  <c r="L74" i="14"/>
  <c r="N74" i="14" s="1"/>
  <c r="G74" i="14" s="1"/>
  <c r="F74" i="14" s="1"/>
  <c r="L75" i="14"/>
  <c r="N75" i="14" s="1"/>
  <c r="G75" i="14" s="1"/>
  <c r="F75" i="14" s="1"/>
  <c r="L76" i="14"/>
  <c r="N76" i="14" s="1"/>
  <c r="G76" i="14" s="1"/>
  <c r="F76" i="14" s="1"/>
  <c r="L77" i="14"/>
  <c r="N77" i="14" s="1"/>
  <c r="G77" i="14" s="1"/>
  <c r="F77" i="14" s="1"/>
  <c r="L78" i="14"/>
  <c r="N78" i="14" s="1"/>
  <c r="G78" i="14" s="1"/>
  <c r="F78" i="14" s="1"/>
  <c r="L79" i="14"/>
  <c r="N79" i="14" s="1"/>
  <c r="G79" i="14" s="1"/>
  <c r="F79" i="14" s="1"/>
  <c r="L80" i="14"/>
  <c r="N80" i="14" s="1"/>
  <c r="G80" i="14" s="1"/>
  <c r="F80" i="14" s="1"/>
  <c r="L81" i="14"/>
  <c r="N81" i="14" s="1"/>
  <c r="G81" i="14" s="1"/>
  <c r="F81" i="14" s="1"/>
  <c r="I20" i="11"/>
  <c r="I19" i="11"/>
  <c r="I18" i="11"/>
  <c r="I17" i="11"/>
  <c r="I16" i="11"/>
  <c r="I10" i="11"/>
  <c r="O51" i="12"/>
  <c r="O52" i="12"/>
  <c r="J47" i="12"/>
  <c r="J43" i="12"/>
  <c r="J33" i="12"/>
  <c r="J31" i="12"/>
  <c r="J27" i="12"/>
  <c r="J19" i="12"/>
  <c r="J15" i="12"/>
  <c r="J12" i="12"/>
  <c r="M11" i="12"/>
  <c r="O53" i="12" l="1"/>
  <c r="M53" i="12" s="1"/>
  <c r="J166" i="12"/>
  <c r="N30" i="14"/>
  <c r="G30" i="14" s="1"/>
  <c r="F30" i="14" s="1"/>
  <c r="G11" i="14"/>
  <c r="F13" i="14"/>
  <c r="I35" i="16"/>
  <c r="I34" i="16"/>
  <c r="I33" i="16"/>
  <c r="I32" i="16"/>
  <c r="I31" i="16"/>
  <c r="G36" i="16"/>
  <c r="C22" i="16"/>
  <c r="I15" i="16"/>
  <c r="I13" i="16"/>
  <c r="I12" i="16"/>
  <c r="I11" i="16"/>
  <c r="F12" i="14"/>
  <c r="F11" i="14" l="1"/>
  <c r="G36" i="15" l="1"/>
  <c r="C22" i="15"/>
  <c r="I15" i="15"/>
  <c r="I13" i="15"/>
  <c r="I12" i="15"/>
  <c r="I11" i="15"/>
  <c r="I10" i="15"/>
  <c r="C22" i="11" l="1"/>
  <c r="I22" i="11"/>
  <c r="I21" i="11"/>
  <c r="I15" i="11"/>
  <c r="I14" i="11"/>
  <c r="I12" i="11"/>
  <c r="I11" i="11"/>
  <c r="I13" i="11"/>
  <c r="G10" i="14" l="1"/>
  <c r="G36" i="11"/>
  <c r="L9" i="14"/>
  <c r="L82" i="14" s="1"/>
  <c r="G166" i="12"/>
  <c r="I176" i="12" s="1"/>
  <c r="F10" i="14" l="1"/>
  <c r="L83" i="14"/>
  <c r="N9" i="14"/>
  <c r="G9" i="14" s="1"/>
  <c r="F9" i="14" s="1"/>
  <c r="G82" i="14" l="1"/>
  <c r="F82" i="14"/>
</calcChain>
</file>

<file path=xl/sharedStrings.xml><?xml version="1.0" encoding="utf-8"?>
<sst xmlns="http://schemas.openxmlformats.org/spreadsheetml/2006/main" count="1035" uniqueCount="162">
  <si>
    <t>NO</t>
  </si>
  <si>
    <t>LOKASI</t>
  </si>
  <si>
    <t>JUMLAH</t>
  </si>
  <si>
    <t>Drs. M. AGUS NUGROHO LP.</t>
  </si>
  <si>
    <t>Kabid. Kedaruratan dan Logistik</t>
  </si>
  <si>
    <t>Badan Penanggulangan Bencana Daerah</t>
  </si>
  <si>
    <t>BPBD Kabupaten Demak</t>
  </si>
  <si>
    <t>HARI                                                                      TANGGAL</t>
  </si>
  <si>
    <t>SENIN</t>
  </si>
  <si>
    <t>Tangki</t>
  </si>
  <si>
    <t>SELASA</t>
  </si>
  <si>
    <t>RABU</t>
  </si>
  <si>
    <t>JUMLAH  TOTAL</t>
  </si>
  <si>
    <t>TANGKI</t>
  </si>
  <si>
    <t>KECAMATAN</t>
  </si>
  <si>
    <t>DESA</t>
  </si>
  <si>
    <t>KK</t>
  </si>
  <si>
    <t>JIWA</t>
  </si>
  <si>
    <t>KET</t>
  </si>
  <si>
    <t>MRANGGEN</t>
  </si>
  <si>
    <t>Kangkung</t>
  </si>
  <si>
    <t>Rejosari</t>
  </si>
  <si>
    <t>GAJAH</t>
  </si>
  <si>
    <t>Tanjunganyar</t>
  </si>
  <si>
    <t>Gajah</t>
  </si>
  <si>
    <t>Kedondong</t>
  </si>
  <si>
    <t>Turirejo</t>
  </si>
  <si>
    <t>Raji</t>
  </si>
  <si>
    <t>MIJEN</t>
  </si>
  <si>
    <t>Pasir</t>
  </si>
  <si>
    <t>Jungsemi</t>
  </si>
  <si>
    <t>Sedo</t>
  </si>
  <si>
    <t>–</t>
  </si>
  <si>
    <t>Demak</t>
  </si>
  <si>
    <t>JUM'AT</t>
  </si>
  <si>
    <t>KARANGTENGAH</t>
  </si>
  <si>
    <t>Mranggen</t>
  </si>
  <si>
    <t>KETERANGAN  :</t>
  </si>
  <si>
    <t>DATA DESA YANG SUDAH MENERIMA BANTUAN AIR BERSIH</t>
  </si>
  <si>
    <t xml:space="preserve">Kedondong </t>
  </si>
  <si>
    <t>PENANGANAN DARURAT BENCANA KEKERINGAN</t>
  </si>
  <si>
    <t>Kepala Seksi Kedaruratan</t>
  </si>
  <si>
    <t>Pembina</t>
  </si>
  <si>
    <t>LAPORAN HASIL PELAKSANAAN DROPING AIR BERSIH</t>
  </si>
  <si>
    <t>JADWAL OPERASI DROPING AIR BERSIH</t>
  </si>
  <si>
    <t>Kepala Pelaksana</t>
  </si>
  <si>
    <t>Pembina Utama Muda</t>
  </si>
  <si>
    <t>NIP.  19640712 198503 1 016</t>
  </si>
  <si>
    <t>Donatur dari  PMI Kabupaten Demak</t>
  </si>
  <si>
    <t>BPBD KABUPATEN DEMAK TAHUN 2019</t>
  </si>
  <si>
    <t>Turi Rejo</t>
  </si>
  <si>
    <t>HARI                                                                      TANGGAL/ PUKUL</t>
  </si>
  <si>
    <t>PETUGAS DROPING</t>
  </si>
  <si>
    <t>FAHRUR ROZI</t>
  </si>
  <si>
    <t>M.FAOZI</t>
  </si>
  <si>
    <t xml:space="preserve">MUJAB MUHAMMAD, SE </t>
  </si>
  <si>
    <t xml:space="preserve">NUR ICHSAN </t>
  </si>
  <si>
    <t>PUPUT ROMDHON</t>
  </si>
  <si>
    <t>AFIFUR RAHMAN,SH.MH</t>
  </si>
  <si>
    <t xml:space="preserve">SELASA </t>
  </si>
  <si>
    <t xml:space="preserve">KAMIS </t>
  </si>
  <si>
    <t>JUMAT</t>
  </si>
  <si>
    <t>AFIFUR RAHMAN SH.MH</t>
  </si>
  <si>
    <t xml:space="preserve">Penata </t>
  </si>
  <si>
    <t>NIP.  19860701 201001 1 007</t>
  </si>
  <si>
    <t xml:space="preserve">Pasir </t>
  </si>
  <si>
    <t>jam 13.00</t>
  </si>
  <si>
    <t>Senin s/d Sabtu,   12 - 16 Agustus 2019</t>
  </si>
  <si>
    <t xml:space="preserve">BPBD </t>
  </si>
  <si>
    <t>PMI</t>
  </si>
  <si>
    <t xml:space="preserve">KETERANGAN </t>
  </si>
  <si>
    <t>PASIR</t>
  </si>
  <si>
    <t xml:space="preserve">Mijen </t>
  </si>
  <si>
    <t>Jam 08.00</t>
  </si>
  <si>
    <t xml:space="preserve">Pramuka </t>
  </si>
  <si>
    <t>-</t>
  </si>
  <si>
    <t>BPBD KABUPATEN DEMAK TAHUN ANGGARAN 2019</t>
  </si>
  <si>
    <t xml:space="preserve">PMI </t>
  </si>
  <si>
    <t xml:space="preserve">Kedondong Gajah </t>
  </si>
  <si>
    <t xml:space="preserve">Ponpes Kedondong </t>
  </si>
  <si>
    <t xml:space="preserve">Gajah </t>
  </si>
  <si>
    <t xml:space="preserve">Kangkung </t>
  </si>
  <si>
    <t xml:space="preserve">Mranggen </t>
  </si>
  <si>
    <t>M. FAOZI</t>
  </si>
  <si>
    <t xml:space="preserve">DEMAK </t>
  </si>
  <si>
    <t>Jam 13.00</t>
  </si>
  <si>
    <t>jam 10.00</t>
  </si>
  <si>
    <t xml:space="preserve">Bango </t>
  </si>
  <si>
    <t>Bango</t>
  </si>
  <si>
    <t xml:space="preserve">Jumlah </t>
  </si>
  <si>
    <t>Liter</t>
  </si>
  <si>
    <t xml:space="preserve">Jumlah Kelipatan </t>
  </si>
  <si>
    <t>Jatah / Jiwa</t>
  </si>
  <si>
    <t xml:space="preserve">Pembagian </t>
  </si>
  <si>
    <t>Desa</t>
  </si>
  <si>
    <t xml:space="preserve">Kecamatan </t>
  </si>
  <si>
    <t xml:space="preserve">Bremi </t>
  </si>
  <si>
    <t>Bremi</t>
  </si>
  <si>
    <t xml:space="preserve">Demak </t>
  </si>
  <si>
    <t>Demak,   17  Agustus  2019</t>
  </si>
  <si>
    <t>Dusun Genting</t>
  </si>
  <si>
    <t>2 Tangki Pramuka ambil air di Depan kantor</t>
  </si>
  <si>
    <t>Senin s/d Sabtu,   26 - 30 Agustus 2019</t>
  </si>
  <si>
    <t>Demak,   30  Agustus  2019</t>
  </si>
  <si>
    <t>Demak,   23  Agustus  2019</t>
  </si>
  <si>
    <t>Senin s/d Sabtu,   19 - 23 Agustus 2019</t>
  </si>
  <si>
    <t xml:space="preserve">  </t>
  </si>
  <si>
    <t>MUJAB MUHAMMAD,SE</t>
  </si>
  <si>
    <t xml:space="preserve">PUPUT ROMDHON </t>
  </si>
  <si>
    <t xml:space="preserve">SENIN </t>
  </si>
  <si>
    <t>JUMLAH PMI</t>
  </si>
  <si>
    <t>BPBD</t>
  </si>
  <si>
    <t>MAHFUDH SH</t>
  </si>
  <si>
    <t>Wedung</t>
  </si>
  <si>
    <t>Mijen</t>
  </si>
  <si>
    <t xml:space="preserve">Wedung </t>
  </si>
  <si>
    <t>Perkemahan 1 muharom</t>
  </si>
  <si>
    <t>SAYUNG</t>
  </si>
  <si>
    <t>Sayung</t>
  </si>
  <si>
    <t>Karangsari</t>
  </si>
  <si>
    <t xml:space="preserve">Sayung </t>
  </si>
  <si>
    <t>Dana BPBD Kabupaten Demak</t>
  </si>
  <si>
    <t>Senin s/d Sabtu,   2 - 7 September 2019</t>
  </si>
  <si>
    <t>Balerejo</t>
  </si>
  <si>
    <t>Dempet</t>
  </si>
  <si>
    <t xml:space="preserve"> </t>
  </si>
  <si>
    <t>Demak,  7 September  2019</t>
  </si>
  <si>
    <t>DEMPET</t>
  </si>
  <si>
    <t>Demak,     Oktober  2019</t>
  </si>
  <si>
    <t>IMAM FIKRI, S.Sos</t>
  </si>
  <si>
    <t>NIP.  19640912 198508 1 001</t>
  </si>
  <si>
    <t>PMI Kabupaten Demak</t>
  </si>
  <si>
    <t>Demak,    Oktober  2019</t>
  </si>
  <si>
    <t>KAMIS</t>
  </si>
  <si>
    <t>Sedu</t>
  </si>
  <si>
    <t>PRAPTO</t>
  </si>
  <si>
    <t>SAYUTI</t>
  </si>
  <si>
    <t>Donatur  polres Demak</t>
  </si>
  <si>
    <t xml:space="preserve">Bermi </t>
  </si>
  <si>
    <t>MINGGU</t>
  </si>
  <si>
    <t>Ponpes Trengguli</t>
  </si>
  <si>
    <t>Trengguli</t>
  </si>
  <si>
    <t>Karangtowo</t>
  </si>
  <si>
    <t>Tedunan</t>
  </si>
  <si>
    <t>Demak,  15 September  2019</t>
  </si>
  <si>
    <t>Senin s/d Sabtu,   9- 15 September 2019</t>
  </si>
  <si>
    <t>Polres Demak</t>
  </si>
  <si>
    <t>1 minggu</t>
  </si>
  <si>
    <t>Merak</t>
  </si>
  <si>
    <t>Baleromo</t>
  </si>
  <si>
    <t>POLRI</t>
  </si>
  <si>
    <t>POLRES</t>
  </si>
  <si>
    <t>Mulyorejo</t>
  </si>
  <si>
    <t>Pondok Kedondong</t>
  </si>
  <si>
    <t>Jam 12.30</t>
  </si>
  <si>
    <t>Jam 09.00</t>
  </si>
  <si>
    <t>Demak,  21 September  2019</t>
  </si>
  <si>
    <t>Kangkung+Trengguli</t>
  </si>
  <si>
    <t>Senin s/d Jumat,   16- 20 September 2019</t>
  </si>
  <si>
    <t>Senin s/d Jumat,   23- 27 September 2019</t>
  </si>
  <si>
    <t>Demak,  27 September  2019</t>
  </si>
  <si>
    <t>Pondok kangkung dan Trengguli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</si>
</sst>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[$-F800]dddd\,\ mmmm\ dd\,\ yyyy"/>
    <numFmt numFmtId="168" formatCode="[$-421]dd\ mmmm\ yyyy;@"/>
  </numFmts>
  <fonts count="6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4"/>
      <color theme="1"/>
      <name val="Britannic Bold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4"/>
      <name val="Britannic Bold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u/>
      <sz val="13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Arial Narrow"/>
      <family val="2"/>
    </font>
    <font>
      <sz val="18"/>
      <color theme="1"/>
      <name val="Britannic Bold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b/>
      <u/>
      <sz val="13"/>
      <name val="Arial Narrow"/>
      <family val="2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12"/>
      <name val="Calibri"/>
      <family val="2"/>
    </font>
    <font>
      <b/>
      <sz val="10"/>
      <name val="Arial Narrow"/>
      <family val="2"/>
    </font>
    <font>
      <b/>
      <sz val="13"/>
      <color rgb="FFC00000"/>
      <name val="Arial Narrow"/>
      <family val="2"/>
    </font>
    <font>
      <sz val="13"/>
      <name val="Calibri"/>
      <family val="2"/>
      <charset val="1"/>
      <scheme val="minor"/>
    </font>
    <font>
      <sz val="13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Britannic Bold"/>
      <family val="2"/>
    </font>
    <font>
      <b/>
      <u/>
      <sz val="12"/>
      <color theme="1"/>
      <name val="Arial Narrow"/>
      <family val="2"/>
    </font>
    <font>
      <b/>
      <sz val="14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FF0000"/>
      <name val="Arial Narrow"/>
      <family val="2"/>
    </font>
    <font>
      <b/>
      <sz val="14"/>
      <color rgb="FF00B050"/>
      <name val="Arial Narrow"/>
      <family val="2"/>
    </font>
    <font>
      <sz val="12"/>
      <color rgb="FF00B050"/>
      <name val="Arial Narrow"/>
      <family val="2"/>
    </font>
    <font>
      <sz val="12"/>
      <color rgb="FF00B05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6"/>
      <name val="Britannic Bold"/>
      <family val="2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8"/>
      <color theme="0"/>
      <name val="Britannic Bold"/>
      <family val="2"/>
    </font>
    <font>
      <sz val="18"/>
      <color theme="0"/>
      <name val="Britannic Bold"/>
      <family val="2"/>
    </font>
    <font>
      <b/>
      <sz val="14"/>
      <color theme="0"/>
      <name val="Britannic Bold"/>
      <family val="2"/>
    </font>
    <font>
      <sz val="14"/>
      <color theme="0"/>
      <name val="Britannic Bold"/>
      <family val="2"/>
    </font>
    <font>
      <b/>
      <sz val="13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3"/>
      <color theme="0"/>
      <name val="Arial Narrow"/>
      <family val="2"/>
    </font>
    <font>
      <b/>
      <u/>
      <sz val="13"/>
      <color theme="0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3" fontId="11" fillId="0" borderId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6" fillId="0" borderId="0"/>
    <xf numFmtId="3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165" fontId="2" fillId="0" borderId="5" xfId="1" applyFont="1" applyBorder="1" applyAlignment="1">
      <alignment vertical="center"/>
    </xf>
    <xf numFmtId="165" fontId="2" fillId="0" borderId="2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165" fontId="2" fillId="0" borderId="12" xfId="1" applyFont="1" applyBorder="1" applyAlignment="1">
      <alignment vertical="center"/>
    </xf>
    <xf numFmtId="165" fontId="2" fillId="0" borderId="10" xfId="1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65" fontId="2" fillId="0" borderId="1" xfId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9" xfId="1" applyFont="1" applyFill="1" applyBorder="1" applyAlignment="1">
      <alignment vertical="center"/>
    </xf>
    <xf numFmtId="165" fontId="18" fillId="0" borderId="9" xfId="1" applyFont="1" applyFill="1" applyBorder="1" applyAlignment="1">
      <alignment vertical="center"/>
    </xf>
    <xf numFmtId="165" fontId="21" fillId="0" borderId="8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13" fillId="0" borderId="8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5" fontId="9" fillId="0" borderId="0" xfId="1" applyFont="1" applyAlignment="1">
      <alignment horizontal="center" vertical="center"/>
    </xf>
    <xf numFmtId="165" fontId="21" fillId="0" borderId="0" xfId="1" applyFont="1" applyAlignment="1">
      <alignment horizontal="center" vertical="center"/>
    </xf>
    <xf numFmtId="165" fontId="13" fillId="0" borderId="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/>
    </xf>
    <xf numFmtId="165" fontId="13" fillId="0" borderId="11" xfId="1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65" fontId="22" fillId="0" borderId="1" xfId="1" applyFont="1" applyFill="1" applyBorder="1" applyAlignment="1">
      <alignment horizontal="center" vertical="center"/>
    </xf>
    <xf numFmtId="165" fontId="2" fillId="0" borderId="2" xfId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5" fontId="2" fillId="0" borderId="10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65" fontId="7" fillId="0" borderId="5" xfId="1" applyFont="1" applyBorder="1" applyAlignment="1">
      <alignment vertical="center"/>
    </xf>
    <xf numFmtId="165" fontId="7" fillId="0" borderId="2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165" fontId="7" fillId="0" borderId="11" xfId="1" applyFont="1" applyBorder="1" applyAlignment="1">
      <alignment vertical="center"/>
    </xf>
    <xf numFmtId="165" fontId="7" fillId="0" borderId="12" xfId="1" applyFont="1" applyBorder="1" applyAlignment="1">
      <alignment vertical="center"/>
    </xf>
    <xf numFmtId="165" fontId="7" fillId="0" borderId="10" xfId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65" fontId="7" fillId="0" borderId="6" xfId="1" applyFont="1" applyBorder="1" applyAlignment="1">
      <alignment vertical="center"/>
    </xf>
    <xf numFmtId="165" fontId="7" fillId="0" borderId="7" xfId="1" applyFont="1" applyBorder="1" applyAlignment="1">
      <alignment vertical="center"/>
    </xf>
    <xf numFmtId="165" fontId="7" fillId="0" borderId="3" xfId="1" applyFont="1" applyBorder="1" applyAlignment="1">
      <alignment horizontal="center" vertical="center"/>
    </xf>
    <xf numFmtId="165" fontId="7" fillId="0" borderId="8" xfId="1" applyFont="1" applyBorder="1" applyAlignment="1">
      <alignment vertical="center"/>
    </xf>
    <xf numFmtId="0" fontId="23" fillId="0" borderId="0" xfId="0" applyFont="1" applyAlignment="1">
      <alignment horizontal="center"/>
    </xf>
    <xf numFmtId="167" fontId="2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5" fontId="7" fillId="0" borderId="9" xfId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5" fontId="9" fillId="0" borderId="4" xfId="1" applyFont="1" applyBorder="1" applyAlignment="1">
      <alignment vertical="center"/>
    </xf>
    <xf numFmtId="165" fontId="10" fillId="0" borderId="11" xfId="1" applyFont="1" applyBorder="1" applyAlignment="1">
      <alignment vertical="center"/>
    </xf>
    <xf numFmtId="165" fontId="9" fillId="0" borderId="11" xfId="1" applyFont="1" applyBorder="1" applyAlignment="1">
      <alignment vertical="center"/>
    </xf>
    <xf numFmtId="165" fontId="7" fillId="0" borderId="2" xfId="1" applyFont="1" applyBorder="1" applyAlignment="1">
      <alignment vertical="center"/>
    </xf>
    <xf numFmtId="165" fontId="7" fillId="0" borderId="10" xfId="1" applyFont="1" applyBorder="1" applyAlignment="1">
      <alignment vertical="center"/>
    </xf>
    <xf numFmtId="165" fontId="10" fillId="0" borderId="8" xfId="1" applyFont="1" applyBorder="1" applyAlignment="1">
      <alignment vertical="center"/>
    </xf>
    <xf numFmtId="165" fontId="12" fillId="0" borderId="1" xfId="1" applyFont="1" applyBorder="1" applyAlignment="1">
      <alignment vertical="center"/>
    </xf>
    <xf numFmtId="0" fontId="15" fillId="0" borderId="0" xfId="0" applyFont="1" applyAlignment="1">
      <alignment vertical="center"/>
    </xf>
    <xf numFmtId="165" fontId="13" fillId="0" borderId="4" xfId="1" applyFont="1" applyBorder="1" applyAlignment="1">
      <alignment vertical="center"/>
    </xf>
    <xf numFmtId="165" fontId="9" fillId="0" borderId="4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Border="1"/>
    <xf numFmtId="0" fontId="30" fillId="0" borderId="0" xfId="0" applyFont="1"/>
    <xf numFmtId="0" fontId="7" fillId="0" borderId="0" xfId="0" applyFont="1" applyBorder="1" applyAlignment="1">
      <alignment vertical="center"/>
    </xf>
    <xf numFmtId="165" fontId="14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165" fontId="31" fillId="0" borderId="0" xfId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165" fontId="18" fillId="0" borderId="13" xfId="1" applyFont="1" applyBorder="1" applyAlignment="1">
      <alignment horizontal="center" vertical="center"/>
    </xf>
    <xf numFmtId="165" fontId="18" fillId="0" borderId="10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0" xfId="1" applyFont="1" applyBorder="1" applyAlignment="1">
      <alignment vertical="center"/>
    </xf>
    <xf numFmtId="165" fontId="7" fillId="0" borderId="15" xfId="1" applyFont="1" applyBorder="1" applyAlignment="1">
      <alignment vertical="center"/>
    </xf>
    <xf numFmtId="0" fontId="2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5" fontId="36" fillId="0" borderId="11" xfId="1" applyFont="1" applyBorder="1" applyAlignment="1">
      <alignment vertical="center"/>
    </xf>
    <xf numFmtId="165" fontId="37" fillId="0" borderId="11" xfId="1" applyFont="1" applyBorder="1" applyAlignment="1">
      <alignment vertical="center"/>
    </xf>
    <xf numFmtId="165" fontId="38" fillId="0" borderId="11" xfId="1" applyFont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0" borderId="6" xfId="0" applyFont="1" applyBorder="1" applyAlignment="1"/>
    <xf numFmtId="0" fontId="13" fillId="0" borderId="7" xfId="0" applyFont="1" applyBorder="1" applyAlignment="1"/>
    <xf numFmtId="165" fontId="39" fillId="0" borderId="11" xfId="1" applyFont="1" applyBorder="1" applyAlignment="1">
      <alignment vertical="center"/>
    </xf>
    <xf numFmtId="165" fontId="40" fillId="0" borderId="0" xfId="1" applyFont="1" applyBorder="1" applyAlignment="1">
      <alignment vertical="center"/>
    </xf>
    <xf numFmtId="165" fontId="41" fillId="0" borderId="0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7" fillId="0" borderId="0" xfId="0" applyFont="1" applyBorder="1"/>
    <xf numFmtId="0" fontId="42" fillId="0" borderId="8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7" fillId="0" borderId="2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1" fontId="43" fillId="0" borderId="4" xfId="1" applyNumberFormat="1" applyFont="1" applyBorder="1" applyAlignment="1">
      <alignment vertical="center"/>
    </xf>
    <xf numFmtId="41" fontId="44" fillId="0" borderId="11" xfId="1" applyNumberFormat="1" applyFont="1" applyBorder="1" applyAlignment="1">
      <alignment vertical="center"/>
    </xf>
    <xf numFmtId="41" fontId="43" fillId="0" borderId="11" xfId="1" applyNumberFormat="1" applyFont="1" applyBorder="1" applyAlignment="1">
      <alignment vertical="center"/>
    </xf>
    <xf numFmtId="41" fontId="47" fillId="0" borderId="6" xfId="1" applyNumberFormat="1" applyFont="1" applyBorder="1" applyAlignment="1">
      <alignment vertical="center"/>
    </xf>
    <xf numFmtId="41" fontId="45" fillId="0" borderId="11" xfId="1" applyNumberFormat="1" applyFont="1" applyBorder="1" applyAlignment="1">
      <alignment vertical="center"/>
    </xf>
    <xf numFmtId="41" fontId="47" fillId="0" borderId="11" xfId="1" applyNumberFormat="1" applyFont="1" applyBorder="1" applyAlignment="1">
      <alignment vertical="center"/>
    </xf>
    <xf numFmtId="41" fontId="47" fillId="0" borderId="19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14" xfId="1" applyFont="1" applyBorder="1" applyAlignment="1">
      <alignment horizontal="center" vertical="center"/>
    </xf>
    <xf numFmtId="165" fontId="2" fillId="0" borderId="23" xfId="1" applyFont="1" applyBorder="1" applyAlignment="1">
      <alignment vertical="center"/>
    </xf>
    <xf numFmtId="165" fontId="7" fillId="0" borderId="0" xfId="1" applyFont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1" fillId="0" borderId="0" xfId="1" applyFont="1" applyAlignment="1">
      <alignment horizontal="left" vertical="center"/>
    </xf>
    <xf numFmtId="165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49" fillId="0" borderId="0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165" fontId="2" fillId="0" borderId="13" xfId="1" applyFont="1" applyBorder="1" applyAlignment="1">
      <alignment vertical="center"/>
    </xf>
    <xf numFmtId="41" fontId="43" fillId="0" borderId="16" xfId="1" applyNumberFormat="1" applyFont="1" applyBorder="1" applyAlignment="1">
      <alignment vertical="center"/>
    </xf>
    <xf numFmtId="165" fontId="2" fillId="0" borderId="18" xfId="1" applyFont="1" applyBorder="1" applyAlignment="1">
      <alignment vertical="center"/>
    </xf>
    <xf numFmtId="165" fontId="2" fillId="0" borderId="13" xfId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7" fontId="2" fillId="0" borderId="1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65" fontId="7" fillId="0" borderId="21" xfId="1" applyFont="1" applyBorder="1" applyAlignment="1">
      <alignment vertical="center"/>
    </xf>
    <xf numFmtId="165" fontId="7" fillId="0" borderId="14" xfId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5" fontId="13" fillId="2" borderId="4" xfId="1" applyFont="1" applyFill="1" applyBorder="1" applyAlignment="1">
      <alignment vertical="center"/>
    </xf>
    <xf numFmtId="165" fontId="13" fillId="2" borderId="6" xfId="1" applyFont="1" applyFill="1" applyBorder="1" applyAlignment="1">
      <alignment vertical="center"/>
    </xf>
    <xf numFmtId="165" fontId="50" fillId="0" borderId="0" xfId="1" applyFont="1"/>
    <xf numFmtId="0" fontId="51" fillId="0" borderId="0" xfId="0" applyFont="1"/>
    <xf numFmtId="165" fontId="52" fillId="0" borderId="0" xfId="1" applyFont="1" applyAlignment="1">
      <alignment vertical="center"/>
    </xf>
    <xf numFmtId="0" fontId="53" fillId="0" borderId="0" xfId="0" applyFont="1" applyAlignment="1">
      <alignment vertical="center"/>
    </xf>
    <xf numFmtId="165" fontId="54" fillId="0" borderId="0" xfId="1" applyFont="1" applyAlignment="1">
      <alignment vertical="center"/>
    </xf>
    <xf numFmtId="0" fontId="55" fillId="0" borderId="0" xfId="0" applyFont="1" applyAlignment="1">
      <alignment vertical="center"/>
    </xf>
    <xf numFmtId="165" fontId="57" fillId="0" borderId="0" xfId="1" applyFont="1" applyFill="1" applyAlignment="1">
      <alignment vertical="center"/>
    </xf>
    <xf numFmtId="0" fontId="58" fillId="0" borderId="0" xfId="0" applyFont="1" applyFill="1" applyAlignment="1">
      <alignment vertical="center"/>
    </xf>
    <xf numFmtId="165" fontId="58" fillId="0" borderId="0" xfId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165" fontId="58" fillId="0" borderId="0" xfId="0" applyNumberFormat="1" applyFont="1" applyFill="1" applyBorder="1" applyAlignment="1">
      <alignment vertical="center"/>
    </xf>
    <xf numFmtId="165" fontId="59" fillId="0" borderId="0" xfId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5" fontId="56" fillId="0" borderId="0" xfId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165" fontId="56" fillId="0" borderId="0" xfId="1" applyFont="1" applyAlignment="1">
      <alignment horizontal="center"/>
    </xf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165" fontId="59" fillId="0" borderId="0" xfId="1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165" fontId="7" fillId="0" borderId="13" xfId="1" applyFont="1" applyBorder="1" applyAlignment="1">
      <alignment vertical="center"/>
    </xf>
    <xf numFmtId="165" fontId="9" fillId="0" borderId="16" xfId="1" applyFont="1" applyBorder="1" applyAlignment="1">
      <alignment vertical="center"/>
    </xf>
    <xf numFmtId="165" fontId="7" fillId="0" borderId="18" xfId="1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5" fontId="7" fillId="0" borderId="14" xfId="1" applyFont="1" applyBorder="1" applyAlignment="1">
      <alignment vertical="center"/>
    </xf>
    <xf numFmtId="165" fontId="9" fillId="0" borderId="19" xfId="1" applyFont="1" applyBorder="1" applyAlignment="1">
      <alignment vertical="center"/>
    </xf>
    <xf numFmtId="168" fontId="24" fillId="0" borderId="0" xfId="0" applyNumberFormat="1" applyFont="1"/>
    <xf numFmtId="168" fontId="8" fillId="0" borderId="0" xfId="0" applyNumberFormat="1" applyFont="1" applyAlignment="1">
      <alignment vertical="center"/>
    </xf>
    <xf numFmtId="168" fontId="7" fillId="0" borderId="1" xfId="0" applyNumberFormat="1" applyFont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168" fontId="7" fillId="0" borderId="10" xfId="0" applyNumberFormat="1" applyFont="1" applyBorder="1" applyAlignment="1">
      <alignment horizontal="center" vertical="center"/>
    </xf>
    <xf numFmtId="168" fontId="7" fillId="0" borderId="13" xfId="0" applyNumberFormat="1" applyFont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/>
    </xf>
    <xf numFmtId="168" fontId="29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165" fontId="27" fillId="0" borderId="2" xfId="1" applyFont="1" applyBorder="1" applyAlignment="1">
      <alignment horizontal="center" vertical="center"/>
    </xf>
    <xf numFmtId="165" fontId="27" fillId="0" borderId="10" xfId="1" applyFont="1" applyBorder="1" applyAlignment="1">
      <alignment horizontal="center" vertical="center"/>
    </xf>
    <xf numFmtId="165" fontId="27" fillId="0" borderId="13" xfId="1" applyFont="1" applyBorder="1" applyAlignment="1">
      <alignment horizontal="center" vertical="center"/>
    </xf>
    <xf numFmtId="165" fontId="27" fillId="0" borderId="14" xfId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5" fontId="62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165" fontId="2" fillId="0" borderId="14" xfId="1" applyFont="1" applyBorder="1" applyAlignment="1">
      <alignment vertical="center"/>
    </xf>
    <xf numFmtId="41" fontId="43" fillId="0" borderId="19" xfId="1" applyNumberFormat="1" applyFont="1" applyBorder="1" applyAlignment="1">
      <alignment vertical="center"/>
    </xf>
    <xf numFmtId="165" fontId="2" fillId="0" borderId="21" xfId="1" applyFont="1" applyBorder="1" applyAlignment="1">
      <alignment vertical="center"/>
    </xf>
    <xf numFmtId="165" fontId="18" fillId="0" borderId="14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63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63" fillId="0" borderId="10" xfId="1" applyFont="1" applyBorder="1" applyAlignment="1">
      <alignment horizontal="center" vertical="center"/>
    </xf>
    <xf numFmtId="165" fontId="64" fillId="0" borderId="10" xfId="1" applyFont="1" applyBorder="1" applyAlignment="1">
      <alignment horizontal="center" vertical="center"/>
    </xf>
    <xf numFmtId="165" fontId="38" fillId="0" borderId="12" xfId="1" applyFont="1" applyBorder="1" applyAlignment="1">
      <alignment vertical="center"/>
    </xf>
    <xf numFmtId="168" fontId="7" fillId="0" borderId="11" xfId="0" applyNumberFormat="1" applyFont="1" applyBorder="1" applyAlignment="1">
      <alignment horizontal="center" vertical="center"/>
    </xf>
    <xf numFmtId="168" fontId="7" fillId="0" borderId="16" xfId="0" applyNumberFormat="1" applyFont="1" applyBorder="1" applyAlignment="1">
      <alignment horizontal="center" vertical="center"/>
    </xf>
    <xf numFmtId="168" fontId="7" fillId="0" borderId="19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65" fontId="56" fillId="0" borderId="22" xfId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3" fillId="2" borderId="1" xfId="0" applyFont="1" applyFill="1" applyBorder="1" applyAlignment="1">
      <alignment horizontal="center" vertical="center"/>
    </xf>
    <xf numFmtId="165" fontId="13" fillId="2" borderId="1" xfId="1" applyFont="1" applyFill="1" applyBorder="1" applyAlignment="1">
      <alignment horizontal="center" vertical="center"/>
    </xf>
    <xf numFmtId="165" fontId="13" fillId="2" borderId="2" xfId="1" applyFont="1" applyFill="1" applyBorder="1" applyAlignment="1">
      <alignment horizontal="center" vertical="center"/>
    </xf>
    <xf numFmtId="165" fontId="13" fillId="2" borderId="3" xfId="1" applyFont="1" applyFill="1" applyBorder="1" applyAlignment="1">
      <alignment horizontal="center" vertical="center"/>
    </xf>
    <xf numFmtId="165" fontId="13" fillId="2" borderId="1" xfId="1" applyFont="1" applyFill="1" applyBorder="1" applyAlignment="1">
      <alignment vertical="center"/>
    </xf>
    <xf numFmtId="165" fontId="13" fillId="2" borderId="9" xfId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9" fillId="2" borderId="8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8" fontId="15" fillId="2" borderId="2" xfId="0" applyNumberFormat="1" applyFont="1" applyFill="1" applyBorder="1" applyAlignment="1">
      <alignment horizontal="center" vertical="center" wrapText="1"/>
    </xf>
    <xf numFmtId="168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9" fillId="2" borderId="8" xfId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1" fontId="46" fillId="2" borderId="11" xfId="1" applyNumberFormat="1" applyFont="1" applyFill="1" applyBorder="1" applyAlignment="1">
      <alignment horizontal="center" vertical="center"/>
    </xf>
    <xf numFmtId="0" fontId="46" fillId="2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33">
    <cellStyle name="Comma [0]" xfId="1" builtinId="6"/>
    <cellStyle name="Comma [0] 2" xfId="4"/>
    <cellStyle name="Comma [0] 3" xfId="5"/>
    <cellStyle name="Comma [0] 4" xfId="6"/>
    <cellStyle name="Comma 2" xfId="7"/>
    <cellStyle name="Comma 3" xfId="8"/>
    <cellStyle name="Currency [0] 2" xfId="9"/>
    <cellStyle name="Normal" xfId="0" builtinId="0"/>
    <cellStyle name="Normal 2" xfId="3"/>
    <cellStyle name="Normal 2 2" xfId="10"/>
    <cellStyle name="Normal 2 3" xfId="2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2 2 2" xfId="17"/>
    <cellStyle name="Normal 4 2 2 2 2 2" xfId="18"/>
    <cellStyle name="Normal 4 2 2 2 3" xfId="19"/>
    <cellStyle name="Normal 4 2 2 2 3 2" xfId="20"/>
    <cellStyle name="Normal 4 2 2 2 3 3" xfId="21"/>
    <cellStyle name="Normal 4 2 2 2 4" xfId="22"/>
    <cellStyle name="Normal 4 2 2 3" xfId="23"/>
    <cellStyle name="Normal 4 2 2 4" xfId="24"/>
    <cellStyle name="Normal 4 2 2 4 2" xfId="25"/>
    <cellStyle name="Normal 4 2 2 4 2 2" xfId="26"/>
    <cellStyle name="Normal 4 2 2 5" xfId="27"/>
    <cellStyle name="Normal 4 3" xfId="28"/>
    <cellStyle name="Normal 4 4" xfId="29"/>
    <cellStyle name="Normal 5" xfId="30"/>
    <cellStyle name="Normal 6" xfId="31"/>
    <cellStyle name="Normal 7" xfId="32"/>
  </cellStyles>
  <dxfs count="0"/>
  <tableStyles count="0" defaultTableStyle="TableStyleMedium9" defaultPivotStyle="PivotStyleLight16"/>
  <colors>
    <mruColors>
      <color rgb="FFFFFFFF"/>
      <color rgb="FF99CCFF"/>
      <color rgb="FF000000"/>
      <color rgb="FF66FF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115"/>
  <sheetViews>
    <sheetView showGridLines="0" view="pageBreakPreview" topLeftCell="B35" zoomScaleSheetLayoutView="100" workbookViewId="0">
      <selection activeCell="H23" sqref="H23"/>
    </sheetView>
  </sheetViews>
  <sheetFormatPr defaultRowHeight="16.5" x14ac:dyDescent="0.3"/>
  <cols>
    <col min="1" max="1" width="0.140625" customWidth="1"/>
    <col min="2" max="2" width="5.7109375" style="26" customWidth="1"/>
    <col min="3" max="3" width="20.7109375" style="26" customWidth="1"/>
    <col min="4" max="4" width="4" style="47" customWidth="1"/>
    <col min="5" max="5" width="18.5703125" style="27" customWidth="1"/>
    <col min="6" max="6" width="12.85546875" style="27" customWidth="1"/>
    <col min="7" max="7" width="10.7109375" style="27" customWidth="1"/>
    <col min="8" max="8" width="6.7109375" style="27" customWidth="1"/>
    <col min="9" max="9" width="10.7109375" style="27" customWidth="1"/>
    <col min="10" max="10" width="13.42578125" style="26" customWidth="1"/>
    <col min="11" max="11" width="0.140625" hidden="1" customWidth="1"/>
    <col min="12" max="12" width="9.140625" style="201"/>
    <col min="13" max="13" width="9.140625" style="202"/>
    <col min="14" max="14" width="19.7109375" style="202" customWidth="1"/>
    <col min="15" max="15" width="12.42578125" style="202" customWidth="1"/>
    <col min="16" max="16" width="12" style="202" customWidth="1"/>
  </cols>
  <sheetData>
    <row r="1" spans="2:16" ht="0.2" customHeight="1" x14ac:dyDescent="0.3"/>
    <row r="2" spans="2:16" s="14" customFormat="1" ht="24.95" customHeight="1" x14ac:dyDescent="0.25">
      <c r="B2" s="292" t="s">
        <v>38</v>
      </c>
      <c r="C2" s="292"/>
      <c r="D2" s="292"/>
      <c r="E2" s="292"/>
      <c r="F2" s="292"/>
      <c r="G2" s="292"/>
      <c r="H2" s="292"/>
      <c r="I2" s="292"/>
      <c r="J2" s="292"/>
      <c r="L2" s="203"/>
      <c r="M2" s="204"/>
      <c r="N2" s="204"/>
      <c r="O2" s="204"/>
      <c r="P2" s="204"/>
    </row>
    <row r="3" spans="2:16" s="14" customFormat="1" ht="20.100000000000001" customHeight="1" x14ac:dyDescent="0.25">
      <c r="B3" s="292" t="s">
        <v>76</v>
      </c>
      <c r="C3" s="292"/>
      <c r="D3" s="292"/>
      <c r="E3" s="292"/>
      <c r="F3" s="292"/>
      <c r="G3" s="292"/>
      <c r="H3" s="292"/>
      <c r="I3" s="292"/>
      <c r="J3" s="292"/>
      <c r="L3" s="203"/>
      <c r="M3" s="204"/>
      <c r="N3" s="204"/>
      <c r="O3" s="204"/>
      <c r="P3" s="204"/>
    </row>
    <row r="4" spans="2:16" s="3" customFormat="1" ht="20.100000000000001" customHeight="1" x14ac:dyDescent="0.25">
      <c r="B4" s="28"/>
      <c r="C4" s="28"/>
      <c r="D4" s="46"/>
      <c r="E4" s="29"/>
      <c r="F4" s="29"/>
      <c r="G4" s="29"/>
      <c r="H4" s="29"/>
      <c r="I4" s="29"/>
      <c r="J4" s="28"/>
      <c r="L4" s="205"/>
      <c r="M4" s="206"/>
      <c r="N4" s="206"/>
      <c r="O4" s="206"/>
      <c r="P4" s="206"/>
    </row>
    <row r="5" spans="2:16" s="3" customFormat="1" ht="20.100000000000001" customHeight="1" x14ac:dyDescent="0.25">
      <c r="B5" s="28"/>
      <c r="C5" s="28"/>
      <c r="D5" s="46"/>
      <c r="E5" s="29"/>
      <c r="F5" s="29"/>
      <c r="G5" s="29"/>
      <c r="H5" s="29"/>
      <c r="I5" s="29"/>
      <c r="J5" s="28"/>
      <c r="L5" s="205"/>
      <c r="M5" s="206"/>
      <c r="N5" s="206"/>
      <c r="O5" s="206"/>
      <c r="P5" s="206"/>
    </row>
    <row r="6" spans="2:16" s="4" customFormat="1" ht="20.100000000000001" customHeight="1" x14ac:dyDescent="0.25">
      <c r="B6" s="293" t="s">
        <v>0</v>
      </c>
      <c r="C6" s="293" t="s">
        <v>14</v>
      </c>
      <c r="D6" s="294" t="s">
        <v>15</v>
      </c>
      <c r="E6" s="295"/>
      <c r="F6" s="293" t="s">
        <v>2</v>
      </c>
      <c r="G6" s="293"/>
      <c r="H6" s="296" t="s">
        <v>2</v>
      </c>
      <c r="I6" s="297"/>
      <c r="J6" s="293" t="s">
        <v>18</v>
      </c>
      <c r="L6" s="290" t="s">
        <v>89</v>
      </c>
      <c r="M6" s="291" t="s">
        <v>90</v>
      </c>
      <c r="N6" s="291" t="s">
        <v>91</v>
      </c>
      <c r="O6" s="291" t="s">
        <v>92</v>
      </c>
      <c r="P6" s="291" t="s">
        <v>93</v>
      </c>
    </row>
    <row r="7" spans="2:16" s="4" customFormat="1" ht="20.100000000000001" customHeight="1" x14ac:dyDescent="0.25">
      <c r="B7" s="293"/>
      <c r="C7" s="293"/>
      <c r="D7" s="294"/>
      <c r="E7" s="295"/>
      <c r="F7" s="61" t="s">
        <v>16</v>
      </c>
      <c r="G7" s="61" t="s">
        <v>17</v>
      </c>
      <c r="H7" s="298"/>
      <c r="I7" s="299"/>
      <c r="J7" s="293"/>
      <c r="L7" s="290"/>
      <c r="M7" s="291"/>
      <c r="N7" s="291"/>
      <c r="O7" s="291"/>
      <c r="P7" s="291"/>
    </row>
    <row r="8" spans="2:16" s="35" customFormat="1" ht="2.1" customHeight="1" x14ac:dyDescent="0.25">
      <c r="B8" s="33"/>
      <c r="C8" s="33"/>
      <c r="D8" s="42"/>
      <c r="E8" s="34"/>
      <c r="F8" s="33"/>
      <c r="G8" s="33"/>
      <c r="H8" s="49"/>
      <c r="I8" s="34"/>
      <c r="J8" s="64"/>
      <c r="L8" s="207"/>
      <c r="M8" s="208"/>
      <c r="N8" s="208"/>
      <c r="O8" s="208"/>
      <c r="P8" s="208"/>
    </row>
    <row r="9" spans="2:16" s="32" customFormat="1" ht="15" customHeight="1" x14ac:dyDescent="0.25">
      <c r="B9" s="40">
        <v>1</v>
      </c>
      <c r="C9" s="41" t="s">
        <v>84</v>
      </c>
      <c r="D9" s="42">
        <v>1</v>
      </c>
      <c r="E9" s="44" t="s">
        <v>26</v>
      </c>
      <c r="F9" s="37">
        <f t="shared" ref="F9:F72" si="0">G9/P9</f>
        <v>600</v>
      </c>
      <c r="G9" s="146">
        <f>N9/O9</f>
        <v>3000</v>
      </c>
      <c r="H9" s="48">
        <v>21</v>
      </c>
      <c r="I9" s="43" t="s">
        <v>9</v>
      </c>
      <c r="J9" s="65"/>
      <c r="L9" s="209">
        <f t="shared" ref="L9:L81" si="1">H9</f>
        <v>21</v>
      </c>
      <c r="M9" s="210">
        <v>5000</v>
      </c>
      <c r="N9" s="211">
        <f>L9*M9</f>
        <v>105000</v>
      </c>
      <c r="O9" s="210">
        <v>35</v>
      </c>
      <c r="P9" s="210">
        <v>5</v>
      </c>
    </row>
    <row r="10" spans="2:16" s="32" customFormat="1" ht="15" customHeight="1" x14ac:dyDescent="0.25">
      <c r="B10" s="40"/>
      <c r="C10" s="41"/>
      <c r="D10" s="42">
        <v>2</v>
      </c>
      <c r="E10" s="44" t="s">
        <v>39</v>
      </c>
      <c r="F10" s="37">
        <f t="shared" si="0"/>
        <v>1371.4285714285713</v>
      </c>
      <c r="G10" s="146">
        <f t="shared" ref="G10:G12" si="2">N10/O10</f>
        <v>6857.1428571428569</v>
      </c>
      <c r="H10" s="48">
        <v>48</v>
      </c>
      <c r="I10" s="43" t="s">
        <v>9</v>
      </c>
      <c r="J10" s="65"/>
      <c r="L10" s="209">
        <f t="shared" si="1"/>
        <v>48</v>
      </c>
      <c r="M10" s="210">
        <v>5000</v>
      </c>
      <c r="N10" s="211">
        <f t="shared" ref="N10:N73" si="3">L10*M10</f>
        <v>240000</v>
      </c>
      <c r="O10" s="210">
        <v>35</v>
      </c>
      <c r="P10" s="210">
        <v>5</v>
      </c>
    </row>
    <row r="11" spans="2:16" s="32" customFormat="1" ht="15" customHeight="1" x14ac:dyDescent="0.25">
      <c r="B11" s="40"/>
      <c r="C11" s="41"/>
      <c r="D11" s="42">
        <v>3</v>
      </c>
      <c r="E11" s="44" t="s">
        <v>31</v>
      </c>
      <c r="F11" s="37">
        <f t="shared" si="0"/>
        <v>1742.8571428571427</v>
      </c>
      <c r="G11" s="141">
        <f t="shared" si="2"/>
        <v>8714.2857142857138</v>
      </c>
      <c r="H11" s="48">
        <v>61</v>
      </c>
      <c r="I11" s="43" t="s">
        <v>9</v>
      </c>
      <c r="J11" s="65"/>
      <c r="L11" s="209">
        <f t="shared" si="1"/>
        <v>61</v>
      </c>
      <c r="M11" s="210">
        <v>5000</v>
      </c>
      <c r="N11" s="211">
        <f t="shared" si="3"/>
        <v>305000</v>
      </c>
      <c r="O11" s="210">
        <v>35</v>
      </c>
      <c r="P11" s="210">
        <v>5</v>
      </c>
    </row>
    <row r="12" spans="2:16" s="32" customFormat="1" ht="15" customHeight="1" x14ac:dyDescent="0.25">
      <c r="B12" s="40"/>
      <c r="C12" s="41"/>
      <c r="D12" s="42">
        <v>4</v>
      </c>
      <c r="E12" s="44" t="s">
        <v>88</v>
      </c>
      <c r="F12" s="37">
        <f t="shared" si="0"/>
        <v>57.142857142857146</v>
      </c>
      <c r="G12" s="146">
        <f t="shared" si="2"/>
        <v>285.71428571428572</v>
      </c>
      <c r="H12" s="48">
        <v>2</v>
      </c>
      <c r="I12" s="43" t="s">
        <v>9</v>
      </c>
      <c r="J12" s="65"/>
      <c r="L12" s="209">
        <f t="shared" si="1"/>
        <v>2</v>
      </c>
      <c r="M12" s="210">
        <v>5000</v>
      </c>
      <c r="N12" s="211">
        <f t="shared" si="3"/>
        <v>10000</v>
      </c>
      <c r="O12" s="210">
        <v>35</v>
      </c>
      <c r="P12" s="210">
        <v>5</v>
      </c>
    </row>
    <row r="13" spans="2:16" s="32" customFormat="1" ht="15" customHeight="1" x14ac:dyDescent="0.25">
      <c r="B13" s="40"/>
      <c r="C13" s="41"/>
      <c r="D13" s="42">
        <v>5</v>
      </c>
      <c r="E13" s="44" t="s">
        <v>27</v>
      </c>
      <c r="F13" s="37">
        <f t="shared" si="0"/>
        <v>1057.1428571428571</v>
      </c>
      <c r="G13" s="146">
        <f>N13/O13</f>
        <v>5285.7142857142853</v>
      </c>
      <c r="H13" s="48">
        <v>37</v>
      </c>
      <c r="I13" s="43" t="s">
        <v>9</v>
      </c>
      <c r="J13" s="65"/>
      <c r="L13" s="209">
        <f t="shared" si="1"/>
        <v>37</v>
      </c>
      <c r="M13" s="210">
        <v>5000</v>
      </c>
      <c r="N13" s="211">
        <f t="shared" si="3"/>
        <v>185000</v>
      </c>
      <c r="O13" s="210">
        <v>35</v>
      </c>
      <c r="P13" s="210">
        <v>5</v>
      </c>
    </row>
    <row r="14" spans="2:16" s="32" customFormat="1" ht="15" customHeight="1" x14ac:dyDescent="0.25">
      <c r="B14" s="40"/>
      <c r="C14" s="41"/>
      <c r="D14" s="42">
        <v>6</v>
      </c>
      <c r="E14" s="44" t="s">
        <v>141</v>
      </c>
      <c r="F14" s="37">
        <f t="shared" si="0"/>
        <v>228.57142857142858</v>
      </c>
      <c r="G14" s="146">
        <f t="shared" ref="G14:G77" si="4">N14/O14</f>
        <v>1142.8571428571429</v>
      </c>
      <c r="H14" s="48">
        <v>8</v>
      </c>
      <c r="I14" s="43" t="s">
        <v>9</v>
      </c>
      <c r="J14" s="65"/>
      <c r="L14" s="209">
        <f t="shared" si="1"/>
        <v>8</v>
      </c>
      <c r="M14" s="210">
        <v>5000</v>
      </c>
      <c r="N14" s="211">
        <f t="shared" si="3"/>
        <v>40000</v>
      </c>
      <c r="O14" s="210">
        <v>35</v>
      </c>
      <c r="P14" s="210">
        <v>5</v>
      </c>
    </row>
    <row r="15" spans="2:16" s="32" customFormat="1" ht="15" customHeight="1" x14ac:dyDescent="0.25">
      <c r="B15" s="40"/>
      <c r="C15" s="41"/>
      <c r="D15" s="42">
        <v>7</v>
      </c>
      <c r="E15" s="44" t="s">
        <v>152</v>
      </c>
      <c r="F15" s="37">
        <f t="shared" si="0"/>
        <v>285.71428571428572</v>
      </c>
      <c r="G15" s="146">
        <f t="shared" si="4"/>
        <v>1428.5714285714287</v>
      </c>
      <c r="H15" s="48">
        <v>10</v>
      </c>
      <c r="I15" s="43" t="s">
        <v>9</v>
      </c>
      <c r="J15" s="65"/>
      <c r="L15" s="209">
        <f t="shared" si="1"/>
        <v>10</v>
      </c>
      <c r="M15" s="210">
        <v>5000</v>
      </c>
      <c r="N15" s="211">
        <f t="shared" si="3"/>
        <v>50000</v>
      </c>
      <c r="O15" s="210">
        <v>35</v>
      </c>
      <c r="P15" s="210">
        <v>5</v>
      </c>
    </row>
    <row r="16" spans="2:16" s="32" customFormat="1" ht="15" customHeight="1" x14ac:dyDescent="0.25">
      <c r="B16" s="40">
        <v>2</v>
      </c>
      <c r="C16" s="41" t="s">
        <v>28</v>
      </c>
      <c r="D16" s="42">
        <v>8</v>
      </c>
      <c r="E16" s="44" t="s">
        <v>29</v>
      </c>
      <c r="F16" s="37">
        <f t="shared" si="0"/>
        <v>257.14285714285717</v>
      </c>
      <c r="G16" s="146">
        <f t="shared" si="4"/>
        <v>1285.7142857142858</v>
      </c>
      <c r="H16" s="48">
        <v>9</v>
      </c>
      <c r="I16" s="43" t="s">
        <v>9</v>
      </c>
      <c r="J16" s="65"/>
      <c r="L16" s="209">
        <f t="shared" si="1"/>
        <v>9</v>
      </c>
      <c r="M16" s="210">
        <v>5000</v>
      </c>
      <c r="N16" s="211">
        <f t="shared" si="3"/>
        <v>45000</v>
      </c>
      <c r="O16" s="210">
        <v>35</v>
      </c>
      <c r="P16" s="210">
        <v>5</v>
      </c>
    </row>
    <row r="17" spans="2:16" s="32" customFormat="1" ht="15" customHeight="1" x14ac:dyDescent="0.25">
      <c r="B17" s="40"/>
      <c r="C17" s="41"/>
      <c r="D17" s="42">
        <v>9</v>
      </c>
      <c r="E17" s="44" t="s">
        <v>97</v>
      </c>
      <c r="F17" s="37">
        <f t="shared" si="0"/>
        <v>171.42857142857142</v>
      </c>
      <c r="G17" s="146">
        <f t="shared" si="4"/>
        <v>857.14285714285711</v>
      </c>
      <c r="H17" s="48">
        <v>6</v>
      </c>
      <c r="I17" s="43" t="s">
        <v>9</v>
      </c>
      <c r="J17" s="65"/>
      <c r="L17" s="209">
        <f t="shared" si="1"/>
        <v>6</v>
      </c>
      <c r="M17" s="210">
        <v>5000</v>
      </c>
      <c r="N17" s="211">
        <f t="shared" si="3"/>
        <v>30000</v>
      </c>
      <c r="O17" s="210">
        <v>35</v>
      </c>
      <c r="P17" s="210">
        <v>5</v>
      </c>
    </row>
    <row r="18" spans="2:16" s="32" customFormat="1" ht="15" customHeight="1" x14ac:dyDescent="0.25">
      <c r="B18" s="40"/>
      <c r="C18" s="41"/>
      <c r="D18" s="42">
        <v>10</v>
      </c>
      <c r="E18" s="44" t="s">
        <v>21</v>
      </c>
      <c r="F18" s="37">
        <f t="shared" si="0"/>
        <v>314.28571428571428</v>
      </c>
      <c r="G18" s="146">
        <f t="shared" si="4"/>
        <v>1571.4285714285713</v>
      </c>
      <c r="H18" s="48">
        <v>11</v>
      </c>
      <c r="I18" s="43" t="s">
        <v>9</v>
      </c>
      <c r="J18" s="65"/>
      <c r="L18" s="209">
        <f t="shared" si="1"/>
        <v>11</v>
      </c>
      <c r="M18" s="210">
        <v>5000</v>
      </c>
      <c r="N18" s="211">
        <f t="shared" si="3"/>
        <v>55000</v>
      </c>
      <c r="O18" s="210">
        <v>35</v>
      </c>
      <c r="P18" s="210">
        <v>5</v>
      </c>
    </row>
    <row r="19" spans="2:16" s="32" customFormat="1" ht="15" customHeight="1" x14ac:dyDescent="0.25">
      <c r="B19" s="40"/>
      <c r="C19" s="41"/>
      <c r="D19" s="42">
        <v>11</v>
      </c>
      <c r="E19" s="44"/>
      <c r="F19" s="37">
        <f t="shared" si="0"/>
        <v>0</v>
      </c>
      <c r="G19" s="146">
        <f t="shared" si="4"/>
        <v>0</v>
      </c>
      <c r="H19" s="48"/>
      <c r="I19" s="43" t="s">
        <v>9</v>
      </c>
      <c r="J19" s="65"/>
      <c r="L19" s="209">
        <f t="shared" si="1"/>
        <v>0</v>
      </c>
      <c r="M19" s="210">
        <v>5000</v>
      </c>
      <c r="N19" s="211">
        <f t="shared" si="3"/>
        <v>0</v>
      </c>
      <c r="O19" s="210">
        <v>35</v>
      </c>
      <c r="P19" s="210">
        <v>5</v>
      </c>
    </row>
    <row r="20" spans="2:16" s="32" customFormat="1" ht="15" customHeight="1" x14ac:dyDescent="0.25">
      <c r="B20" s="40"/>
      <c r="C20" s="41"/>
      <c r="D20" s="42">
        <v>12</v>
      </c>
      <c r="E20" s="44"/>
      <c r="F20" s="37">
        <f t="shared" si="0"/>
        <v>0</v>
      </c>
      <c r="G20" s="146">
        <f t="shared" si="4"/>
        <v>0</v>
      </c>
      <c r="H20" s="48"/>
      <c r="I20" s="43" t="s">
        <v>9</v>
      </c>
      <c r="J20" s="65"/>
      <c r="L20" s="209">
        <f t="shared" si="1"/>
        <v>0</v>
      </c>
      <c r="M20" s="210">
        <v>5000</v>
      </c>
      <c r="N20" s="211">
        <f t="shared" si="3"/>
        <v>0</v>
      </c>
      <c r="O20" s="210">
        <v>35</v>
      </c>
      <c r="P20" s="210">
        <v>5</v>
      </c>
    </row>
    <row r="21" spans="2:16" s="32" customFormat="1" ht="15" customHeight="1" x14ac:dyDescent="0.25">
      <c r="B21" s="40"/>
      <c r="C21" s="41"/>
      <c r="D21" s="42">
        <v>13</v>
      </c>
      <c r="E21" s="44"/>
      <c r="F21" s="37">
        <f t="shared" si="0"/>
        <v>0</v>
      </c>
      <c r="G21" s="146">
        <f t="shared" si="4"/>
        <v>0</v>
      </c>
      <c r="H21" s="48"/>
      <c r="I21" s="43" t="s">
        <v>9</v>
      </c>
      <c r="J21" s="65"/>
      <c r="L21" s="209">
        <f t="shared" si="1"/>
        <v>0</v>
      </c>
      <c r="M21" s="210">
        <v>5000</v>
      </c>
      <c r="N21" s="211">
        <f t="shared" si="3"/>
        <v>0</v>
      </c>
      <c r="O21" s="210">
        <v>35</v>
      </c>
      <c r="P21" s="210">
        <v>5</v>
      </c>
    </row>
    <row r="22" spans="2:16" s="32" customFormat="1" ht="15" customHeight="1" x14ac:dyDescent="0.25">
      <c r="B22" s="40">
        <v>3</v>
      </c>
      <c r="C22" s="41" t="s">
        <v>19</v>
      </c>
      <c r="D22" s="42">
        <v>14</v>
      </c>
      <c r="E22" s="44" t="s">
        <v>20</v>
      </c>
      <c r="F22" s="37">
        <f t="shared" si="0"/>
        <v>771.42857142857144</v>
      </c>
      <c r="G22" s="146">
        <f t="shared" si="4"/>
        <v>3857.1428571428573</v>
      </c>
      <c r="H22" s="48">
        <v>27</v>
      </c>
      <c r="I22" s="43" t="s">
        <v>9</v>
      </c>
      <c r="J22" s="65"/>
      <c r="L22" s="209">
        <f t="shared" si="1"/>
        <v>27</v>
      </c>
      <c r="M22" s="210">
        <v>5000</v>
      </c>
      <c r="N22" s="211">
        <f t="shared" si="3"/>
        <v>135000</v>
      </c>
      <c r="O22" s="210">
        <v>35</v>
      </c>
      <c r="P22" s="210">
        <v>5</v>
      </c>
    </row>
    <row r="23" spans="2:16" s="32" customFormat="1" ht="15" customHeight="1" x14ac:dyDescent="0.25">
      <c r="B23" s="40"/>
      <c r="C23" s="41"/>
      <c r="D23" s="42">
        <v>15</v>
      </c>
      <c r="E23" s="44"/>
      <c r="F23" s="37">
        <f t="shared" si="0"/>
        <v>0</v>
      </c>
      <c r="G23" s="146">
        <f t="shared" si="4"/>
        <v>0</v>
      </c>
      <c r="H23" s="48"/>
      <c r="I23" s="43" t="s">
        <v>9</v>
      </c>
      <c r="J23" s="65"/>
      <c r="L23" s="209">
        <f t="shared" si="1"/>
        <v>0</v>
      </c>
      <c r="M23" s="210">
        <v>5000</v>
      </c>
      <c r="N23" s="211">
        <f t="shared" si="3"/>
        <v>0</v>
      </c>
      <c r="O23" s="210">
        <v>35</v>
      </c>
      <c r="P23" s="210">
        <v>5</v>
      </c>
    </row>
    <row r="24" spans="2:16" s="32" customFormat="1" ht="15" customHeight="1" x14ac:dyDescent="0.25">
      <c r="B24" s="40"/>
      <c r="C24" s="41"/>
      <c r="D24" s="42">
        <v>16</v>
      </c>
      <c r="E24" s="44"/>
      <c r="F24" s="37">
        <f t="shared" si="0"/>
        <v>0</v>
      </c>
      <c r="G24" s="146">
        <f t="shared" si="4"/>
        <v>0</v>
      </c>
      <c r="H24" s="48"/>
      <c r="I24" s="43" t="s">
        <v>9</v>
      </c>
      <c r="J24" s="65"/>
      <c r="L24" s="209">
        <f t="shared" si="1"/>
        <v>0</v>
      </c>
      <c r="M24" s="210">
        <v>5000</v>
      </c>
      <c r="N24" s="211">
        <f t="shared" si="3"/>
        <v>0</v>
      </c>
      <c r="O24" s="210">
        <v>35</v>
      </c>
      <c r="P24" s="210">
        <v>5</v>
      </c>
    </row>
    <row r="25" spans="2:16" s="35" customFormat="1" ht="18.75" customHeight="1" x14ac:dyDescent="0.25">
      <c r="B25" s="40">
        <v>4</v>
      </c>
      <c r="C25" s="41" t="s">
        <v>22</v>
      </c>
      <c r="D25" s="42">
        <v>17</v>
      </c>
      <c r="E25" s="175" t="s">
        <v>39</v>
      </c>
      <c r="F25" s="37">
        <f t="shared" si="0"/>
        <v>257.14285714285717</v>
      </c>
      <c r="G25" s="146">
        <f t="shared" si="4"/>
        <v>1285.7142857142858</v>
      </c>
      <c r="H25" s="45">
        <v>9</v>
      </c>
      <c r="I25" s="43" t="s">
        <v>9</v>
      </c>
      <c r="J25" s="33"/>
      <c r="L25" s="209">
        <f t="shared" si="1"/>
        <v>9</v>
      </c>
      <c r="M25" s="210">
        <v>5000</v>
      </c>
      <c r="N25" s="211">
        <f t="shared" si="3"/>
        <v>45000</v>
      </c>
      <c r="O25" s="210">
        <v>35</v>
      </c>
      <c r="P25" s="210">
        <v>5</v>
      </c>
    </row>
    <row r="26" spans="2:16" s="35" customFormat="1" ht="18.75" customHeight="1" x14ac:dyDescent="0.25">
      <c r="B26" s="40"/>
      <c r="C26" s="41"/>
      <c r="D26" s="42">
        <v>18</v>
      </c>
      <c r="E26" s="175" t="s">
        <v>23</v>
      </c>
      <c r="F26" s="37">
        <f t="shared" si="0"/>
        <v>114.28571428571429</v>
      </c>
      <c r="G26" s="146">
        <f t="shared" si="4"/>
        <v>571.42857142857144</v>
      </c>
      <c r="H26" s="45">
        <v>4</v>
      </c>
      <c r="I26" s="43" t="s">
        <v>9</v>
      </c>
      <c r="J26" s="33"/>
      <c r="L26" s="209">
        <f t="shared" si="1"/>
        <v>4</v>
      </c>
      <c r="M26" s="210">
        <v>5000</v>
      </c>
      <c r="N26" s="211">
        <f t="shared" si="3"/>
        <v>20000</v>
      </c>
      <c r="O26" s="210">
        <v>35</v>
      </c>
      <c r="P26" s="210">
        <v>5</v>
      </c>
    </row>
    <row r="27" spans="2:16" s="35" customFormat="1" ht="18.75" customHeight="1" x14ac:dyDescent="0.25">
      <c r="B27" s="40"/>
      <c r="C27" s="41"/>
      <c r="D27" s="42">
        <v>19</v>
      </c>
      <c r="E27" s="175"/>
      <c r="F27" s="37">
        <f t="shared" si="0"/>
        <v>0</v>
      </c>
      <c r="G27" s="146">
        <f t="shared" si="4"/>
        <v>0</v>
      </c>
      <c r="H27" s="45"/>
      <c r="I27" s="43" t="s">
        <v>9</v>
      </c>
      <c r="J27" s="33"/>
      <c r="L27" s="209">
        <f t="shared" si="1"/>
        <v>0</v>
      </c>
      <c r="M27" s="210">
        <v>5000</v>
      </c>
      <c r="N27" s="211">
        <f t="shared" si="3"/>
        <v>0</v>
      </c>
      <c r="O27" s="210">
        <v>35</v>
      </c>
      <c r="P27" s="210">
        <v>5</v>
      </c>
    </row>
    <row r="28" spans="2:16" s="35" customFormat="1" ht="18.75" customHeight="1" x14ac:dyDescent="0.25">
      <c r="B28" s="40"/>
      <c r="C28" s="41"/>
      <c r="D28" s="42">
        <v>20</v>
      </c>
      <c r="E28" s="175"/>
      <c r="F28" s="37">
        <f t="shared" si="0"/>
        <v>0</v>
      </c>
      <c r="G28" s="146">
        <f t="shared" si="4"/>
        <v>0</v>
      </c>
      <c r="H28" s="45"/>
      <c r="I28" s="43" t="s">
        <v>9</v>
      </c>
      <c r="J28" s="33"/>
      <c r="L28" s="209">
        <f t="shared" si="1"/>
        <v>0</v>
      </c>
      <c r="M28" s="210">
        <v>5000</v>
      </c>
      <c r="N28" s="211">
        <f t="shared" si="3"/>
        <v>0</v>
      </c>
      <c r="O28" s="210">
        <v>35</v>
      </c>
      <c r="P28" s="210">
        <v>5</v>
      </c>
    </row>
    <row r="29" spans="2:16" s="35" customFormat="1" ht="18.75" customHeight="1" x14ac:dyDescent="0.25">
      <c r="B29" s="198">
        <v>5</v>
      </c>
      <c r="C29" s="41" t="s">
        <v>115</v>
      </c>
      <c r="D29" s="42">
        <v>21</v>
      </c>
      <c r="E29" s="175" t="s">
        <v>30</v>
      </c>
      <c r="F29" s="37">
        <f t="shared" si="0"/>
        <v>685.71428571428567</v>
      </c>
      <c r="G29" s="146">
        <f t="shared" si="4"/>
        <v>3428.5714285714284</v>
      </c>
      <c r="H29" s="45">
        <v>24</v>
      </c>
      <c r="I29" s="43" t="s">
        <v>9</v>
      </c>
      <c r="J29" s="33"/>
      <c r="L29" s="209">
        <f t="shared" si="1"/>
        <v>24</v>
      </c>
      <c r="M29" s="210">
        <v>5000</v>
      </c>
      <c r="N29" s="211">
        <f t="shared" si="3"/>
        <v>120000</v>
      </c>
      <c r="O29" s="210">
        <v>35</v>
      </c>
      <c r="P29" s="210">
        <v>5</v>
      </c>
    </row>
    <row r="30" spans="2:16" s="35" customFormat="1" ht="18.75" customHeight="1" x14ac:dyDescent="0.25">
      <c r="B30" s="40"/>
      <c r="C30" s="41"/>
      <c r="D30" s="42">
        <v>22</v>
      </c>
      <c r="E30" s="175" t="s">
        <v>143</v>
      </c>
      <c r="F30" s="37">
        <f t="shared" si="0"/>
        <v>28.571428571428573</v>
      </c>
      <c r="G30" s="146">
        <f t="shared" si="4"/>
        <v>142.85714285714286</v>
      </c>
      <c r="H30" s="45">
        <v>1</v>
      </c>
      <c r="I30" s="43" t="s">
        <v>9</v>
      </c>
      <c r="J30" s="33"/>
      <c r="L30" s="209">
        <f t="shared" si="1"/>
        <v>1</v>
      </c>
      <c r="M30" s="210">
        <v>5000</v>
      </c>
      <c r="N30" s="211">
        <f t="shared" si="3"/>
        <v>5000</v>
      </c>
      <c r="O30" s="210">
        <v>35</v>
      </c>
      <c r="P30" s="210">
        <v>5</v>
      </c>
    </row>
    <row r="31" spans="2:16" s="35" customFormat="1" ht="18.75" customHeight="1" x14ac:dyDescent="0.25">
      <c r="B31" s="40"/>
      <c r="C31" s="41"/>
      <c r="D31" s="42">
        <v>23</v>
      </c>
      <c r="E31" s="175"/>
      <c r="F31" s="37">
        <f t="shared" si="0"/>
        <v>0</v>
      </c>
      <c r="G31" s="146">
        <f t="shared" si="4"/>
        <v>0</v>
      </c>
      <c r="H31" s="45"/>
      <c r="I31" s="43" t="s">
        <v>9</v>
      </c>
      <c r="J31" s="33"/>
      <c r="L31" s="209">
        <f t="shared" si="1"/>
        <v>0</v>
      </c>
      <c r="M31" s="210">
        <v>5000</v>
      </c>
      <c r="N31" s="211">
        <f t="shared" si="3"/>
        <v>0</v>
      </c>
      <c r="O31" s="210">
        <v>35</v>
      </c>
      <c r="P31" s="210">
        <v>5</v>
      </c>
    </row>
    <row r="32" spans="2:16" s="35" customFormat="1" ht="18.75" customHeight="1" x14ac:dyDescent="0.25">
      <c r="B32" s="40"/>
      <c r="C32" s="41"/>
      <c r="D32" s="42">
        <v>24</v>
      </c>
      <c r="E32" s="175"/>
      <c r="F32" s="37">
        <f t="shared" si="0"/>
        <v>0</v>
      </c>
      <c r="G32" s="146">
        <f t="shared" si="4"/>
        <v>0</v>
      </c>
      <c r="H32" s="45"/>
      <c r="I32" s="43" t="s">
        <v>9</v>
      </c>
      <c r="J32" s="33"/>
      <c r="L32" s="209">
        <f t="shared" si="1"/>
        <v>0</v>
      </c>
      <c r="M32" s="210">
        <v>5000</v>
      </c>
      <c r="N32" s="211">
        <f t="shared" si="3"/>
        <v>0</v>
      </c>
      <c r="O32" s="210">
        <v>35</v>
      </c>
      <c r="P32" s="210">
        <v>5</v>
      </c>
    </row>
    <row r="33" spans="2:16" s="35" customFormat="1" ht="18.75" customHeight="1" x14ac:dyDescent="0.25">
      <c r="B33" s="40"/>
      <c r="C33" s="41"/>
      <c r="D33" s="42">
        <v>25</v>
      </c>
      <c r="E33" s="175"/>
      <c r="F33" s="37">
        <f t="shared" si="0"/>
        <v>0</v>
      </c>
      <c r="G33" s="146">
        <f t="shared" si="4"/>
        <v>0</v>
      </c>
      <c r="H33" s="45"/>
      <c r="I33" s="43" t="s">
        <v>9</v>
      </c>
      <c r="J33" s="33"/>
      <c r="L33" s="209">
        <f t="shared" si="1"/>
        <v>0</v>
      </c>
      <c r="M33" s="210">
        <v>5000</v>
      </c>
      <c r="N33" s="211">
        <f t="shared" si="3"/>
        <v>0</v>
      </c>
      <c r="O33" s="210">
        <v>35</v>
      </c>
      <c r="P33" s="210">
        <v>5</v>
      </c>
    </row>
    <row r="34" spans="2:16" s="35" customFormat="1" ht="18.75" customHeight="1" x14ac:dyDescent="0.25">
      <c r="B34" s="40"/>
      <c r="C34" s="41"/>
      <c r="D34" s="42">
        <v>26</v>
      </c>
      <c r="E34" s="175"/>
      <c r="F34" s="37">
        <f t="shared" si="0"/>
        <v>0</v>
      </c>
      <c r="G34" s="146">
        <f t="shared" si="4"/>
        <v>0</v>
      </c>
      <c r="H34" s="45"/>
      <c r="I34" s="43" t="s">
        <v>9</v>
      </c>
      <c r="J34" s="33"/>
      <c r="L34" s="209">
        <f t="shared" si="1"/>
        <v>0</v>
      </c>
      <c r="M34" s="210">
        <v>5000</v>
      </c>
      <c r="N34" s="211">
        <f t="shared" si="3"/>
        <v>0</v>
      </c>
      <c r="O34" s="210">
        <v>35</v>
      </c>
      <c r="P34" s="210">
        <v>5</v>
      </c>
    </row>
    <row r="35" spans="2:16" s="35" customFormat="1" ht="18.75" customHeight="1" x14ac:dyDescent="0.25">
      <c r="B35" s="40"/>
      <c r="C35" s="41"/>
      <c r="D35" s="42">
        <v>27</v>
      </c>
      <c r="E35" s="175"/>
      <c r="F35" s="37">
        <f t="shared" si="0"/>
        <v>0</v>
      </c>
      <c r="G35" s="146">
        <f t="shared" si="4"/>
        <v>0</v>
      </c>
      <c r="H35" s="45"/>
      <c r="I35" s="43" t="s">
        <v>9</v>
      </c>
      <c r="J35" s="33"/>
      <c r="L35" s="209">
        <f t="shared" si="1"/>
        <v>0</v>
      </c>
      <c r="M35" s="210">
        <v>5000</v>
      </c>
      <c r="N35" s="211">
        <f t="shared" si="3"/>
        <v>0</v>
      </c>
      <c r="O35" s="210">
        <v>35</v>
      </c>
      <c r="P35" s="210">
        <v>5</v>
      </c>
    </row>
    <row r="36" spans="2:16" s="35" customFormat="1" ht="18.75" customHeight="1" x14ac:dyDescent="0.25">
      <c r="B36" s="40">
        <v>6</v>
      </c>
      <c r="C36" s="41" t="s">
        <v>117</v>
      </c>
      <c r="D36" s="42">
        <v>28</v>
      </c>
      <c r="E36" s="175" t="s">
        <v>118</v>
      </c>
      <c r="F36" s="37">
        <f t="shared" si="0"/>
        <v>57.142857142857146</v>
      </c>
      <c r="G36" s="146">
        <f t="shared" si="4"/>
        <v>285.71428571428572</v>
      </c>
      <c r="H36" s="45">
        <v>2</v>
      </c>
      <c r="I36" s="43" t="s">
        <v>9</v>
      </c>
      <c r="J36" s="33"/>
      <c r="L36" s="209">
        <f t="shared" si="1"/>
        <v>2</v>
      </c>
      <c r="M36" s="210">
        <v>5000</v>
      </c>
      <c r="N36" s="211">
        <f t="shared" si="3"/>
        <v>10000</v>
      </c>
      <c r="O36" s="210">
        <v>35</v>
      </c>
      <c r="P36" s="210">
        <v>5</v>
      </c>
    </row>
    <row r="37" spans="2:16" s="35" customFormat="1" ht="18.75" customHeight="1" x14ac:dyDescent="0.25">
      <c r="B37" s="40"/>
      <c r="C37" s="41"/>
      <c r="D37" s="42">
        <v>29</v>
      </c>
      <c r="E37" s="175"/>
      <c r="F37" s="37">
        <f t="shared" si="0"/>
        <v>0</v>
      </c>
      <c r="G37" s="146">
        <f t="shared" si="4"/>
        <v>0</v>
      </c>
      <c r="H37" s="45"/>
      <c r="I37" s="43" t="s">
        <v>9</v>
      </c>
      <c r="J37" s="33"/>
      <c r="L37" s="209">
        <f t="shared" si="1"/>
        <v>0</v>
      </c>
      <c r="M37" s="210">
        <v>5000</v>
      </c>
      <c r="N37" s="211">
        <f t="shared" si="3"/>
        <v>0</v>
      </c>
      <c r="O37" s="210">
        <v>35</v>
      </c>
      <c r="P37" s="210">
        <v>5</v>
      </c>
    </row>
    <row r="38" spans="2:16" s="35" customFormat="1" ht="18.75" customHeight="1" x14ac:dyDescent="0.25">
      <c r="B38" s="40"/>
      <c r="C38" s="41"/>
      <c r="D38" s="42">
        <v>30</v>
      </c>
      <c r="E38" s="175"/>
      <c r="F38" s="37">
        <f t="shared" si="0"/>
        <v>0</v>
      </c>
      <c r="G38" s="146">
        <f t="shared" si="4"/>
        <v>0</v>
      </c>
      <c r="H38" s="45"/>
      <c r="I38" s="43" t="s">
        <v>9</v>
      </c>
      <c r="J38" s="33"/>
      <c r="L38" s="209">
        <f t="shared" si="1"/>
        <v>0</v>
      </c>
      <c r="M38" s="210">
        <v>5000</v>
      </c>
      <c r="N38" s="211">
        <f t="shared" si="3"/>
        <v>0</v>
      </c>
      <c r="O38" s="210">
        <v>35</v>
      </c>
      <c r="P38" s="210">
        <v>5</v>
      </c>
    </row>
    <row r="39" spans="2:16" s="35" customFormat="1" ht="18.75" customHeight="1" x14ac:dyDescent="0.25">
      <c r="B39" s="40"/>
      <c r="C39" s="41"/>
      <c r="D39" s="42">
        <v>31</v>
      </c>
      <c r="E39" s="175"/>
      <c r="F39" s="37">
        <f t="shared" si="0"/>
        <v>0</v>
      </c>
      <c r="G39" s="146">
        <f t="shared" si="4"/>
        <v>0</v>
      </c>
      <c r="H39" s="45"/>
      <c r="I39" s="43" t="s">
        <v>9</v>
      </c>
      <c r="J39" s="33"/>
      <c r="L39" s="209">
        <f t="shared" si="1"/>
        <v>0</v>
      </c>
      <c r="M39" s="210">
        <v>5000</v>
      </c>
      <c r="N39" s="211">
        <f t="shared" si="3"/>
        <v>0</v>
      </c>
      <c r="O39" s="210">
        <v>35</v>
      </c>
      <c r="P39" s="210">
        <v>5</v>
      </c>
    </row>
    <row r="40" spans="2:16" s="35" customFormat="1" ht="18.75" customHeight="1" x14ac:dyDescent="0.25">
      <c r="B40" s="40">
        <v>7</v>
      </c>
      <c r="C40" s="41" t="s">
        <v>35</v>
      </c>
      <c r="D40" s="42">
        <v>32</v>
      </c>
      <c r="E40" s="175" t="s">
        <v>142</v>
      </c>
      <c r="F40" s="37">
        <f t="shared" si="0"/>
        <v>57.142857142857146</v>
      </c>
      <c r="G40" s="146">
        <f t="shared" si="4"/>
        <v>285.71428571428572</v>
      </c>
      <c r="H40" s="45">
        <v>2</v>
      </c>
      <c r="I40" s="43" t="s">
        <v>9</v>
      </c>
      <c r="J40" s="33"/>
      <c r="L40" s="209">
        <f t="shared" si="1"/>
        <v>2</v>
      </c>
      <c r="M40" s="210">
        <v>5000</v>
      </c>
      <c r="N40" s="211">
        <f t="shared" si="3"/>
        <v>10000</v>
      </c>
      <c r="O40" s="210">
        <v>35</v>
      </c>
      <c r="P40" s="210">
        <v>5</v>
      </c>
    </row>
    <row r="41" spans="2:16" s="35" customFormat="1" ht="18.75" customHeight="1" x14ac:dyDescent="0.25">
      <c r="B41" s="40"/>
      <c r="C41" s="41"/>
      <c r="D41" s="42">
        <v>33</v>
      </c>
      <c r="E41" s="175"/>
      <c r="F41" s="37">
        <f t="shared" si="0"/>
        <v>0</v>
      </c>
      <c r="G41" s="146">
        <f t="shared" si="4"/>
        <v>0</v>
      </c>
      <c r="H41" s="45"/>
      <c r="I41" s="43" t="s">
        <v>9</v>
      </c>
      <c r="J41" s="33"/>
      <c r="L41" s="209">
        <f t="shared" si="1"/>
        <v>0</v>
      </c>
      <c r="M41" s="210">
        <v>5000</v>
      </c>
      <c r="N41" s="211">
        <f t="shared" si="3"/>
        <v>0</v>
      </c>
      <c r="O41" s="210">
        <v>35</v>
      </c>
      <c r="P41" s="210">
        <v>5</v>
      </c>
    </row>
    <row r="42" spans="2:16" s="35" customFormat="1" ht="18.75" customHeight="1" x14ac:dyDescent="0.25">
      <c r="B42" s="40"/>
      <c r="C42" s="41"/>
      <c r="D42" s="42">
        <v>34</v>
      </c>
      <c r="E42" s="175"/>
      <c r="F42" s="37">
        <f t="shared" si="0"/>
        <v>0</v>
      </c>
      <c r="G42" s="146">
        <f t="shared" si="4"/>
        <v>0</v>
      </c>
      <c r="H42" s="45"/>
      <c r="I42" s="43" t="s">
        <v>9</v>
      </c>
      <c r="J42" s="33"/>
      <c r="L42" s="209">
        <f t="shared" si="1"/>
        <v>0</v>
      </c>
      <c r="M42" s="210">
        <v>5000</v>
      </c>
      <c r="N42" s="211">
        <f t="shared" si="3"/>
        <v>0</v>
      </c>
      <c r="O42" s="210">
        <v>35</v>
      </c>
      <c r="P42" s="210">
        <v>5</v>
      </c>
    </row>
    <row r="43" spans="2:16" s="35" customFormat="1" ht="18.75" customHeight="1" x14ac:dyDescent="0.25">
      <c r="B43" s="40">
        <v>8</v>
      </c>
      <c r="C43" s="41" t="s">
        <v>127</v>
      </c>
      <c r="D43" s="42">
        <v>35</v>
      </c>
      <c r="E43" s="175" t="s">
        <v>123</v>
      </c>
      <c r="F43" s="37">
        <f t="shared" si="0"/>
        <v>428.57142857142856</v>
      </c>
      <c r="G43" s="146">
        <f t="shared" si="4"/>
        <v>2142.8571428571427</v>
      </c>
      <c r="H43" s="45">
        <v>15</v>
      </c>
      <c r="I43" s="43" t="s">
        <v>9</v>
      </c>
      <c r="J43" s="33"/>
      <c r="L43" s="209">
        <f t="shared" si="1"/>
        <v>15</v>
      </c>
      <c r="M43" s="210">
        <v>5000</v>
      </c>
      <c r="N43" s="211">
        <f t="shared" si="3"/>
        <v>75000</v>
      </c>
      <c r="O43" s="210">
        <v>35</v>
      </c>
      <c r="P43" s="210">
        <v>5</v>
      </c>
    </row>
    <row r="44" spans="2:16" s="35" customFormat="1" ht="18.75" customHeight="1" x14ac:dyDescent="0.25">
      <c r="B44" s="40"/>
      <c r="C44" s="41"/>
      <c r="D44" s="42">
        <v>36</v>
      </c>
      <c r="E44" s="175" t="s">
        <v>148</v>
      </c>
      <c r="F44" s="37">
        <f t="shared" si="0"/>
        <v>114.28571428571429</v>
      </c>
      <c r="G44" s="146">
        <f t="shared" si="4"/>
        <v>571.42857142857144</v>
      </c>
      <c r="H44" s="45">
        <v>4</v>
      </c>
      <c r="I44" s="43" t="s">
        <v>9</v>
      </c>
      <c r="J44" s="33"/>
      <c r="L44" s="209">
        <f t="shared" si="1"/>
        <v>4</v>
      </c>
      <c r="M44" s="210">
        <v>5000</v>
      </c>
      <c r="N44" s="211">
        <f t="shared" si="3"/>
        <v>20000</v>
      </c>
      <c r="O44" s="210">
        <v>35</v>
      </c>
      <c r="P44" s="210">
        <v>5</v>
      </c>
    </row>
    <row r="45" spans="2:16" s="35" customFormat="1" ht="18.75" customHeight="1" x14ac:dyDescent="0.25">
      <c r="B45" s="40"/>
      <c r="C45" s="41"/>
      <c r="D45" s="42">
        <v>37</v>
      </c>
      <c r="E45" s="175" t="s">
        <v>149</v>
      </c>
      <c r="F45" s="37">
        <f t="shared" si="0"/>
        <v>285.71428571428572</v>
      </c>
      <c r="G45" s="146">
        <f t="shared" si="4"/>
        <v>1428.5714285714287</v>
      </c>
      <c r="H45" s="45">
        <v>10</v>
      </c>
      <c r="I45" s="43" t="s">
        <v>9</v>
      </c>
      <c r="J45" s="33"/>
      <c r="L45" s="209">
        <f t="shared" si="1"/>
        <v>10</v>
      </c>
      <c r="M45" s="210">
        <v>5000</v>
      </c>
      <c r="N45" s="211">
        <f t="shared" si="3"/>
        <v>50000</v>
      </c>
      <c r="O45" s="210">
        <v>35</v>
      </c>
      <c r="P45" s="210">
        <v>5</v>
      </c>
    </row>
    <row r="46" spans="2:16" s="35" customFormat="1" ht="18.75" customHeight="1" x14ac:dyDescent="0.25">
      <c r="B46" s="40"/>
      <c r="C46" s="41"/>
      <c r="D46" s="42"/>
      <c r="E46" s="175"/>
      <c r="F46" s="37">
        <f t="shared" si="0"/>
        <v>0</v>
      </c>
      <c r="G46" s="146">
        <f t="shared" si="4"/>
        <v>0</v>
      </c>
      <c r="H46" s="45"/>
      <c r="I46" s="43" t="s">
        <v>9</v>
      </c>
      <c r="J46" s="33"/>
      <c r="L46" s="209">
        <f t="shared" si="1"/>
        <v>0</v>
      </c>
      <c r="M46" s="210">
        <v>5000</v>
      </c>
      <c r="N46" s="211">
        <f t="shared" si="3"/>
        <v>0</v>
      </c>
      <c r="O46" s="210">
        <v>35</v>
      </c>
      <c r="P46" s="210">
        <v>5</v>
      </c>
    </row>
    <row r="47" spans="2:16" s="35" customFormat="1" ht="18.75" customHeight="1" x14ac:dyDescent="0.25">
      <c r="B47" s="40"/>
      <c r="C47" s="41"/>
      <c r="D47" s="42"/>
      <c r="E47" s="175"/>
      <c r="F47" s="37">
        <f t="shared" si="0"/>
        <v>0</v>
      </c>
      <c r="G47" s="146">
        <f t="shared" si="4"/>
        <v>0</v>
      </c>
      <c r="H47" s="45"/>
      <c r="I47" s="43" t="s">
        <v>9</v>
      </c>
      <c r="J47" s="33"/>
      <c r="L47" s="209">
        <f t="shared" si="1"/>
        <v>0</v>
      </c>
      <c r="M47" s="210">
        <v>5000</v>
      </c>
      <c r="N47" s="211">
        <f t="shared" si="3"/>
        <v>0</v>
      </c>
      <c r="O47" s="210">
        <v>35</v>
      </c>
      <c r="P47" s="210">
        <v>5</v>
      </c>
    </row>
    <row r="48" spans="2:16" s="35" customFormat="1" ht="18.75" customHeight="1" x14ac:dyDescent="0.25">
      <c r="B48" s="40"/>
      <c r="C48" s="41"/>
      <c r="D48" s="42"/>
      <c r="E48" s="175"/>
      <c r="F48" s="37">
        <f t="shared" si="0"/>
        <v>0</v>
      </c>
      <c r="G48" s="146">
        <f t="shared" si="4"/>
        <v>0</v>
      </c>
      <c r="H48" s="45"/>
      <c r="I48" s="43" t="s">
        <v>9</v>
      </c>
      <c r="J48" s="33"/>
      <c r="L48" s="209">
        <f t="shared" si="1"/>
        <v>0</v>
      </c>
      <c r="M48" s="210">
        <v>5000</v>
      </c>
      <c r="N48" s="211">
        <f t="shared" si="3"/>
        <v>0</v>
      </c>
      <c r="O48" s="210">
        <v>35</v>
      </c>
      <c r="P48" s="210">
        <v>5</v>
      </c>
    </row>
    <row r="49" spans="2:18" s="35" customFormat="1" ht="18.75" customHeight="1" x14ac:dyDescent="0.25">
      <c r="B49" s="40"/>
      <c r="C49" s="41"/>
      <c r="D49" s="42"/>
      <c r="E49" s="175"/>
      <c r="F49" s="37">
        <f t="shared" si="0"/>
        <v>0</v>
      </c>
      <c r="G49" s="146">
        <f t="shared" si="4"/>
        <v>0</v>
      </c>
      <c r="H49" s="45"/>
      <c r="I49" s="43" t="s">
        <v>9</v>
      </c>
      <c r="J49" s="33"/>
      <c r="L49" s="209">
        <f t="shared" si="1"/>
        <v>0</v>
      </c>
      <c r="M49" s="210">
        <v>5000</v>
      </c>
      <c r="N49" s="211">
        <f t="shared" si="3"/>
        <v>0</v>
      </c>
      <c r="O49" s="210">
        <v>35</v>
      </c>
      <c r="P49" s="210">
        <v>5</v>
      </c>
    </row>
    <row r="50" spans="2:18" s="35" customFormat="1" ht="18.75" customHeight="1" x14ac:dyDescent="0.25">
      <c r="B50" s="40"/>
      <c r="C50" s="41"/>
      <c r="D50" s="42"/>
      <c r="E50" s="175"/>
      <c r="F50" s="37">
        <f t="shared" si="0"/>
        <v>0</v>
      </c>
      <c r="G50" s="146">
        <f t="shared" si="4"/>
        <v>0</v>
      </c>
      <c r="H50" s="45"/>
      <c r="I50" s="43" t="s">
        <v>9</v>
      </c>
      <c r="J50" s="33"/>
      <c r="L50" s="209">
        <f t="shared" si="1"/>
        <v>0</v>
      </c>
      <c r="M50" s="210">
        <v>5000</v>
      </c>
      <c r="N50" s="211">
        <f t="shared" si="3"/>
        <v>0</v>
      </c>
      <c r="O50" s="210">
        <v>35</v>
      </c>
      <c r="P50" s="210">
        <v>5</v>
      </c>
    </row>
    <row r="51" spans="2:18" s="35" customFormat="1" ht="18.75" customHeight="1" x14ac:dyDescent="0.25">
      <c r="B51" s="40"/>
      <c r="C51" s="41"/>
      <c r="D51" s="42"/>
      <c r="E51" s="175"/>
      <c r="F51" s="37">
        <f t="shared" si="0"/>
        <v>0</v>
      </c>
      <c r="G51" s="146">
        <f t="shared" si="4"/>
        <v>0</v>
      </c>
      <c r="H51" s="45"/>
      <c r="I51" s="43" t="s">
        <v>9</v>
      </c>
      <c r="J51" s="33"/>
      <c r="L51" s="209">
        <f t="shared" si="1"/>
        <v>0</v>
      </c>
      <c r="M51" s="210">
        <v>5000</v>
      </c>
      <c r="N51" s="211">
        <f t="shared" si="3"/>
        <v>0</v>
      </c>
      <c r="O51" s="210">
        <v>35</v>
      </c>
      <c r="P51" s="210">
        <v>5</v>
      </c>
    </row>
    <row r="52" spans="2:18" s="35" customFormat="1" ht="18.75" customHeight="1" x14ac:dyDescent="0.25">
      <c r="B52" s="40"/>
      <c r="C52" s="41"/>
      <c r="D52" s="42"/>
      <c r="E52" s="175"/>
      <c r="F52" s="37">
        <f t="shared" si="0"/>
        <v>0</v>
      </c>
      <c r="G52" s="146">
        <f t="shared" si="4"/>
        <v>0</v>
      </c>
      <c r="H52" s="45"/>
      <c r="I52" s="43" t="s">
        <v>9</v>
      </c>
      <c r="J52" s="33"/>
      <c r="L52" s="209">
        <f t="shared" si="1"/>
        <v>0</v>
      </c>
      <c r="M52" s="210">
        <v>5000</v>
      </c>
      <c r="N52" s="211">
        <f t="shared" si="3"/>
        <v>0</v>
      </c>
      <c r="O52" s="210">
        <v>35</v>
      </c>
      <c r="P52" s="210">
        <v>5</v>
      </c>
    </row>
    <row r="53" spans="2:18" s="35" customFormat="1" ht="18.75" customHeight="1" x14ac:dyDescent="0.25">
      <c r="B53" s="40"/>
      <c r="C53" s="41"/>
      <c r="D53" s="42"/>
      <c r="E53" s="175"/>
      <c r="F53" s="37">
        <f t="shared" si="0"/>
        <v>0</v>
      </c>
      <c r="G53" s="146">
        <f t="shared" si="4"/>
        <v>0</v>
      </c>
      <c r="H53" s="45"/>
      <c r="I53" s="43" t="s">
        <v>9</v>
      </c>
      <c r="J53" s="33"/>
      <c r="L53" s="209">
        <f t="shared" si="1"/>
        <v>0</v>
      </c>
      <c r="M53" s="210">
        <v>5000</v>
      </c>
      <c r="N53" s="211">
        <f t="shared" si="3"/>
        <v>0</v>
      </c>
      <c r="O53" s="210">
        <v>35</v>
      </c>
      <c r="P53" s="210">
        <v>5</v>
      </c>
    </row>
    <row r="54" spans="2:18" s="35" customFormat="1" ht="18.75" customHeight="1" x14ac:dyDescent="0.25">
      <c r="B54" s="40"/>
      <c r="C54" s="41"/>
      <c r="D54" s="42"/>
      <c r="E54" s="175"/>
      <c r="F54" s="37">
        <f t="shared" si="0"/>
        <v>0</v>
      </c>
      <c r="G54" s="146">
        <f t="shared" si="4"/>
        <v>0</v>
      </c>
      <c r="H54" s="45"/>
      <c r="I54" s="43" t="s">
        <v>9</v>
      </c>
      <c r="J54" s="33"/>
      <c r="L54" s="209">
        <f t="shared" si="1"/>
        <v>0</v>
      </c>
      <c r="M54" s="210">
        <v>5000</v>
      </c>
      <c r="N54" s="211">
        <f t="shared" si="3"/>
        <v>0</v>
      </c>
      <c r="O54" s="210">
        <v>35</v>
      </c>
      <c r="P54" s="210">
        <v>5</v>
      </c>
    </row>
    <row r="55" spans="2:18" s="35" customFormat="1" ht="18.75" customHeight="1" x14ac:dyDescent="0.25">
      <c r="B55" s="40"/>
      <c r="C55" s="41"/>
      <c r="D55" s="42"/>
      <c r="E55" s="175"/>
      <c r="F55" s="37">
        <f t="shared" si="0"/>
        <v>0</v>
      </c>
      <c r="G55" s="146">
        <f t="shared" si="4"/>
        <v>0</v>
      </c>
      <c r="H55" s="45"/>
      <c r="I55" s="43" t="s">
        <v>9</v>
      </c>
      <c r="J55" s="33"/>
      <c r="L55" s="209">
        <f t="shared" si="1"/>
        <v>0</v>
      </c>
      <c r="M55" s="210">
        <v>5000</v>
      </c>
      <c r="N55" s="211">
        <f t="shared" si="3"/>
        <v>0</v>
      </c>
      <c r="O55" s="210">
        <v>35</v>
      </c>
      <c r="P55" s="210">
        <v>5</v>
      </c>
    </row>
    <row r="56" spans="2:18" s="35" customFormat="1" ht="18.75" customHeight="1" x14ac:dyDescent="0.25">
      <c r="B56" s="40"/>
      <c r="C56" s="41"/>
      <c r="D56" s="42"/>
      <c r="E56" s="175"/>
      <c r="F56" s="37">
        <f t="shared" si="0"/>
        <v>0</v>
      </c>
      <c r="G56" s="146">
        <f t="shared" si="4"/>
        <v>0</v>
      </c>
      <c r="H56" s="45"/>
      <c r="I56" s="43" t="s">
        <v>9</v>
      </c>
      <c r="J56" s="33"/>
      <c r="L56" s="209">
        <f t="shared" si="1"/>
        <v>0</v>
      </c>
      <c r="M56" s="210">
        <v>5000</v>
      </c>
      <c r="N56" s="211">
        <f t="shared" si="3"/>
        <v>0</v>
      </c>
      <c r="O56" s="210">
        <v>35</v>
      </c>
      <c r="P56" s="210">
        <v>5</v>
      </c>
    </row>
    <row r="57" spans="2:18" s="35" customFormat="1" ht="18.75" customHeight="1" x14ac:dyDescent="0.25">
      <c r="B57" s="40"/>
      <c r="C57" s="41"/>
      <c r="D57" s="42"/>
      <c r="E57" s="175"/>
      <c r="F57" s="37">
        <f t="shared" si="0"/>
        <v>0</v>
      </c>
      <c r="G57" s="146">
        <f t="shared" si="4"/>
        <v>0</v>
      </c>
      <c r="H57" s="45"/>
      <c r="I57" s="43" t="s">
        <v>9</v>
      </c>
      <c r="J57" s="33"/>
      <c r="L57" s="209">
        <f t="shared" si="1"/>
        <v>0</v>
      </c>
      <c r="M57" s="210">
        <v>5000</v>
      </c>
      <c r="N57" s="211">
        <f t="shared" si="3"/>
        <v>0</v>
      </c>
      <c r="O57" s="210">
        <v>35</v>
      </c>
      <c r="P57" s="210">
        <v>5</v>
      </c>
      <c r="R57" s="35">
        <v>21</v>
      </c>
    </row>
    <row r="58" spans="2:18" s="35" customFormat="1" ht="18.75" customHeight="1" x14ac:dyDescent="0.25">
      <c r="B58" s="40"/>
      <c r="C58" s="41"/>
      <c r="D58" s="42"/>
      <c r="E58" s="175"/>
      <c r="F58" s="37">
        <f t="shared" si="0"/>
        <v>0</v>
      </c>
      <c r="G58" s="146">
        <f t="shared" si="4"/>
        <v>0</v>
      </c>
      <c r="H58" s="45"/>
      <c r="I58" s="43" t="s">
        <v>9</v>
      </c>
      <c r="J58" s="33"/>
      <c r="L58" s="209">
        <f t="shared" si="1"/>
        <v>0</v>
      </c>
      <c r="M58" s="210">
        <v>5000</v>
      </c>
      <c r="N58" s="211">
        <f t="shared" si="3"/>
        <v>0</v>
      </c>
      <c r="O58" s="210">
        <v>35</v>
      </c>
      <c r="P58" s="210">
        <v>5</v>
      </c>
      <c r="R58" s="35">
        <v>7</v>
      </c>
    </row>
    <row r="59" spans="2:18" s="35" customFormat="1" ht="18.75" customHeight="1" x14ac:dyDescent="0.25">
      <c r="B59" s="40"/>
      <c r="C59" s="41"/>
      <c r="D59" s="42"/>
      <c r="E59" s="175"/>
      <c r="F59" s="37">
        <f t="shared" si="0"/>
        <v>0</v>
      </c>
      <c r="G59" s="146">
        <f t="shared" si="4"/>
        <v>0</v>
      </c>
      <c r="H59" s="45"/>
      <c r="I59" s="43" t="s">
        <v>9</v>
      </c>
      <c r="J59" s="33"/>
      <c r="L59" s="209">
        <f t="shared" si="1"/>
        <v>0</v>
      </c>
      <c r="M59" s="210">
        <v>5000</v>
      </c>
      <c r="N59" s="211">
        <f t="shared" si="3"/>
        <v>0</v>
      </c>
      <c r="O59" s="210">
        <v>35</v>
      </c>
      <c r="P59" s="210">
        <v>5</v>
      </c>
      <c r="R59" s="35">
        <v>4</v>
      </c>
    </row>
    <row r="60" spans="2:18" s="35" customFormat="1" ht="18.75" customHeight="1" x14ac:dyDescent="0.25">
      <c r="B60" s="40"/>
      <c r="C60" s="41"/>
      <c r="D60" s="42"/>
      <c r="E60" s="175"/>
      <c r="F60" s="37">
        <f t="shared" si="0"/>
        <v>0</v>
      </c>
      <c r="G60" s="146">
        <f t="shared" si="4"/>
        <v>0</v>
      </c>
      <c r="H60" s="45"/>
      <c r="I60" s="43" t="s">
        <v>9</v>
      </c>
      <c r="J60" s="33"/>
      <c r="L60" s="209">
        <f t="shared" si="1"/>
        <v>0</v>
      </c>
      <c r="M60" s="210">
        <v>5000</v>
      </c>
      <c r="N60" s="211">
        <f t="shared" si="3"/>
        <v>0</v>
      </c>
      <c r="O60" s="210">
        <v>35</v>
      </c>
      <c r="P60" s="210">
        <v>5</v>
      </c>
      <c r="R60" s="35">
        <v>43</v>
      </c>
    </row>
    <row r="61" spans="2:18" s="35" customFormat="1" ht="18.75" customHeight="1" x14ac:dyDescent="0.25">
      <c r="B61" s="40"/>
      <c r="C61" s="41"/>
      <c r="D61" s="42"/>
      <c r="E61" s="175"/>
      <c r="F61" s="37">
        <f t="shared" si="0"/>
        <v>0</v>
      </c>
      <c r="G61" s="146">
        <f t="shared" si="4"/>
        <v>0</v>
      </c>
      <c r="H61" s="45"/>
      <c r="I61" s="43" t="s">
        <v>9</v>
      </c>
      <c r="J61" s="33"/>
      <c r="L61" s="209">
        <f t="shared" si="1"/>
        <v>0</v>
      </c>
      <c r="M61" s="210">
        <v>5000</v>
      </c>
      <c r="N61" s="211">
        <f t="shared" si="3"/>
        <v>0</v>
      </c>
      <c r="O61" s="210">
        <v>35</v>
      </c>
      <c r="P61" s="210">
        <v>5</v>
      </c>
      <c r="R61" s="35">
        <v>16</v>
      </c>
    </row>
    <row r="62" spans="2:18" s="35" customFormat="1" ht="18.75" customHeight="1" x14ac:dyDescent="0.25">
      <c r="B62" s="40"/>
      <c r="C62" s="41"/>
      <c r="D62" s="42"/>
      <c r="E62" s="175"/>
      <c r="F62" s="37">
        <f t="shared" si="0"/>
        <v>0</v>
      </c>
      <c r="G62" s="146">
        <f t="shared" si="4"/>
        <v>0</v>
      </c>
      <c r="H62" s="45"/>
      <c r="I62" s="43" t="s">
        <v>9</v>
      </c>
      <c r="J62" s="33"/>
      <c r="L62" s="209">
        <f t="shared" si="1"/>
        <v>0</v>
      </c>
      <c r="M62" s="210">
        <v>5000</v>
      </c>
      <c r="N62" s="211">
        <f t="shared" si="3"/>
        <v>0</v>
      </c>
      <c r="O62" s="210">
        <v>35</v>
      </c>
      <c r="P62" s="210">
        <v>5</v>
      </c>
      <c r="R62" s="35">
        <v>37</v>
      </c>
    </row>
    <row r="63" spans="2:18" s="35" customFormat="1" ht="18.75" customHeight="1" x14ac:dyDescent="0.25">
      <c r="B63" s="40"/>
      <c r="C63" s="41"/>
      <c r="D63" s="42"/>
      <c r="E63" s="175"/>
      <c r="F63" s="37">
        <f t="shared" si="0"/>
        <v>0</v>
      </c>
      <c r="G63" s="146">
        <f t="shared" si="4"/>
        <v>0</v>
      </c>
      <c r="H63" s="45"/>
      <c r="I63" s="43" t="s">
        <v>9</v>
      </c>
      <c r="J63" s="33"/>
      <c r="L63" s="209">
        <f t="shared" si="1"/>
        <v>0</v>
      </c>
      <c r="M63" s="210">
        <v>5000</v>
      </c>
      <c r="N63" s="211">
        <f t="shared" si="3"/>
        <v>0</v>
      </c>
      <c r="O63" s="210">
        <v>35</v>
      </c>
      <c r="P63" s="210">
        <v>5</v>
      </c>
      <c r="R63" s="35">
        <v>2</v>
      </c>
    </row>
    <row r="64" spans="2:18" s="35" customFormat="1" ht="18.75" customHeight="1" x14ac:dyDescent="0.25">
      <c r="B64" s="40"/>
      <c r="C64" s="41"/>
      <c r="D64" s="42"/>
      <c r="E64" s="175"/>
      <c r="F64" s="37">
        <f t="shared" si="0"/>
        <v>0</v>
      </c>
      <c r="G64" s="146">
        <f t="shared" si="4"/>
        <v>0</v>
      </c>
      <c r="H64" s="45"/>
      <c r="I64" s="43" t="s">
        <v>9</v>
      </c>
      <c r="J64" s="33"/>
      <c r="L64" s="209">
        <f t="shared" si="1"/>
        <v>0</v>
      </c>
      <c r="M64" s="210">
        <v>5000</v>
      </c>
      <c r="N64" s="211">
        <f t="shared" si="3"/>
        <v>0</v>
      </c>
      <c r="O64" s="210">
        <v>35</v>
      </c>
      <c r="P64" s="210">
        <v>5</v>
      </c>
      <c r="R64" s="35">
        <v>1</v>
      </c>
    </row>
    <row r="65" spans="2:18" s="35" customFormat="1" ht="18.75" customHeight="1" x14ac:dyDescent="0.25">
      <c r="B65" s="40"/>
      <c r="C65" s="41"/>
      <c r="D65" s="42"/>
      <c r="E65" s="175"/>
      <c r="F65" s="37">
        <f t="shared" si="0"/>
        <v>0</v>
      </c>
      <c r="G65" s="146">
        <f t="shared" si="4"/>
        <v>0</v>
      </c>
      <c r="H65" s="45"/>
      <c r="I65" s="43" t="s">
        <v>9</v>
      </c>
      <c r="J65" s="33"/>
      <c r="L65" s="209">
        <f t="shared" si="1"/>
        <v>0</v>
      </c>
      <c r="M65" s="210">
        <v>5000</v>
      </c>
      <c r="N65" s="211">
        <f t="shared" si="3"/>
        <v>0</v>
      </c>
      <c r="O65" s="210">
        <v>35</v>
      </c>
      <c r="P65" s="210">
        <v>5</v>
      </c>
      <c r="R65" s="35">
        <v>32</v>
      </c>
    </row>
    <row r="66" spans="2:18" s="35" customFormat="1" ht="18.75" customHeight="1" x14ac:dyDescent="0.25">
      <c r="B66" s="40"/>
      <c r="C66" s="41"/>
      <c r="D66" s="42"/>
      <c r="E66" s="175"/>
      <c r="F66" s="37">
        <f t="shared" si="0"/>
        <v>0</v>
      </c>
      <c r="G66" s="146">
        <f t="shared" si="4"/>
        <v>0</v>
      </c>
      <c r="H66" s="45"/>
      <c r="I66" s="43" t="s">
        <v>9</v>
      </c>
      <c r="J66" s="33"/>
      <c r="L66" s="209">
        <f t="shared" si="1"/>
        <v>0</v>
      </c>
      <c r="M66" s="210">
        <v>5000</v>
      </c>
      <c r="N66" s="211">
        <f t="shared" si="3"/>
        <v>0</v>
      </c>
      <c r="O66" s="210">
        <v>35</v>
      </c>
      <c r="P66" s="210">
        <v>5</v>
      </c>
      <c r="R66" s="35">
        <v>12</v>
      </c>
    </row>
    <row r="67" spans="2:18" s="35" customFormat="1" ht="18.75" customHeight="1" x14ac:dyDescent="0.25">
      <c r="B67" s="40"/>
      <c r="C67" s="41"/>
      <c r="D67" s="42"/>
      <c r="E67" s="175"/>
      <c r="F67" s="37">
        <f t="shared" si="0"/>
        <v>0</v>
      </c>
      <c r="G67" s="146">
        <f t="shared" si="4"/>
        <v>0</v>
      </c>
      <c r="H67" s="45"/>
      <c r="I67" s="43" t="s">
        <v>9</v>
      </c>
      <c r="J67" s="33"/>
      <c r="L67" s="209">
        <f t="shared" si="1"/>
        <v>0</v>
      </c>
      <c r="M67" s="210">
        <v>5000</v>
      </c>
      <c r="N67" s="211">
        <f t="shared" si="3"/>
        <v>0</v>
      </c>
      <c r="O67" s="210">
        <v>35</v>
      </c>
      <c r="P67" s="210">
        <v>5</v>
      </c>
      <c r="R67" s="35">
        <v>2</v>
      </c>
    </row>
    <row r="68" spans="2:18" s="35" customFormat="1" ht="18.75" customHeight="1" x14ac:dyDescent="0.25">
      <c r="B68" s="40"/>
      <c r="C68" s="41"/>
      <c r="D68" s="42"/>
      <c r="E68" s="175"/>
      <c r="F68" s="37">
        <f t="shared" si="0"/>
        <v>0</v>
      </c>
      <c r="G68" s="146">
        <f t="shared" si="4"/>
        <v>0</v>
      </c>
      <c r="H68" s="45"/>
      <c r="I68" s="43" t="s">
        <v>9</v>
      </c>
      <c r="J68" s="33"/>
      <c r="L68" s="209">
        <f t="shared" si="1"/>
        <v>0</v>
      </c>
      <c r="M68" s="210">
        <v>5000</v>
      </c>
      <c r="N68" s="211">
        <f t="shared" si="3"/>
        <v>0</v>
      </c>
      <c r="O68" s="210">
        <v>35</v>
      </c>
      <c r="P68" s="210">
        <v>5</v>
      </c>
      <c r="R68" s="35">
        <v>2</v>
      </c>
    </row>
    <row r="69" spans="2:18" s="35" customFormat="1" ht="18.75" customHeight="1" x14ac:dyDescent="0.25">
      <c r="B69" s="40"/>
      <c r="C69" s="41"/>
      <c r="D69" s="42"/>
      <c r="E69" s="175"/>
      <c r="F69" s="37">
        <f t="shared" si="0"/>
        <v>0</v>
      </c>
      <c r="G69" s="146">
        <f t="shared" si="4"/>
        <v>0</v>
      </c>
      <c r="H69" s="45"/>
      <c r="I69" s="43" t="s">
        <v>9</v>
      </c>
      <c r="J69" s="33"/>
      <c r="L69" s="209">
        <f t="shared" si="1"/>
        <v>0</v>
      </c>
      <c r="M69" s="210">
        <v>5000</v>
      </c>
      <c r="N69" s="211">
        <f t="shared" si="3"/>
        <v>0</v>
      </c>
      <c r="O69" s="210">
        <v>35</v>
      </c>
      <c r="P69" s="210">
        <v>5</v>
      </c>
      <c r="R69" s="35">
        <v>4</v>
      </c>
    </row>
    <row r="70" spans="2:18" s="35" customFormat="1" ht="18.75" customHeight="1" x14ac:dyDescent="0.25">
      <c r="B70" s="40"/>
      <c r="C70" s="41"/>
      <c r="D70" s="42"/>
      <c r="E70" s="175"/>
      <c r="F70" s="37">
        <f t="shared" si="0"/>
        <v>0</v>
      </c>
      <c r="G70" s="146">
        <f t="shared" si="4"/>
        <v>0</v>
      </c>
      <c r="H70" s="45"/>
      <c r="I70" s="43" t="s">
        <v>9</v>
      </c>
      <c r="J70" s="33"/>
      <c r="L70" s="209">
        <f t="shared" si="1"/>
        <v>0</v>
      </c>
      <c r="M70" s="210">
        <v>5000</v>
      </c>
      <c r="N70" s="211">
        <f t="shared" si="3"/>
        <v>0</v>
      </c>
      <c r="O70" s="210">
        <v>35</v>
      </c>
      <c r="P70" s="210">
        <v>5</v>
      </c>
      <c r="R70" s="35">
        <v>15</v>
      </c>
    </row>
    <row r="71" spans="2:18" s="35" customFormat="1" ht="18.75" customHeight="1" x14ac:dyDescent="0.25">
      <c r="B71" s="40"/>
      <c r="C71" s="41"/>
      <c r="D71" s="42"/>
      <c r="E71" s="175"/>
      <c r="F71" s="37">
        <f t="shared" si="0"/>
        <v>0</v>
      </c>
      <c r="G71" s="146">
        <f t="shared" si="4"/>
        <v>0</v>
      </c>
      <c r="H71" s="45"/>
      <c r="I71" s="43" t="s">
        <v>9</v>
      </c>
      <c r="J71" s="33"/>
      <c r="L71" s="209">
        <f t="shared" si="1"/>
        <v>0</v>
      </c>
      <c r="M71" s="210">
        <v>5000</v>
      </c>
      <c r="N71" s="211">
        <f t="shared" si="3"/>
        <v>0</v>
      </c>
      <c r="O71" s="210">
        <v>35</v>
      </c>
      <c r="P71" s="210">
        <v>5</v>
      </c>
      <c r="R71" s="35">
        <v>11</v>
      </c>
    </row>
    <row r="72" spans="2:18" s="35" customFormat="1" ht="18.75" customHeight="1" x14ac:dyDescent="0.25">
      <c r="B72" s="40"/>
      <c r="C72" s="41"/>
      <c r="D72" s="42"/>
      <c r="E72" s="175"/>
      <c r="F72" s="37">
        <f t="shared" si="0"/>
        <v>0</v>
      </c>
      <c r="G72" s="146">
        <f t="shared" si="4"/>
        <v>0</v>
      </c>
      <c r="H72" s="45"/>
      <c r="I72" s="43" t="s">
        <v>9</v>
      </c>
      <c r="J72" s="33"/>
      <c r="L72" s="209">
        <f t="shared" si="1"/>
        <v>0</v>
      </c>
      <c r="M72" s="210">
        <v>5000</v>
      </c>
      <c r="N72" s="211">
        <f t="shared" si="3"/>
        <v>0</v>
      </c>
      <c r="O72" s="210">
        <v>35</v>
      </c>
      <c r="P72" s="210">
        <v>5</v>
      </c>
      <c r="R72" s="35">
        <f>SUM(R57:R71)</f>
        <v>209</v>
      </c>
    </row>
    <row r="73" spans="2:18" s="35" customFormat="1" ht="18.75" customHeight="1" x14ac:dyDescent="0.25">
      <c r="B73" s="40"/>
      <c r="C73" s="41"/>
      <c r="D73" s="42"/>
      <c r="E73" s="175"/>
      <c r="F73" s="37">
        <f t="shared" ref="F73:F81" si="5">G73/P73</f>
        <v>0</v>
      </c>
      <c r="G73" s="146">
        <f t="shared" si="4"/>
        <v>0</v>
      </c>
      <c r="H73" s="45"/>
      <c r="I73" s="43" t="s">
        <v>9</v>
      </c>
      <c r="J73" s="33"/>
      <c r="L73" s="209">
        <f t="shared" si="1"/>
        <v>0</v>
      </c>
      <c r="M73" s="210">
        <v>5000</v>
      </c>
      <c r="N73" s="211">
        <f t="shared" si="3"/>
        <v>0</v>
      </c>
      <c r="O73" s="210">
        <v>35</v>
      </c>
      <c r="P73" s="210">
        <v>5</v>
      </c>
    </row>
    <row r="74" spans="2:18" s="35" customFormat="1" ht="18.75" customHeight="1" x14ac:dyDescent="0.25">
      <c r="B74" s="40"/>
      <c r="C74" s="41"/>
      <c r="D74" s="42"/>
      <c r="E74" s="175"/>
      <c r="F74" s="37">
        <f t="shared" si="5"/>
        <v>0</v>
      </c>
      <c r="G74" s="146">
        <f t="shared" si="4"/>
        <v>0</v>
      </c>
      <c r="H74" s="45"/>
      <c r="I74" s="43" t="s">
        <v>9</v>
      </c>
      <c r="J74" s="33"/>
      <c r="L74" s="209">
        <f t="shared" si="1"/>
        <v>0</v>
      </c>
      <c r="M74" s="210">
        <v>5000</v>
      </c>
      <c r="N74" s="211">
        <f t="shared" ref="N74:N81" si="6">L74*M74</f>
        <v>0</v>
      </c>
      <c r="O74" s="210">
        <v>35</v>
      </c>
      <c r="P74" s="210">
        <v>5</v>
      </c>
    </row>
    <row r="75" spans="2:18" s="35" customFormat="1" ht="18.75" customHeight="1" x14ac:dyDescent="0.25">
      <c r="B75" s="40"/>
      <c r="C75" s="41"/>
      <c r="D75" s="42"/>
      <c r="E75" s="175"/>
      <c r="F75" s="37">
        <f t="shared" si="5"/>
        <v>0</v>
      </c>
      <c r="G75" s="146">
        <f t="shared" si="4"/>
        <v>0</v>
      </c>
      <c r="H75" s="45"/>
      <c r="I75" s="43" t="s">
        <v>9</v>
      </c>
      <c r="J75" s="33"/>
      <c r="L75" s="209">
        <f t="shared" si="1"/>
        <v>0</v>
      </c>
      <c r="M75" s="210">
        <v>5000</v>
      </c>
      <c r="N75" s="211">
        <f t="shared" si="6"/>
        <v>0</v>
      </c>
      <c r="O75" s="210">
        <v>35</v>
      </c>
      <c r="P75" s="210">
        <v>5</v>
      </c>
    </row>
    <row r="76" spans="2:18" s="35" customFormat="1" ht="18.75" customHeight="1" x14ac:dyDescent="0.25">
      <c r="B76" s="40"/>
      <c r="C76" s="41"/>
      <c r="D76" s="42"/>
      <c r="E76" s="175"/>
      <c r="F76" s="37">
        <f t="shared" si="5"/>
        <v>0</v>
      </c>
      <c r="G76" s="146">
        <f t="shared" si="4"/>
        <v>0</v>
      </c>
      <c r="H76" s="45"/>
      <c r="I76" s="43" t="s">
        <v>9</v>
      </c>
      <c r="J76" s="33"/>
      <c r="L76" s="209">
        <f t="shared" si="1"/>
        <v>0</v>
      </c>
      <c r="M76" s="210">
        <v>5000</v>
      </c>
      <c r="N76" s="211">
        <f t="shared" si="6"/>
        <v>0</v>
      </c>
      <c r="O76" s="210">
        <v>35</v>
      </c>
      <c r="P76" s="210">
        <v>5</v>
      </c>
    </row>
    <row r="77" spans="2:18" s="35" customFormat="1" ht="18.75" customHeight="1" x14ac:dyDescent="0.25">
      <c r="B77" s="40"/>
      <c r="C77" s="41"/>
      <c r="D77" s="42"/>
      <c r="E77" s="175"/>
      <c r="F77" s="37">
        <f t="shared" si="5"/>
        <v>0</v>
      </c>
      <c r="G77" s="146">
        <f t="shared" si="4"/>
        <v>0</v>
      </c>
      <c r="H77" s="45"/>
      <c r="I77" s="43" t="s">
        <v>9</v>
      </c>
      <c r="J77" s="33"/>
      <c r="L77" s="209">
        <f t="shared" si="1"/>
        <v>0</v>
      </c>
      <c r="M77" s="210">
        <v>5000</v>
      </c>
      <c r="N77" s="211">
        <f t="shared" si="6"/>
        <v>0</v>
      </c>
      <c r="O77" s="210">
        <v>35</v>
      </c>
      <c r="P77" s="210">
        <v>5</v>
      </c>
    </row>
    <row r="78" spans="2:18" s="35" customFormat="1" ht="18.75" customHeight="1" x14ac:dyDescent="0.25">
      <c r="B78" s="40"/>
      <c r="C78" s="41"/>
      <c r="D78" s="42"/>
      <c r="E78" s="175"/>
      <c r="F78" s="37">
        <f t="shared" si="5"/>
        <v>0</v>
      </c>
      <c r="G78" s="146">
        <f t="shared" ref="G78:G81" si="7">N78/O78</f>
        <v>0</v>
      </c>
      <c r="H78" s="45"/>
      <c r="I78" s="43" t="s">
        <v>9</v>
      </c>
      <c r="J78" s="33"/>
      <c r="L78" s="209">
        <f t="shared" si="1"/>
        <v>0</v>
      </c>
      <c r="M78" s="210">
        <v>5000</v>
      </c>
      <c r="N78" s="211">
        <f t="shared" si="6"/>
        <v>0</v>
      </c>
      <c r="O78" s="210">
        <v>35</v>
      </c>
      <c r="P78" s="210">
        <v>5</v>
      </c>
    </row>
    <row r="79" spans="2:18" s="35" customFormat="1" ht="18.75" customHeight="1" x14ac:dyDescent="0.25">
      <c r="B79" s="40"/>
      <c r="C79" s="41"/>
      <c r="D79" s="42"/>
      <c r="E79" s="175"/>
      <c r="F79" s="37">
        <f t="shared" si="5"/>
        <v>0</v>
      </c>
      <c r="G79" s="146">
        <f t="shared" si="7"/>
        <v>0</v>
      </c>
      <c r="H79" s="45"/>
      <c r="I79" s="43" t="s">
        <v>9</v>
      </c>
      <c r="J79" s="33"/>
      <c r="L79" s="209">
        <f t="shared" si="1"/>
        <v>0</v>
      </c>
      <c r="M79" s="210">
        <v>5000</v>
      </c>
      <c r="N79" s="211">
        <f t="shared" si="6"/>
        <v>0</v>
      </c>
      <c r="O79" s="210">
        <v>35</v>
      </c>
      <c r="P79" s="210">
        <v>5</v>
      </c>
    </row>
    <row r="80" spans="2:18" s="35" customFormat="1" ht="18.75" customHeight="1" x14ac:dyDescent="0.25">
      <c r="B80" s="40"/>
      <c r="C80" s="41"/>
      <c r="D80" s="42"/>
      <c r="E80" s="175"/>
      <c r="F80" s="37">
        <f t="shared" si="5"/>
        <v>0</v>
      </c>
      <c r="G80" s="146">
        <f t="shared" si="7"/>
        <v>0</v>
      </c>
      <c r="H80" s="45"/>
      <c r="I80" s="43" t="s">
        <v>9</v>
      </c>
      <c r="J80" s="33"/>
      <c r="L80" s="209">
        <f t="shared" si="1"/>
        <v>0</v>
      </c>
      <c r="M80" s="210">
        <v>5000</v>
      </c>
      <c r="N80" s="211">
        <f t="shared" si="6"/>
        <v>0</v>
      </c>
      <c r="O80" s="210">
        <v>35</v>
      </c>
      <c r="P80" s="210">
        <v>5</v>
      </c>
    </row>
    <row r="81" spans="2:16" s="35" customFormat="1" ht="18.75" customHeight="1" x14ac:dyDescent="0.25">
      <c r="B81" s="33"/>
      <c r="C81" s="33"/>
      <c r="D81" s="42"/>
      <c r="E81" s="34"/>
      <c r="F81" s="37">
        <f t="shared" si="5"/>
        <v>0</v>
      </c>
      <c r="G81" s="146">
        <f t="shared" si="7"/>
        <v>0</v>
      </c>
      <c r="H81" s="45"/>
      <c r="I81" s="43" t="s">
        <v>9</v>
      </c>
      <c r="J81" s="33"/>
      <c r="L81" s="209">
        <f t="shared" si="1"/>
        <v>0</v>
      </c>
      <c r="M81" s="210">
        <v>5000</v>
      </c>
      <c r="N81" s="211">
        <f t="shared" si="6"/>
        <v>0</v>
      </c>
      <c r="O81" s="210">
        <v>35</v>
      </c>
      <c r="P81" s="210">
        <v>5</v>
      </c>
    </row>
    <row r="82" spans="2:16" s="36" customFormat="1" ht="31.5" customHeight="1" x14ac:dyDescent="0.25">
      <c r="B82" s="300" t="s">
        <v>12</v>
      </c>
      <c r="C82" s="300"/>
      <c r="D82" s="147">
        <v>20</v>
      </c>
      <c r="E82" s="148" t="s">
        <v>94</v>
      </c>
      <c r="F82" s="301">
        <f>SUM(F8:F25)</f>
        <v>7114.2857142857138</v>
      </c>
      <c r="G82" s="302">
        <f>SUM(G8:G25)</f>
        <v>35571.428571428572</v>
      </c>
      <c r="H82" s="199">
        <f>SUM(H9:H81)</f>
        <v>311</v>
      </c>
      <c r="I82" s="305" t="s">
        <v>13</v>
      </c>
      <c r="J82" s="304"/>
      <c r="L82" s="212">
        <f>SUM(L9:L81)</f>
        <v>311</v>
      </c>
      <c r="M82" s="213"/>
      <c r="N82" s="213"/>
      <c r="O82" s="210">
        <v>35</v>
      </c>
      <c r="P82" s="213"/>
    </row>
    <row r="83" spans="2:16" s="36" customFormat="1" ht="31.5" customHeight="1" x14ac:dyDescent="0.25">
      <c r="B83" s="300"/>
      <c r="C83" s="300"/>
      <c r="D83" s="149">
        <v>8</v>
      </c>
      <c r="E83" s="150" t="s">
        <v>95</v>
      </c>
      <c r="F83" s="301"/>
      <c r="G83" s="303"/>
      <c r="H83" s="200"/>
      <c r="I83" s="305"/>
      <c r="J83" s="304"/>
      <c r="L83" s="212">
        <f>H88-L82</f>
        <v>89</v>
      </c>
      <c r="M83" s="213"/>
      <c r="N83" s="213"/>
      <c r="O83" s="210">
        <v>35</v>
      </c>
      <c r="P83" s="213"/>
    </row>
    <row r="84" spans="2:16" s="5" customFormat="1" ht="17.100000000000001" customHeight="1" x14ac:dyDescent="0.25">
      <c r="D84" s="30"/>
      <c r="E84" s="11"/>
      <c r="F84" s="11"/>
      <c r="G84" s="11"/>
      <c r="H84" s="11"/>
      <c r="I84" s="11"/>
      <c r="L84" s="214"/>
      <c r="M84" s="215"/>
      <c r="N84" s="215"/>
      <c r="O84" s="215"/>
      <c r="P84" s="215"/>
    </row>
    <row r="85" spans="2:16" s="6" customFormat="1" ht="17.100000000000001" customHeight="1" x14ac:dyDescent="0.3">
      <c r="B85" s="5"/>
      <c r="C85" s="5"/>
      <c r="D85" s="11"/>
      <c r="E85" s="11"/>
      <c r="F85" s="12"/>
      <c r="G85" s="12"/>
      <c r="H85" s="12"/>
      <c r="I85" s="12"/>
      <c r="L85" s="216"/>
      <c r="M85" s="217"/>
      <c r="N85" s="217"/>
      <c r="O85" s="217"/>
      <c r="P85" s="217"/>
    </row>
    <row r="86" spans="2:16" s="6" customFormat="1" ht="17.100000000000001" customHeight="1" x14ac:dyDescent="0.3">
      <c r="B86" s="52" t="s">
        <v>37</v>
      </c>
      <c r="C86" s="53"/>
      <c r="D86" s="54"/>
      <c r="E86" s="54"/>
      <c r="F86" s="54"/>
      <c r="G86" s="62"/>
      <c r="H86" s="54"/>
      <c r="I86" s="12"/>
      <c r="J86" s="12"/>
      <c r="L86" s="216"/>
      <c r="M86" s="217"/>
      <c r="N86" s="217"/>
      <c r="O86" s="217"/>
      <c r="P86" s="217"/>
    </row>
    <row r="87" spans="2:16" s="6" customFormat="1" ht="17.100000000000001" customHeight="1" x14ac:dyDescent="0.3">
      <c r="B87" s="52"/>
      <c r="C87" s="53"/>
      <c r="D87" s="54"/>
      <c r="E87" s="54"/>
      <c r="F87" s="54"/>
      <c r="G87" s="62"/>
      <c r="H87" s="54"/>
      <c r="I87" s="12"/>
      <c r="J87" s="12"/>
      <c r="L87" s="216"/>
      <c r="M87" s="217"/>
      <c r="N87" s="217"/>
      <c r="O87" s="217"/>
      <c r="P87" s="217"/>
    </row>
    <row r="88" spans="2:16" s="6" customFormat="1" ht="17.100000000000001" customHeight="1" x14ac:dyDescent="0.3">
      <c r="B88" s="55" t="s">
        <v>121</v>
      </c>
      <c r="C88" s="53"/>
      <c r="D88" s="54"/>
      <c r="E88" s="54"/>
      <c r="F88" s="53"/>
      <c r="H88" s="178">
        <v>400</v>
      </c>
      <c r="I88" s="54" t="s">
        <v>9</v>
      </c>
      <c r="J88" s="123"/>
      <c r="L88" s="216"/>
      <c r="M88" s="217"/>
      <c r="N88" s="217"/>
      <c r="O88" s="217"/>
      <c r="P88" s="217"/>
    </row>
    <row r="89" spans="2:16" s="6" customFormat="1" ht="17.100000000000001" customHeight="1" x14ac:dyDescent="0.3">
      <c r="B89" s="115" t="s">
        <v>131</v>
      </c>
      <c r="C89" s="53"/>
      <c r="D89" s="54"/>
      <c r="E89" s="54"/>
      <c r="F89" s="53"/>
      <c r="H89" s="58">
        <v>30</v>
      </c>
      <c r="I89" s="57" t="s">
        <v>9</v>
      </c>
      <c r="J89" s="124"/>
      <c r="L89" s="216"/>
      <c r="M89" s="217"/>
      <c r="N89" s="217"/>
      <c r="O89" s="217"/>
      <c r="P89" s="217"/>
    </row>
    <row r="90" spans="2:16" s="6" customFormat="1" ht="17.100000000000001" customHeight="1" x14ac:dyDescent="0.3">
      <c r="B90" s="266" t="s">
        <v>146</v>
      </c>
      <c r="D90" s="11"/>
      <c r="E90" s="12"/>
      <c r="F90" s="12"/>
      <c r="H90" s="262">
        <v>10</v>
      </c>
      <c r="I90" s="12"/>
      <c r="J90" s="12"/>
      <c r="L90" s="216"/>
      <c r="M90" s="217"/>
      <c r="N90" s="217"/>
      <c r="O90" s="217"/>
      <c r="P90" s="217"/>
    </row>
    <row r="91" spans="2:16" s="6" customFormat="1" ht="17.100000000000001" customHeight="1" x14ac:dyDescent="0.3">
      <c r="D91" s="11"/>
      <c r="E91" s="12"/>
      <c r="F91" s="12"/>
      <c r="I91" s="12"/>
      <c r="J91" s="12"/>
      <c r="L91" s="216"/>
      <c r="M91" s="217"/>
      <c r="N91" s="217"/>
      <c r="O91" s="217"/>
      <c r="P91" s="217"/>
    </row>
    <row r="92" spans="2:16" s="6" customFormat="1" ht="17.100000000000001" customHeight="1" x14ac:dyDescent="0.3">
      <c r="D92" s="11"/>
      <c r="E92" s="12"/>
      <c r="F92" s="12"/>
      <c r="I92" s="12"/>
      <c r="J92" s="12"/>
      <c r="L92" s="216"/>
      <c r="M92" s="217"/>
      <c r="N92" s="217"/>
      <c r="O92" s="217"/>
      <c r="P92" s="217"/>
    </row>
    <row r="93" spans="2:16" s="6" customFormat="1" ht="17.100000000000001" customHeight="1" x14ac:dyDescent="0.3">
      <c r="D93" s="11"/>
      <c r="E93" s="12"/>
      <c r="F93" s="12"/>
      <c r="H93" s="262">
        <f>SUM(H88:H92)</f>
        <v>440</v>
      </c>
      <c r="I93" s="12"/>
      <c r="J93" s="12"/>
      <c r="L93" s="216"/>
      <c r="M93" s="217"/>
      <c r="N93" s="217"/>
      <c r="O93" s="217"/>
      <c r="P93" s="217"/>
    </row>
    <row r="94" spans="2:16" ht="17.100000000000001" customHeight="1" x14ac:dyDescent="0.3">
      <c r="H94" s="54" t="s">
        <v>128</v>
      </c>
    </row>
    <row r="95" spans="2:16" ht="17.100000000000001" customHeight="1" x14ac:dyDescent="0.3">
      <c r="H95" s="54"/>
    </row>
    <row r="96" spans="2:16" ht="17.100000000000001" customHeight="1" x14ac:dyDescent="0.3">
      <c r="H96" s="54" t="s">
        <v>45</v>
      </c>
    </row>
    <row r="97" spans="2:8" ht="17.100000000000001" customHeight="1" x14ac:dyDescent="0.3">
      <c r="H97" s="54" t="s">
        <v>5</v>
      </c>
    </row>
    <row r="98" spans="2:8" ht="17.100000000000001" customHeight="1" x14ac:dyDescent="0.3">
      <c r="H98" s="54" t="s">
        <v>6</v>
      </c>
    </row>
    <row r="99" spans="2:8" ht="17.100000000000001" customHeight="1" x14ac:dyDescent="0.3">
      <c r="H99" s="54"/>
    </row>
    <row r="100" spans="2:8" ht="17.100000000000001" customHeight="1" x14ac:dyDescent="0.3">
      <c r="H100" s="54"/>
    </row>
    <row r="101" spans="2:8" ht="17.100000000000001" customHeight="1" x14ac:dyDescent="0.3">
      <c r="H101" s="54"/>
    </row>
    <row r="102" spans="2:8" ht="17.100000000000001" customHeight="1" x14ac:dyDescent="0.3">
      <c r="H102" s="69" t="s">
        <v>3</v>
      </c>
    </row>
    <row r="103" spans="2:8" ht="17.100000000000001" customHeight="1" x14ac:dyDescent="0.3">
      <c r="H103" s="54" t="s">
        <v>46</v>
      </c>
    </row>
    <row r="104" spans="2:8" ht="17.100000000000001" customHeight="1" x14ac:dyDescent="0.3">
      <c r="H104" s="54" t="s">
        <v>47</v>
      </c>
    </row>
    <row r="105" spans="2:8" ht="17.100000000000001" customHeight="1" x14ac:dyDescent="0.3"/>
    <row r="106" spans="2:8" ht="0.2" customHeight="1" x14ac:dyDescent="0.3">
      <c r="B106"/>
      <c r="C106"/>
    </row>
    <row r="107" spans="2:8" ht="17.25" x14ac:dyDescent="0.3">
      <c r="H107" s="54" t="s">
        <v>4</v>
      </c>
    </row>
    <row r="108" spans="2:8" ht="17.25" x14ac:dyDescent="0.3">
      <c r="H108" s="54" t="s">
        <v>5</v>
      </c>
    </row>
    <row r="109" spans="2:8" ht="17.25" x14ac:dyDescent="0.3">
      <c r="H109" s="54" t="s">
        <v>6</v>
      </c>
    </row>
    <row r="110" spans="2:8" ht="17.25" x14ac:dyDescent="0.3">
      <c r="H110" s="54"/>
    </row>
    <row r="111" spans="2:8" ht="17.25" x14ac:dyDescent="0.3">
      <c r="H111" s="54"/>
    </row>
    <row r="112" spans="2:8" ht="17.25" x14ac:dyDescent="0.3">
      <c r="H112" s="54"/>
    </row>
    <row r="113" spans="8:8" ht="17.25" x14ac:dyDescent="0.3">
      <c r="H113" s="69" t="s">
        <v>129</v>
      </c>
    </row>
    <row r="114" spans="8:8" ht="17.25" x14ac:dyDescent="0.3">
      <c r="H114" s="54" t="s">
        <v>42</v>
      </c>
    </row>
    <row r="115" spans="8:8" ht="17.25" x14ac:dyDescent="0.3">
      <c r="H115" s="54" t="s">
        <v>64</v>
      </c>
    </row>
  </sheetData>
  <sortState ref="B35:L42">
    <sortCondition ref="E35:E42"/>
  </sortState>
  <mergeCells count="18">
    <mergeCell ref="B82:C83"/>
    <mergeCell ref="F82:F83"/>
    <mergeCell ref="G82:G83"/>
    <mergeCell ref="J82:J83"/>
    <mergeCell ref="I82:I83"/>
    <mergeCell ref="B2:J2"/>
    <mergeCell ref="B3:J3"/>
    <mergeCell ref="B6:B7"/>
    <mergeCell ref="C6:C7"/>
    <mergeCell ref="D6:E7"/>
    <mergeCell ref="F6:G6"/>
    <mergeCell ref="J6:J7"/>
    <mergeCell ref="H6:I7"/>
    <mergeCell ref="L6:L7"/>
    <mergeCell ref="M6:M7"/>
    <mergeCell ref="N6:N7"/>
    <mergeCell ref="O6:O7"/>
    <mergeCell ref="P6:P7"/>
  </mergeCells>
  <printOptions horizontalCentered="1"/>
  <pageMargins left="0.59055118110236227" right="0.19685039370078741" top="0.59055118110236227" bottom="0.39370078740157483" header="0" footer="0"/>
  <pageSetup paperSize="256" scale="71" orientation="landscape" horizontalDpi="4294967293" verticalDpi="200" r:id="rId1"/>
  <headerFooter differentFirst="1" scaleWithDoc="0">
    <oddFooter>&amp;R&amp;"Britannic Bold,Regular"&amp;8_&amp;D.</oddFooter>
  </headerFooter>
  <rowBreaks count="1" manualBreakCount="1">
    <brk id="4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188"/>
  <sheetViews>
    <sheetView showGridLines="0" tabSelected="1" view="pageBreakPreview" topLeftCell="A110" zoomScale="90" zoomScaleSheetLayoutView="90" workbookViewId="0">
      <selection activeCell="L123" sqref="L123"/>
    </sheetView>
  </sheetViews>
  <sheetFormatPr defaultRowHeight="15" x14ac:dyDescent="0.25"/>
  <cols>
    <col min="1" max="1" width="0.140625" customWidth="1"/>
    <col min="2" max="2" width="5.7109375" style="70" customWidth="1"/>
    <col min="3" max="3" width="24.85546875" style="238" customWidth="1"/>
    <col min="4" max="4" width="1.7109375" style="71" customWidth="1"/>
    <col min="5" max="5" width="20.7109375" style="71" customWidth="1"/>
    <col min="6" max="6" width="15.7109375" style="71" customWidth="1"/>
    <col min="7" max="7" width="6.7109375" style="71" customWidth="1"/>
    <col min="8" max="8" width="10.7109375" style="71" customWidth="1"/>
    <col min="9" max="9" width="25.7109375" style="72" customWidth="1"/>
    <col min="10" max="10" width="9.42578125" style="180" customWidth="1"/>
    <col min="12" max="12" width="26" customWidth="1"/>
  </cols>
  <sheetData>
    <row r="1" spans="2:13" ht="0.2" customHeight="1" x14ac:dyDescent="0.25"/>
    <row r="2" spans="2:13" s="14" customFormat="1" ht="24.95" customHeight="1" x14ac:dyDescent="0.25">
      <c r="B2" s="311" t="s">
        <v>43</v>
      </c>
      <c r="C2" s="311"/>
      <c r="D2" s="311"/>
      <c r="E2" s="311"/>
      <c r="F2" s="311"/>
      <c r="G2" s="311"/>
      <c r="H2" s="311"/>
      <c r="I2" s="311"/>
      <c r="J2" s="176"/>
    </row>
    <row r="3" spans="2:13" s="3" customFormat="1" ht="20.100000000000001" customHeight="1" x14ac:dyDescent="0.25">
      <c r="B3" s="312" t="s">
        <v>40</v>
      </c>
      <c r="C3" s="312"/>
      <c r="D3" s="312"/>
      <c r="E3" s="312"/>
      <c r="F3" s="312"/>
      <c r="G3" s="312"/>
      <c r="H3" s="312"/>
      <c r="I3" s="312"/>
      <c r="J3" s="177"/>
    </row>
    <row r="4" spans="2:13" s="3" customFormat="1" ht="20.100000000000001" customHeight="1" x14ac:dyDescent="0.25">
      <c r="B4" s="312" t="s">
        <v>49</v>
      </c>
      <c r="C4" s="312"/>
      <c r="D4" s="312"/>
      <c r="E4" s="312"/>
      <c r="F4" s="312"/>
      <c r="G4" s="312"/>
      <c r="H4" s="312"/>
      <c r="I4" s="312"/>
      <c r="J4" s="177"/>
    </row>
    <row r="5" spans="2:13" s="3" customFormat="1" ht="20.100000000000001" customHeight="1" x14ac:dyDescent="0.25">
      <c r="B5" s="73"/>
      <c r="C5" s="239"/>
      <c r="D5" s="74"/>
      <c r="E5" s="74"/>
      <c r="F5" s="183"/>
      <c r="G5" s="74"/>
      <c r="H5" s="74"/>
      <c r="I5" s="226"/>
      <c r="J5" s="177"/>
    </row>
    <row r="6" spans="2:13" s="3" customFormat="1" ht="20.100000000000001" customHeight="1" x14ac:dyDescent="0.25">
      <c r="B6" s="73"/>
      <c r="C6" s="239"/>
      <c r="D6" s="74"/>
      <c r="E6" s="74"/>
      <c r="F6" s="74"/>
      <c r="G6" s="74"/>
      <c r="H6" s="74"/>
      <c r="I6" s="226"/>
      <c r="J6" s="177"/>
    </row>
    <row r="7" spans="2:13" s="4" customFormat="1" ht="20.100000000000001" customHeight="1" x14ac:dyDescent="0.25">
      <c r="B7" s="313" t="s">
        <v>0</v>
      </c>
      <c r="C7" s="315" t="s">
        <v>7</v>
      </c>
      <c r="D7" s="317" t="s">
        <v>1</v>
      </c>
      <c r="E7" s="317"/>
      <c r="F7" s="317"/>
      <c r="G7" s="318" t="s">
        <v>2</v>
      </c>
      <c r="H7" s="319"/>
      <c r="I7" s="313" t="s">
        <v>18</v>
      </c>
      <c r="J7" s="306" t="s">
        <v>110</v>
      </c>
    </row>
    <row r="8" spans="2:13" s="4" customFormat="1" ht="20.100000000000001" customHeight="1" x14ac:dyDescent="0.25">
      <c r="B8" s="314"/>
      <c r="C8" s="316"/>
      <c r="D8" s="322" t="s">
        <v>15</v>
      </c>
      <c r="E8" s="323"/>
      <c r="F8" s="75" t="s">
        <v>14</v>
      </c>
      <c r="G8" s="320"/>
      <c r="H8" s="321"/>
      <c r="I8" s="314"/>
      <c r="J8" s="306"/>
    </row>
    <row r="9" spans="2:13" s="1" customFormat="1" ht="2.1" customHeight="1" x14ac:dyDescent="0.25">
      <c r="B9" s="76"/>
      <c r="C9" s="240"/>
      <c r="D9" s="77"/>
      <c r="E9" s="78"/>
      <c r="F9" s="103"/>
      <c r="G9" s="77"/>
      <c r="H9" s="78"/>
      <c r="I9" s="79"/>
      <c r="J9" s="131"/>
    </row>
    <row r="10" spans="2:13" s="20" customFormat="1" ht="17.100000000000001" customHeight="1" x14ac:dyDescent="0.25">
      <c r="B10" s="80">
        <v>1</v>
      </c>
      <c r="C10" s="241" t="s">
        <v>8</v>
      </c>
      <c r="D10" s="81" t="s">
        <v>32</v>
      </c>
      <c r="E10" s="82" t="s">
        <v>50</v>
      </c>
      <c r="F10" s="111" t="s">
        <v>33</v>
      </c>
      <c r="G10" s="108">
        <v>5</v>
      </c>
      <c r="H10" s="83" t="s">
        <v>9</v>
      </c>
      <c r="I10" s="84" t="s">
        <v>111</v>
      </c>
    </row>
    <row r="11" spans="2:13" s="20" customFormat="1" ht="17.100000000000001" customHeight="1" x14ac:dyDescent="0.25">
      <c r="B11" s="85"/>
      <c r="C11" s="242">
        <v>43689</v>
      </c>
      <c r="D11" s="86"/>
      <c r="E11" s="106"/>
      <c r="F11" s="112"/>
      <c r="G11" s="144">
        <v>1</v>
      </c>
      <c r="H11" s="89"/>
      <c r="I11" s="90" t="s">
        <v>69</v>
      </c>
      <c r="J11" s="20">
        <v>1</v>
      </c>
      <c r="K11" s="20">
        <v>1500</v>
      </c>
      <c r="L11" s="20">
        <v>60</v>
      </c>
      <c r="M11" s="20">
        <f>K11*L11</f>
        <v>90000</v>
      </c>
    </row>
    <row r="12" spans="2:13" s="20" customFormat="1" ht="17.100000000000001" customHeight="1" x14ac:dyDescent="0.25">
      <c r="B12" s="85"/>
      <c r="C12" s="242"/>
      <c r="D12" s="91" t="s">
        <v>32</v>
      </c>
      <c r="E12" s="87"/>
      <c r="F12" s="112"/>
      <c r="G12" s="143"/>
      <c r="H12" s="89" t="s">
        <v>9</v>
      </c>
      <c r="I12" s="90"/>
      <c r="J12" s="179">
        <f>G12</f>
        <v>0</v>
      </c>
    </row>
    <row r="13" spans="2:13" s="20" customFormat="1" ht="17.100000000000001" customHeight="1" x14ac:dyDescent="0.25">
      <c r="B13" s="85"/>
      <c r="C13" s="242"/>
      <c r="D13" s="86"/>
      <c r="E13" s="106"/>
      <c r="F13" s="112"/>
      <c r="G13" s="109"/>
      <c r="H13" s="89"/>
      <c r="I13" s="90"/>
    </row>
    <row r="14" spans="2:13" s="20" customFormat="1" ht="17.100000000000001" customHeight="1" x14ac:dyDescent="0.25">
      <c r="B14" s="80">
        <v>2</v>
      </c>
      <c r="C14" s="241" t="s">
        <v>59</v>
      </c>
      <c r="D14" s="81" t="s">
        <v>32</v>
      </c>
      <c r="E14" s="82" t="s">
        <v>71</v>
      </c>
      <c r="F14" s="111" t="s">
        <v>72</v>
      </c>
      <c r="G14" s="108">
        <v>6</v>
      </c>
      <c r="H14" s="83" t="s">
        <v>9</v>
      </c>
      <c r="I14" s="84" t="str">
        <f>I10</f>
        <v>BPBD</v>
      </c>
    </row>
    <row r="15" spans="2:13" s="20" customFormat="1" ht="17.100000000000001" customHeight="1" x14ac:dyDescent="0.25">
      <c r="B15" s="85"/>
      <c r="C15" s="242">
        <v>43690</v>
      </c>
      <c r="D15" s="86"/>
      <c r="E15" s="106"/>
      <c r="F15" s="112"/>
      <c r="G15" s="144">
        <v>1</v>
      </c>
      <c r="H15" s="89"/>
      <c r="I15" s="90" t="s">
        <v>77</v>
      </c>
      <c r="J15" s="179">
        <f>G15</f>
        <v>1</v>
      </c>
    </row>
    <row r="16" spans="2:13" s="20" customFormat="1" ht="17.100000000000001" customHeight="1" x14ac:dyDescent="0.25">
      <c r="B16" s="85"/>
      <c r="C16" s="242"/>
      <c r="D16" s="91" t="s">
        <v>32</v>
      </c>
      <c r="E16" s="87"/>
      <c r="F16" s="112"/>
      <c r="G16" s="110"/>
      <c r="H16" s="89" t="s">
        <v>9</v>
      </c>
      <c r="I16" s="90"/>
    </row>
    <row r="17" spans="2:10" s="20" customFormat="1" ht="17.100000000000001" customHeight="1" x14ac:dyDescent="0.25">
      <c r="B17" s="85"/>
      <c r="C17" s="242"/>
      <c r="D17" s="86" t="s">
        <v>75</v>
      </c>
      <c r="E17" s="106" t="s">
        <v>78</v>
      </c>
      <c r="F17" s="112"/>
      <c r="G17" s="109">
        <v>1</v>
      </c>
      <c r="H17" s="89"/>
      <c r="I17" s="90" t="s">
        <v>111</v>
      </c>
    </row>
    <row r="18" spans="2:10" s="20" customFormat="1" ht="17.100000000000001" customHeight="1" x14ac:dyDescent="0.25">
      <c r="B18" s="80">
        <v>3</v>
      </c>
      <c r="C18" s="241" t="s">
        <v>11</v>
      </c>
      <c r="D18" s="81" t="s">
        <v>32</v>
      </c>
      <c r="E18" s="82" t="s">
        <v>25</v>
      </c>
      <c r="F18" s="111" t="s">
        <v>33</v>
      </c>
      <c r="G18" s="108">
        <v>8</v>
      </c>
      <c r="H18" s="83" t="s">
        <v>9</v>
      </c>
      <c r="I18" s="84" t="s">
        <v>111</v>
      </c>
    </row>
    <row r="19" spans="2:10" s="20" customFormat="1" ht="17.100000000000001" customHeight="1" x14ac:dyDescent="0.25">
      <c r="B19" s="85"/>
      <c r="C19" s="242">
        <v>43691</v>
      </c>
      <c r="D19" s="86"/>
      <c r="E19" s="106"/>
      <c r="F19" s="112"/>
      <c r="G19" s="144">
        <v>2</v>
      </c>
      <c r="H19" s="89"/>
      <c r="I19" s="90" t="s">
        <v>77</v>
      </c>
      <c r="J19" s="179">
        <f>G19</f>
        <v>2</v>
      </c>
    </row>
    <row r="20" spans="2:10" s="20" customFormat="1" ht="17.100000000000001" customHeight="1" x14ac:dyDescent="0.25">
      <c r="B20" s="85"/>
      <c r="C20" s="242"/>
      <c r="D20" s="91" t="s">
        <v>32</v>
      </c>
      <c r="E20" s="87"/>
      <c r="F20" s="112"/>
      <c r="G20" s="110"/>
      <c r="H20" s="89" t="s">
        <v>9</v>
      </c>
      <c r="I20" s="90"/>
    </row>
    <row r="21" spans="2:10" s="20" customFormat="1" ht="17.100000000000001" customHeight="1" x14ac:dyDescent="0.25">
      <c r="B21" s="85"/>
      <c r="C21" s="242"/>
      <c r="D21" s="86"/>
      <c r="E21" s="106"/>
      <c r="F21" s="112"/>
      <c r="G21" s="109"/>
      <c r="H21" s="89"/>
      <c r="I21" s="90"/>
    </row>
    <row r="22" spans="2:10" s="20" customFormat="1" ht="17.100000000000001" customHeight="1" x14ac:dyDescent="0.25">
      <c r="B22" s="80">
        <v>4</v>
      </c>
      <c r="C22" s="241" t="s">
        <v>60</v>
      </c>
      <c r="D22" s="81" t="s">
        <v>32</v>
      </c>
      <c r="E22" s="82" t="s">
        <v>81</v>
      </c>
      <c r="F22" s="111" t="s">
        <v>82</v>
      </c>
      <c r="G22" s="108">
        <v>5</v>
      </c>
      <c r="H22" s="83" t="s">
        <v>9</v>
      </c>
      <c r="I22" s="84" t="s">
        <v>111</v>
      </c>
    </row>
    <row r="23" spans="2:10" s="20" customFormat="1" ht="17.100000000000001" customHeight="1" x14ac:dyDescent="0.25">
      <c r="B23" s="85"/>
      <c r="C23" s="242">
        <v>43692</v>
      </c>
      <c r="D23" s="86"/>
      <c r="E23" s="106"/>
      <c r="F23" s="112"/>
      <c r="G23" s="109"/>
      <c r="H23" s="89"/>
      <c r="I23" s="90"/>
    </row>
    <row r="24" spans="2:10" s="20" customFormat="1" ht="17.100000000000001" customHeight="1" x14ac:dyDescent="0.25">
      <c r="B24" s="85"/>
      <c r="C24" s="242"/>
      <c r="D24" s="91" t="s">
        <v>32</v>
      </c>
      <c r="E24" s="87"/>
      <c r="F24" s="112"/>
      <c r="G24" s="110">
        <v>0</v>
      </c>
      <c r="H24" s="89" t="s">
        <v>9</v>
      </c>
      <c r="I24" s="90"/>
    </row>
    <row r="25" spans="2:10" s="20" customFormat="1" ht="17.100000000000001" customHeight="1" x14ac:dyDescent="0.25">
      <c r="B25" s="85"/>
      <c r="C25" s="242"/>
      <c r="D25" s="86"/>
      <c r="E25" s="106"/>
      <c r="F25" s="112"/>
      <c r="G25" s="109"/>
      <c r="H25" s="89"/>
      <c r="I25" s="90"/>
    </row>
    <row r="26" spans="2:10" s="20" customFormat="1" ht="17.100000000000001" customHeight="1" x14ac:dyDescent="0.25">
      <c r="B26" s="80">
        <v>5</v>
      </c>
      <c r="C26" s="241" t="s">
        <v>8</v>
      </c>
      <c r="D26" s="81" t="s">
        <v>32</v>
      </c>
      <c r="E26" s="82" t="s">
        <v>31</v>
      </c>
      <c r="F26" s="111" t="s">
        <v>33</v>
      </c>
      <c r="G26" s="108">
        <v>8</v>
      </c>
      <c r="H26" s="83" t="s">
        <v>9</v>
      </c>
      <c r="I26" s="84" t="s">
        <v>111</v>
      </c>
    </row>
    <row r="27" spans="2:10" s="20" customFormat="1" ht="17.100000000000001" customHeight="1" x14ac:dyDescent="0.25">
      <c r="B27" s="85"/>
      <c r="C27" s="242">
        <v>43696</v>
      </c>
      <c r="D27" s="86"/>
      <c r="E27" s="106"/>
      <c r="F27" s="112"/>
      <c r="G27" s="144">
        <v>2</v>
      </c>
      <c r="H27" s="89"/>
      <c r="I27" s="90" t="s">
        <v>69</v>
      </c>
      <c r="J27" s="179">
        <f>G27</f>
        <v>2</v>
      </c>
    </row>
    <row r="28" spans="2:10" s="20" customFormat="1" ht="17.100000000000001" customHeight="1" x14ac:dyDescent="0.25">
      <c r="B28" s="85"/>
      <c r="C28" s="242"/>
      <c r="D28" s="91" t="s">
        <v>32</v>
      </c>
      <c r="E28" s="87"/>
      <c r="F28" s="112"/>
      <c r="G28" s="110">
        <v>0</v>
      </c>
      <c r="H28" s="89" t="s">
        <v>9</v>
      </c>
      <c r="I28" s="90"/>
    </row>
    <row r="29" spans="2:10" s="20" customFormat="1" ht="17.100000000000001" customHeight="1" x14ac:dyDescent="0.25">
      <c r="B29" s="85"/>
      <c r="C29" s="242"/>
      <c r="D29" s="86"/>
      <c r="E29" s="106"/>
      <c r="F29" s="112"/>
      <c r="G29" s="109"/>
      <c r="H29" s="89"/>
      <c r="I29" s="90"/>
    </row>
    <row r="30" spans="2:10" s="20" customFormat="1" ht="17.100000000000001" customHeight="1" x14ac:dyDescent="0.25">
      <c r="B30" s="80">
        <v>6</v>
      </c>
      <c r="C30" s="241" t="s">
        <v>10</v>
      </c>
      <c r="D30" s="81" t="s">
        <v>32</v>
      </c>
      <c r="E30" s="82" t="s">
        <v>87</v>
      </c>
      <c r="F30" s="111" t="s">
        <v>33</v>
      </c>
      <c r="G30" s="108">
        <v>2</v>
      </c>
      <c r="H30" s="83" t="s">
        <v>9</v>
      </c>
      <c r="I30" s="84" t="s">
        <v>111</v>
      </c>
    </row>
    <row r="31" spans="2:10" s="20" customFormat="1" ht="17.100000000000001" customHeight="1" x14ac:dyDescent="0.25">
      <c r="B31" s="85"/>
      <c r="C31" s="242">
        <v>43697</v>
      </c>
      <c r="D31" s="86" t="s">
        <v>75</v>
      </c>
      <c r="E31" s="106" t="s">
        <v>97</v>
      </c>
      <c r="F31" s="112" t="s">
        <v>72</v>
      </c>
      <c r="G31" s="144">
        <v>1</v>
      </c>
      <c r="H31" s="89"/>
      <c r="I31" s="90" t="s">
        <v>69</v>
      </c>
      <c r="J31" s="179">
        <f>G31</f>
        <v>1</v>
      </c>
    </row>
    <row r="32" spans="2:10" s="20" customFormat="1" ht="17.100000000000001" customHeight="1" x14ac:dyDescent="0.25">
      <c r="B32" s="85"/>
      <c r="C32" s="242"/>
      <c r="D32" s="91" t="s">
        <v>32</v>
      </c>
      <c r="E32" s="87" t="s">
        <v>25</v>
      </c>
      <c r="F32" s="112" t="s">
        <v>98</v>
      </c>
      <c r="G32" s="110">
        <v>11</v>
      </c>
      <c r="H32" s="89" t="s">
        <v>9</v>
      </c>
      <c r="I32" s="90" t="s">
        <v>111</v>
      </c>
    </row>
    <row r="33" spans="2:10" s="20" customFormat="1" ht="17.100000000000001" customHeight="1" x14ac:dyDescent="0.25">
      <c r="B33" s="85"/>
      <c r="C33" s="242"/>
      <c r="D33" s="86"/>
      <c r="E33" s="106"/>
      <c r="F33" s="112"/>
      <c r="G33" s="144">
        <v>1</v>
      </c>
      <c r="H33" s="89"/>
      <c r="I33" s="90" t="s">
        <v>69</v>
      </c>
      <c r="J33" s="179">
        <f>G33</f>
        <v>1</v>
      </c>
    </row>
    <row r="34" spans="2:10" s="20" customFormat="1" ht="17.100000000000001" customHeight="1" x14ac:dyDescent="0.25">
      <c r="B34" s="80">
        <v>7</v>
      </c>
      <c r="C34" s="241" t="s">
        <v>11</v>
      </c>
      <c r="D34" s="81" t="s">
        <v>32</v>
      </c>
      <c r="E34" s="82" t="s">
        <v>20</v>
      </c>
      <c r="F34" s="111" t="s">
        <v>36</v>
      </c>
      <c r="G34" s="108">
        <v>2</v>
      </c>
      <c r="H34" s="83" t="s">
        <v>9</v>
      </c>
      <c r="I34" s="84" t="s">
        <v>111</v>
      </c>
    </row>
    <row r="35" spans="2:10" s="20" customFormat="1" ht="17.100000000000001" customHeight="1" x14ac:dyDescent="0.25">
      <c r="B35" s="85"/>
      <c r="C35" s="242">
        <v>43698</v>
      </c>
      <c r="D35" s="86"/>
      <c r="E35" s="106"/>
      <c r="F35" s="112"/>
      <c r="G35" s="109"/>
      <c r="H35" s="89"/>
      <c r="I35" s="90"/>
    </row>
    <row r="36" spans="2:10" s="20" customFormat="1" ht="17.100000000000001" customHeight="1" x14ac:dyDescent="0.25">
      <c r="B36" s="85"/>
      <c r="C36" s="242"/>
      <c r="D36" s="91" t="s">
        <v>32</v>
      </c>
      <c r="E36" s="87"/>
      <c r="F36" s="112"/>
      <c r="G36" s="110"/>
      <c r="H36" s="89" t="s">
        <v>9</v>
      </c>
      <c r="I36" s="90"/>
    </row>
    <row r="37" spans="2:10" s="20" customFormat="1" ht="17.100000000000001" customHeight="1" x14ac:dyDescent="0.25">
      <c r="B37" s="85"/>
      <c r="C37" s="242"/>
      <c r="D37" s="86"/>
      <c r="E37" s="106"/>
      <c r="F37" s="112"/>
      <c r="G37" s="109"/>
      <c r="H37" s="89"/>
      <c r="I37" s="90"/>
    </row>
    <row r="38" spans="2:10" s="20" customFormat="1" ht="17.100000000000001" customHeight="1" x14ac:dyDescent="0.25">
      <c r="B38" s="80">
        <v>8</v>
      </c>
      <c r="C38" s="241" t="s">
        <v>34</v>
      </c>
      <c r="D38" s="81" t="s">
        <v>32</v>
      </c>
      <c r="E38" s="82" t="s">
        <v>39</v>
      </c>
      <c r="F38" s="111" t="s">
        <v>24</v>
      </c>
      <c r="G38" s="108">
        <v>1</v>
      </c>
      <c r="H38" s="83" t="s">
        <v>9</v>
      </c>
      <c r="I38" s="84" t="s">
        <v>111</v>
      </c>
    </row>
    <row r="39" spans="2:10" s="20" customFormat="1" ht="17.100000000000001" customHeight="1" x14ac:dyDescent="0.25">
      <c r="B39" s="85"/>
      <c r="C39" s="242">
        <v>43699</v>
      </c>
      <c r="D39" s="86"/>
      <c r="E39" s="106"/>
      <c r="F39" s="112"/>
      <c r="G39" s="109"/>
      <c r="H39" s="89"/>
      <c r="I39" s="90"/>
    </row>
    <row r="40" spans="2:10" s="20" customFormat="1" ht="17.100000000000001" customHeight="1" x14ac:dyDescent="0.25">
      <c r="B40" s="85"/>
      <c r="C40" s="242"/>
      <c r="D40" s="91" t="s">
        <v>32</v>
      </c>
      <c r="E40" s="87"/>
      <c r="F40" s="112"/>
      <c r="G40" s="110"/>
      <c r="H40" s="89" t="s">
        <v>9</v>
      </c>
      <c r="I40" s="90"/>
    </row>
    <row r="41" spans="2:10" s="20" customFormat="1" ht="17.100000000000001" customHeight="1" x14ac:dyDescent="0.25">
      <c r="B41" s="85"/>
      <c r="C41" s="242"/>
      <c r="D41" s="86"/>
      <c r="E41" s="106"/>
      <c r="F41" s="112"/>
      <c r="G41" s="109"/>
      <c r="H41" s="89"/>
      <c r="I41" s="90"/>
    </row>
    <row r="42" spans="2:10" s="20" customFormat="1" ht="17.100000000000001" customHeight="1" x14ac:dyDescent="0.25">
      <c r="B42" s="80">
        <v>9</v>
      </c>
      <c r="C42" s="241" t="s">
        <v>109</v>
      </c>
      <c r="D42" s="81" t="s">
        <v>32</v>
      </c>
      <c r="E42" s="82" t="s">
        <v>31</v>
      </c>
      <c r="F42" s="111" t="s">
        <v>33</v>
      </c>
      <c r="G42" s="108">
        <v>10</v>
      </c>
      <c r="H42" s="83" t="s">
        <v>9</v>
      </c>
      <c r="I42" s="84" t="s">
        <v>111</v>
      </c>
    </row>
    <row r="43" spans="2:10" s="20" customFormat="1" ht="17.100000000000001" customHeight="1" x14ac:dyDescent="0.25">
      <c r="B43" s="85"/>
      <c r="C43" s="242">
        <v>43703</v>
      </c>
      <c r="D43" s="86"/>
      <c r="E43" s="106"/>
      <c r="F43" s="112"/>
      <c r="G43" s="144">
        <v>2</v>
      </c>
      <c r="H43" s="89"/>
      <c r="I43" s="90" t="s">
        <v>69</v>
      </c>
      <c r="J43" s="179">
        <f>G43</f>
        <v>2</v>
      </c>
    </row>
    <row r="44" spans="2:10" s="20" customFormat="1" ht="17.100000000000001" customHeight="1" x14ac:dyDescent="0.25">
      <c r="B44" s="85"/>
      <c r="C44" s="242"/>
      <c r="D44" s="91" t="s">
        <v>32</v>
      </c>
      <c r="E44" s="87" t="s">
        <v>118</v>
      </c>
      <c r="F44" s="112"/>
      <c r="G44" s="110">
        <v>2</v>
      </c>
      <c r="H44" s="89" t="s">
        <v>9</v>
      </c>
      <c r="I44" s="90" t="s">
        <v>111</v>
      </c>
    </row>
    <row r="45" spans="2:10" s="20" customFormat="1" ht="17.100000000000001" customHeight="1" x14ac:dyDescent="0.25">
      <c r="B45" s="85"/>
      <c r="C45" s="242"/>
      <c r="D45" s="86"/>
      <c r="E45" s="106"/>
      <c r="F45" s="112"/>
      <c r="G45" s="109"/>
      <c r="H45" s="89"/>
      <c r="I45" s="90"/>
    </row>
    <row r="46" spans="2:10" s="20" customFormat="1" ht="17.100000000000001" customHeight="1" x14ac:dyDescent="0.25">
      <c r="B46" s="80">
        <v>10</v>
      </c>
      <c r="C46" s="241" t="s">
        <v>59</v>
      </c>
      <c r="D46" s="81" t="s">
        <v>32</v>
      </c>
      <c r="E46" s="82" t="s">
        <v>27</v>
      </c>
      <c r="F46" s="111" t="s">
        <v>33</v>
      </c>
      <c r="G46" s="108">
        <v>12</v>
      </c>
      <c r="H46" s="83" t="s">
        <v>9</v>
      </c>
      <c r="I46" s="84" t="s">
        <v>111</v>
      </c>
    </row>
    <row r="47" spans="2:10" s="20" customFormat="1" ht="17.100000000000001" customHeight="1" x14ac:dyDescent="0.25">
      <c r="B47" s="85"/>
      <c r="C47" s="242">
        <v>43704</v>
      </c>
      <c r="D47" s="86"/>
      <c r="E47" s="106"/>
      <c r="F47" s="112"/>
      <c r="G47" s="144">
        <v>2</v>
      </c>
      <c r="H47" s="89"/>
      <c r="I47" s="90" t="s">
        <v>69</v>
      </c>
      <c r="J47" s="179">
        <f>G47</f>
        <v>2</v>
      </c>
    </row>
    <row r="48" spans="2:10" s="20" customFormat="1" ht="17.100000000000001" customHeight="1" x14ac:dyDescent="0.25">
      <c r="B48" s="85"/>
      <c r="C48" s="242"/>
      <c r="D48" s="91" t="s">
        <v>32</v>
      </c>
      <c r="E48" s="87" t="s">
        <v>119</v>
      </c>
      <c r="F48" s="112"/>
      <c r="G48" s="110">
        <v>2</v>
      </c>
      <c r="H48" s="89" t="s">
        <v>9</v>
      </c>
      <c r="I48" s="90"/>
    </row>
    <row r="49" spans="2:15" s="20" customFormat="1" ht="17.100000000000001" customHeight="1" x14ac:dyDescent="0.25">
      <c r="B49" s="85"/>
      <c r="C49" s="242"/>
      <c r="D49" s="86"/>
      <c r="E49" s="106"/>
      <c r="F49" s="112"/>
      <c r="G49" s="109"/>
      <c r="H49" s="89"/>
      <c r="I49" s="90"/>
    </row>
    <row r="50" spans="2:15" s="20" customFormat="1" ht="17.100000000000001" customHeight="1" x14ac:dyDescent="0.25">
      <c r="B50" s="80">
        <v>11</v>
      </c>
      <c r="C50" s="241" t="s">
        <v>11</v>
      </c>
      <c r="D50" s="81" t="s">
        <v>32</v>
      </c>
      <c r="E50" s="82" t="s">
        <v>20</v>
      </c>
      <c r="F50" s="111" t="s">
        <v>36</v>
      </c>
      <c r="G50" s="108">
        <v>6</v>
      </c>
      <c r="H50" s="83" t="s">
        <v>9</v>
      </c>
      <c r="I50" s="84" t="s">
        <v>111</v>
      </c>
    </row>
    <row r="51" spans="2:15" s="20" customFormat="1" ht="17.100000000000001" customHeight="1" x14ac:dyDescent="0.25">
      <c r="B51" s="85"/>
      <c r="C51" s="242">
        <v>43705</v>
      </c>
      <c r="D51" s="86"/>
      <c r="E51" s="106"/>
      <c r="F51" s="112"/>
      <c r="G51" s="144">
        <v>1</v>
      </c>
      <c r="H51" s="89"/>
      <c r="I51" s="90" t="s">
        <v>69</v>
      </c>
      <c r="J51" s="20">
        <v>1</v>
      </c>
      <c r="M51" s="20">
        <v>120</v>
      </c>
      <c r="N51" s="20">
        <v>121500</v>
      </c>
      <c r="O51" s="20">
        <f>M51*N51</f>
        <v>14580000</v>
      </c>
    </row>
    <row r="52" spans="2:15" s="20" customFormat="1" ht="17.100000000000001" customHeight="1" x14ac:dyDescent="0.25">
      <c r="B52" s="85"/>
      <c r="C52" s="242"/>
      <c r="D52" s="91" t="s">
        <v>32</v>
      </c>
      <c r="E52" s="87"/>
      <c r="F52" s="112"/>
      <c r="G52" s="110">
        <v>0</v>
      </c>
      <c r="H52" s="89" t="s">
        <v>9</v>
      </c>
      <c r="I52" s="90"/>
      <c r="M52" s="20">
        <v>104</v>
      </c>
      <c r="N52" s="20">
        <v>121500</v>
      </c>
      <c r="O52" s="20">
        <f>M52*N52</f>
        <v>12636000</v>
      </c>
    </row>
    <row r="53" spans="2:15" s="20" customFormat="1" ht="17.100000000000001" customHeight="1" x14ac:dyDescent="0.25">
      <c r="B53" s="85"/>
      <c r="C53" s="242"/>
      <c r="D53" s="86"/>
      <c r="E53" s="106"/>
      <c r="F53" s="112"/>
      <c r="G53" s="109"/>
      <c r="H53" s="89"/>
      <c r="I53" s="90"/>
      <c r="M53" s="20">
        <f>O53/N53</f>
        <v>16</v>
      </c>
      <c r="N53" s="20">
        <v>121500</v>
      </c>
      <c r="O53" s="20">
        <f>O51-O52</f>
        <v>1944000</v>
      </c>
    </row>
    <row r="54" spans="2:15" s="20" customFormat="1" ht="17.100000000000001" customHeight="1" x14ac:dyDescent="0.25">
      <c r="B54" s="80">
        <v>12</v>
      </c>
      <c r="C54" s="241" t="s">
        <v>60</v>
      </c>
      <c r="D54" s="81" t="s">
        <v>32</v>
      </c>
      <c r="E54" s="82" t="s">
        <v>21</v>
      </c>
      <c r="F54" s="111" t="s">
        <v>114</v>
      </c>
      <c r="G54" s="108">
        <v>9</v>
      </c>
      <c r="H54" s="83" t="s">
        <v>9</v>
      </c>
      <c r="I54" s="84" t="s">
        <v>111</v>
      </c>
    </row>
    <row r="55" spans="2:15" s="20" customFormat="1" ht="17.100000000000001" customHeight="1" x14ac:dyDescent="0.25">
      <c r="B55" s="85"/>
      <c r="C55" s="242">
        <v>43706</v>
      </c>
      <c r="D55" s="86"/>
      <c r="E55" s="106"/>
      <c r="F55" s="112"/>
      <c r="G55" s="144">
        <v>2</v>
      </c>
      <c r="H55" s="89"/>
      <c r="I55" s="90" t="s">
        <v>69</v>
      </c>
      <c r="J55" s="179">
        <f>G55</f>
        <v>2</v>
      </c>
    </row>
    <row r="56" spans="2:15" s="20" customFormat="1" ht="17.100000000000001" customHeight="1" x14ac:dyDescent="0.25">
      <c r="B56" s="85"/>
      <c r="C56" s="242"/>
      <c r="D56" s="91" t="s">
        <v>32</v>
      </c>
      <c r="E56" s="87"/>
      <c r="F56" s="112"/>
      <c r="G56" s="110">
        <v>0</v>
      </c>
      <c r="H56" s="89" t="s">
        <v>9</v>
      </c>
      <c r="I56" s="90"/>
    </row>
    <row r="57" spans="2:15" s="20" customFormat="1" ht="17.100000000000001" customHeight="1" x14ac:dyDescent="0.25">
      <c r="B57" s="85"/>
      <c r="C57" s="242"/>
      <c r="D57" s="86"/>
      <c r="E57" s="106"/>
      <c r="F57" s="112"/>
      <c r="G57" s="109"/>
      <c r="H57" s="89"/>
      <c r="I57" s="90"/>
    </row>
    <row r="58" spans="2:15" s="20" customFormat="1" ht="17.100000000000001" customHeight="1" x14ac:dyDescent="0.25">
      <c r="B58" s="80">
        <v>13</v>
      </c>
      <c r="C58" s="241" t="s">
        <v>61</v>
      </c>
      <c r="D58" s="81" t="s">
        <v>32</v>
      </c>
      <c r="E58" s="82" t="s">
        <v>30</v>
      </c>
      <c r="F58" s="111" t="s">
        <v>113</v>
      </c>
      <c r="G58" s="108">
        <v>10</v>
      </c>
      <c r="H58" s="83" t="s">
        <v>9</v>
      </c>
      <c r="I58" s="84" t="s">
        <v>111</v>
      </c>
    </row>
    <row r="59" spans="2:15" s="20" customFormat="1" ht="17.100000000000001" customHeight="1" x14ac:dyDescent="0.25">
      <c r="B59" s="85"/>
      <c r="C59" s="242">
        <v>43707</v>
      </c>
      <c r="D59" s="86"/>
      <c r="E59" s="106"/>
      <c r="F59" s="112"/>
      <c r="G59" s="144">
        <v>2</v>
      </c>
      <c r="H59" s="89"/>
      <c r="I59" s="90" t="s">
        <v>69</v>
      </c>
      <c r="J59" s="179">
        <f>G59</f>
        <v>2</v>
      </c>
    </row>
    <row r="60" spans="2:15" s="20" customFormat="1" ht="17.100000000000001" customHeight="1" x14ac:dyDescent="0.25">
      <c r="B60" s="85"/>
      <c r="C60" s="242"/>
      <c r="D60" s="91" t="s">
        <v>32</v>
      </c>
      <c r="E60" s="87" t="s">
        <v>23</v>
      </c>
      <c r="F60" s="112" t="s">
        <v>24</v>
      </c>
      <c r="G60" s="110">
        <v>4</v>
      </c>
      <c r="H60" s="89" t="s">
        <v>9</v>
      </c>
      <c r="I60" s="90" t="s">
        <v>111</v>
      </c>
    </row>
    <row r="61" spans="2:15" s="20" customFormat="1" ht="17.100000000000001" customHeight="1" x14ac:dyDescent="0.25">
      <c r="B61" s="85"/>
      <c r="C61" s="242"/>
      <c r="D61" s="86"/>
      <c r="E61" s="106"/>
      <c r="F61" s="112"/>
      <c r="G61" s="109"/>
      <c r="H61" s="89"/>
      <c r="I61" s="90"/>
    </row>
    <row r="62" spans="2:15" s="20" customFormat="1" ht="17.100000000000001" customHeight="1" x14ac:dyDescent="0.25">
      <c r="B62" s="80">
        <v>14</v>
      </c>
      <c r="C62" s="241" t="s">
        <v>8</v>
      </c>
      <c r="D62" s="81" t="s">
        <v>32</v>
      </c>
      <c r="E62" s="82" t="s">
        <v>25</v>
      </c>
      <c r="F62" s="111" t="s">
        <v>33</v>
      </c>
      <c r="G62" s="108">
        <v>18</v>
      </c>
      <c r="H62" s="83" t="s">
        <v>9</v>
      </c>
      <c r="I62" s="84" t="s">
        <v>111</v>
      </c>
    </row>
    <row r="63" spans="2:15" s="20" customFormat="1" ht="17.100000000000001" customHeight="1" x14ac:dyDescent="0.25">
      <c r="B63" s="85"/>
      <c r="C63" s="242">
        <v>43710</v>
      </c>
      <c r="D63" s="86"/>
      <c r="E63" s="106"/>
      <c r="F63" s="112"/>
      <c r="G63" s="144">
        <v>3</v>
      </c>
      <c r="H63" s="89"/>
      <c r="I63" s="90" t="s">
        <v>69</v>
      </c>
      <c r="J63" s="179">
        <f>G63</f>
        <v>3</v>
      </c>
    </row>
    <row r="64" spans="2:15" s="20" customFormat="1" ht="17.100000000000001" customHeight="1" x14ac:dyDescent="0.25">
      <c r="B64" s="85"/>
      <c r="C64" s="242"/>
      <c r="D64" s="91" t="s">
        <v>32</v>
      </c>
      <c r="E64" s="87"/>
      <c r="F64" s="112"/>
      <c r="G64" s="110"/>
      <c r="H64" s="89" t="s">
        <v>9</v>
      </c>
      <c r="I64" s="90"/>
    </row>
    <row r="65" spans="2:10" s="20" customFormat="1" ht="17.100000000000001" customHeight="1" x14ac:dyDescent="0.25">
      <c r="B65" s="85"/>
      <c r="C65" s="242"/>
      <c r="D65" s="86"/>
      <c r="E65" s="106"/>
      <c r="F65" s="112"/>
      <c r="G65" s="109"/>
      <c r="H65" s="89"/>
      <c r="I65" s="90"/>
    </row>
    <row r="66" spans="2:10" s="122" customFormat="1" ht="17.100000000000001" customHeight="1" x14ac:dyDescent="0.25">
      <c r="B66" s="80">
        <v>15</v>
      </c>
      <c r="C66" s="241" t="s">
        <v>59</v>
      </c>
      <c r="D66" s="81" t="s">
        <v>32</v>
      </c>
      <c r="E66" s="82" t="s">
        <v>27</v>
      </c>
      <c r="F66" s="111" t="s">
        <v>33</v>
      </c>
      <c r="G66" s="117">
        <v>15</v>
      </c>
      <c r="H66" s="83" t="s">
        <v>9</v>
      </c>
      <c r="I66" s="252" t="s">
        <v>68</v>
      </c>
    </row>
    <row r="67" spans="2:10" s="122" customFormat="1" ht="17.100000000000001" customHeight="1" x14ac:dyDescent="0.25">
      <c r="B67" s="85"/>
      <c r="C67" s="242">
        <v>43011</v>
      </c>
      <c r="D67" s="86"/>
      <c r="E67" s="87"/>
      <c r="F67" s="112"/>
      <c r="G67" s="144">
        <v>3</v>
      </c>
      <c r="H67" s="89"/>
      <c r="I67" s="253" t="s">
        <v>69</v>
      </c>
      <c r="J67" s="227">
        <f>G67</f>
        <v>3</v>
      </c>
    </row>
    <row r="68" spans="2:10" s="122" customFormat="1" ht="17.100000000000001" customHeight="1" x14ac:dyDescent="0.25">
      <c r="B68" s="85"/>
      <c r="C68" s="242"/>
      <c r="D68" s="91" t="s">
        <v>32</v>
      </c>
      <c r="E68" s="87" t="s">
        <v>81</v>
      </c>
      <c r="F68" s="112"/>
      <c r="G68" s="110">
        <v>2</v>
      </c>
      <c r="H68" s="89" t="s">
        <v>9</v>
      </c>
      <c r="I68" s="253" t="s">
        <v>111</v>
      </c>
    </row>
    <row r="69" spans="2:10" s="122" customFormat="1" ht="17.100000000000001" customHeight="1" x14ac:dyDescent="0.25">
      <c r="B69" s="85"/>
      <c r="C69" s="242"/>
      <c r="D69" s="91"/>
      <c r="E69" s="87"/>
      <c r="F69" s="112"/>
      <c r="G69" s="110"/>
      <c r="H69" s="89"/>
      <c r="I69" s="253"/>
    </row>
    <row r="70" spans="2:10" s="122" customFormat="1" ht="17.100000000000001" customHeight="1" thickBot="1" x14ac:dyDescent="0.3">
      <c r="B70" s="85"/>
      <c r="C70" s="242"/>
      <c r="D70" s="91"/>
      <c r="E70" s="87"/>
      <c r="F70" s="112"/>
      <c r="G70" s="110"/>
      <c r="H70" s="89"/>
      <c r="I70" s="253"/>
    </row>
    <row r="71" spans="2:10" s="122" customFormat="1" ht="17.100000000000001" customHeight="1" x14ac:dyDescent="0.25">
      <c r="B71" s="228">
        <v>16</v>
      </c>
      <c r="C71" s="243" t="s">
        <v>11</v>
      </c>
      <c r="D71" s="229" t="s">
        <v>75</v>
      </c>
      <c r="E71" s="230" t="s">
        <v>31</v>
      </c>
      <c r="F71" s="231" t="s">
        <v>33</v>
      </c>
      <c r="G71" s="232">
        <v>12</v>
      </c>
      <c r="H71" s="233"/>
      <c r="I71" s="254" t="s">
        <v>111</v>
      </c>
    </row>
    <row r="72" spans="2:10" s="122" customFormat="1" ht="17.100000000000001" customHeight="1" x14ac:dyDescent="0.25">
      <c r="B72" s="85"/>
      <c r="C72" s="242">
        <v>43712</v>
      </c>
      <c r="D72" s="91"/>
      <c r="E72" s="87"/>
      <c r="F72" s="112"/>
      <c r="G72" s="143">
        <v>3</v>
      </c>
      <c r="H72" s="89"/>
      <c r="I72" s="253" t="s">
        <v>69</v>
      </c>
      <c r="J72" s="227">
        <f>G72</f>
        <v>3</v>
      </c>
    </row>
    <row r="73" spans="2:10" s="122" customFormat="1" ht="17.100000000000001" customHeight="1" x14ac:dyDescent="0.25">
      <c r="B73" s="85"/>
      <c r="C73" s="242"/>
      <c r="D73" s="91" t="s">
        <v>75</v>
      </c>
      <c r="E73" s="87" t="s">
        <v>39</v>
      </c>
      <c r="F73" s="112" t="s">
        <v>33</v>
      </c>
      <c r="G73" s="110">
        <v>2</v>
      </c>
      <c r="H73" s="89"/>
      <c r="I73" s="253" t="s">
        <v>111</v>
      </c>
    </row>
    <row r="74" spans="2:10" s="122" customFormat="1" ht="17.100000000000001" customHeight="1" x14ac:dyDescent="0.25">
      <c r="B74" s="85"/>
      <c r="C74" s="242"/>
      <c r="D74" s="91" t="s">
        <v>75</v>
      </c>
      <c r="E74" s="87" t="s">
        <v>20</v>
      </c>
      <c r="F74" s="112" t="s">
        <v>82</v>
      </c>
      <c r="G74" s="110">
        <v>2</v>
      </c>
      <c r="H74" s="89"/>
      <c r="I74" s="253" t="s">
        <v>111</v>
      </c>
    </row>
    <row r="75" spans="2:10" s="122" customFormat="1" ht="17.100000000000001" customHeight="1" thickBot="1" x14ac:dyDescent="0.3">
      <c r="B75" s="162"/>
      <c r="C75" s="244"/>
      <c r="D75" s="234"/>
      <c r="E75" s="235"/>
      <c r="F75" s="236"/>
      <c r="G75" s="237"/>
      <c r="H75" s="194"/>
      <c r="I75" s="255"/>
    </row>
    <row r="76" spans="2:10" s="122" customFormat="1" ht="17.100000000000001" customHeight="1" x14ac:dyDescent="0.25">
      <c r="B76" s="228">
        <v>17</v>
      </c>
      <c r="C76" s="243" t="s">
        <v>60</v>
      </c>
      <c r="D76" s="229" t="s">
        <v>75</v>
      </c>
      <c r="E76" s="230" t="s">
        <v>26</v>
      </c>
      <c r="F76" s="231" t="s">
        <v>98</v>
      </c>
      <c r="G76" s="232">
        <v>12</v>
      </c>
      <c r="H76" s="233"/>
      <c r="I76" s="254" t="s">
        <v>68</v>
      </c>
    </row>
    <row r="77" spans="2:10" s="122" customFormat="1" ht="17.100000000000001" customHeight="1" x14ac:dyDescent="0.25">
      <c r="B77" s="85"/>
      <c r="C77" s="242">
        <v>43713</v>
      </c>
      <c r="D77" s="91"/>
      <c r="E77" s="87"/>
      <c r="F77" s="112"/>
      <c r="G77" s="110">
        <v>3</v>
      </c>
      <c r="H77" s="89"/>
      <c r="I77" s="259" t="s">
        <v>69</v>
      </c>
      <c r="J77" s="227">
        <f>G77</f>
        <v>3</v>
      </c>
    </row>
    <row r="78" spans="2:10" s="122" customFormat="1" ht="17.100000000000001" customHeight="1" x14ac:dyDescent="0.25">
      <c r="B78" s="85"/>
      <c r="C78" s="242"/>
      <c r="D78" s="91" t="s">
        <v>75</v>
      </c>
      <c r="E78" s="280"/>
      <c r="F78" s="112" t="s">
        <v>33</v>
      </c>
      <c r="G78" s="110"/>
      <c r="H78" s="89"/>
      <c r="I78" s="253" t="s">
        <v>68</v>
      </c>
    </row>
    <row r="79" spans="2:10" s="122" customFormat="1" ht="17.100000000000001" customHeight="1" x14ac:dyDescent="0.25">
      <c r="B79" s="85"/>
      <c r="C79" s="242"/>
      <c r="D79" s="91"/>
      <c r="E79" s="87"/>
      <c r="F79" s="112"/>
      <c r="G79" s="110"/>
      <c r="H79" s="89"/>
      <c r="I79" s="253"/>
    </row>
    <row r="80" spans="2:10" s="122" customFormat="1" ht="17.100000000000001" customHeight="1" thickBot="1" x14ac:dyDescent="0.3">
      <c r="B80" s="162"/>
      <c r="C80" s="244"/>
      <c r="D80" s="234"/>
      <c r="E80" s="235"/>
      <c r="F80" s="236"/>
      <c r="G80" s="237"/>
      <c r="H80" s="194"/>
      <c r="I80" s="255"/>
    </row>
    <row r="81" spans="2:11" s="122" customFormat="1" ht="17.100000000000001" customHeight="1" x14ac:dyDescent="0.25">
      <c r="B81" s="228">
        <v>18</v>
      </c>
      <c r="C81" s="243" t="s">
        <v>61</v>
      </c>
      <c r="D81" s="229" t="s">
        <v>75</v>
      </c>
      <c r="E81" s="230" t="s">
        <v>123</v>
      </c>
      <c r="F81" s="231" t="s">
        <v>124</v>
      </c>
      <c r="G81" s="232">
        <v>14</v>
      </c>
      <c r="H81" s="233"/>
      <c r="I81" s="254" t="s">
        <v>68</v>
      </c>
    </row>
    <row r="82" spans="2:11" s="122" customFormat="1" ht="17.100000000000001" customHeight="1" x14ac:dyDescent="0.25">
      <c r="B82" s="85"/>
      <c r="C82" s="242">
        <v>43714</v>
      </c>
      <c r="D82" s="91"/>
      <c r="E82" s="87"/>
      <c r="F82" s="112"/>
      <c r="G82" s="110">
        <v>1</v>
      </c>
      <c r="H82" s="89"/>
      <c r="I82" s="253"/>
      <c r="J82" s="227">
        <f>G82</f>
        <v>1</v>
      </c>
      <c r="K82" s="122">
        <v>2</v>
      </c>
    </row>
    <row r="83" spans="2:11" s="122" customFormat="1" ht="17.100000000000001" customHeight="1" x14ac:dyDescent="0.25">
      <c r="B83" s="85"/>
      <c r="C83" s="242"/>
      <c r="D83" s="91"/>
      <c r="E83" s="87"/>
      <c r="F83" s="112"/>
      <c r="G83" s="110"/>
      <c r="H83" s="89"/>
      <c r="I83" s="253"/>
    </row>
    <row r="84" spans="2:11" s="122" customFormat="1" ht="17.100000000000001" customHeight="1" thickBot="1" x14ac:dyDescent="0.3">
      <c r="B84" s="162"/>
      <c r="C84" s="244"/>
      <c r="D84" s="234"/>
      <c r="E84" s="235"/>
      <c r="F84" s="236"/>
      <c r="G84" s="237"/>
      <c r="H84" s="194"/>
      <c r="I84" s="255"/>
    </row>
    <row r="85" spans="2:11" s="122" customFormat="1" ht="17.100000000000001" customHeight="1" x14ac:dyDescent="0.25">
      <c r="B85" s="228">
        <v>19</v>
      </c>
      <c r="C85" s="243" t="s">
        <v>8</v>
      </c>
      <c r="D85" s="229" t="s">
        <v>75</v>
      </c>
      <c r="E85" s="230" t="s">
        <v>30</v>
      </c>
      <c r="F85" s="231" t="s">
        <v>113</v>
      </c>
      <c r="G85" s="232">
        <v>12</v>
      </c>
      <c r="H85" s="233"/>
      <c r="I85" s="254" t="s">
        <v>111</v>
      </c>
      <c r="K85" s="122">
        <v>2</v>
      </c>
    </row>
    <row r="86" spans="2:11" s="122" customFormat="1" ht="17.100000000000001" customHeight="1" x14ac:dyDescent="0.25">
      <c r="B86" s="85"/>
      <c r="C86" s="242">
        <v>43717</v>
      </c>
      <c r="D86" s="91"/>
      <c r="E86" s="87"/>
      <c r="F86" s="112"/>
      <c r="G86" s="110"/>
      <c r="H86" s="89"/>
      <c r="I86" s="253"/>
      <c r="J86" s="227">
        <f>G86</f>
        <v>0</v>
      </c>
    </row>
    <row r="87" spans="2:11" s="122" customFormat="1" ht="17.100000000000001" customHeight="1" x14ac:dyDescent="0.25">
      <c r="B87" s="85"/>
      <c r="C87" s="242"/>
      <c r="D87" s="91"/>
      <c r="E87" s="87"/>
      <c r="F87" s="112"/>
      <c r="G87" s="110"/>
      <c r="H87" s="89"/>
      <c r="I87" s="253"/>
    </row>
    <row r="88" spans="2:11" s="122" customFormat="1" ht="17.100000000000001" customHeight="1" thickBot="1" x14ac:dyDescent="0.3">
      <c r="B88" s="162"/>
      <c r="C88" s="244"/>
      <c r="D88" s="234"/>
      <c r="E88" s="235"/>
      <c r="F88" s="236"/>
      <c r="G88" s="237"/>
      <c r="H88" s="194"/>
      <c r="I88" s="255"/>
    </row>
    <row r="89" spans="2:11" s="122" customFormat="1" ht="17.100000000000001" customHeight="1" x14ac:dyDescent="0.25">
      <c r="B89" s="228">
        <v>20</v>
      </c>
      <c r="C89" s="243" t="s">
        <v>59</v>
      </c>
      <c r="D89" s="229" t="s">
        <v>75</v>
      </c>
      <c r="E89" s="230" t="s">
        <v>81</v>
      </c>
      <c r="F89" s="231" t="s">
        <v>82</v>
      </c>
      <c r="G89" s="232">
        <v>8</v>
      </c>
      <c r="H89" s="233"/>
      <c r="I89" s="254" t="s">
        <v>68</v>
      </c>
      <c r="K89" s="122">
        <v>1</v>
      </c>
    </row>
    <row r="90" spans="2:11" s="122" customFormat="1" ht="17.100000000000001" customHeight="1" x14ac:dyDescent="0.25">
      <c r="B90" s="85"/>
      <c r="C90" s="242">
        <v>43718</v>
      </c>
      <c r="D90" s="91"/>
      <c r="E90" s="87"/>
      <c r="F90" s="112"/>
      <c r="G90" s="110"/>
      <c r="H90" s="89"/>
      <c r="I90" s="253" t="s">
        <v>69</v>
      </c>
      <c r="J90" s="227">
        <f>G90</f>
        <v>0</v>
      </c>
    </row>
    <row r="91" spans="2:11" s="122" customFormat="1" ht="17.100000000000001" customHeight="1" x14ac:dyDescent="0.25">
      <c r="B91" s="85"/>
      <c r="C91" s="242"/>
      <c r="D91" s="91"/>
      <c r="E91" s="87"/>
      <c r="F91" s="112"/>
      <c r="G91" s="110"/>
      <c r="H91" s="89"/>
      <c r="I91" s="253"/>
    </row>
    <row r="92" spans="2:11" s="122" customFormat="1" ht="17.100000000000001" customHeight="1" thickBot="1" x14ac:dyDescent="0.3">
      <c r="B92" s="162"/>
      <c r="C92" s="244"/>
      <c r="D92" s="234"/>
      <c r="E92" s="235"/>
      <c r="F92" s="236"/>
      <c r="G92" s="237"/>
      <c r="H92" s="194"/>
      <c r="I92" s="255"/>
    </row>
    <row r="93" spans="2:11" s="122" customFormat="1" ht="17.100000000000001" customHeight="1" x14ac:dyDescent="0.25">
      <c r="B93" s="228">
        <v>21</v>
      </c>
      <c r="C93" s="243" t="s">
        <v>11</v>
      </c>
      <c r="D93" s="229" t="s">
        <v>32</v>
      </c>
      <c r="E93" s="230" t="s">
        <v>25</v>
      </c>
      <c r="F93" s="231" t="s">
        <v>33</v>
      </c>
      <c r="G93" s="232">
        <v>5</v>
      </c>
      <c r="H93" s="233"/>
      <c r="I93" s="254" t="s">
        <v>150</v>
      </c>
      <c r="K93" s="122">
        <v>1</v>
      </c>
    </row>
    <row r="94" spans="2:11" s="122" customFormat="1" ht="17.100000000000001" customHeight="1" x14ac:dyDescent="0.25">
      <c r="B94" s="85"/>
      <c r="C94" s="242">
        <v>43719</v>
      </c>
      <c r="D94" s="91"/>
      <c r="E94" s="87"/>
      <c r="F94" s="112"/>
      <c r="G94" s="110"/>
      <c r="H94" s="89"/>
      <c r="I94" s="253"/>
    </row>
    <row r="95" spans="2:11" s="122" customFormat="1" ht="17.100000000000001" customHeight="1" x14ac:dyDescent="0.25">
      <c r="B95" s="85"/>
      <c r="C95" s="242"/>
      <c r="D95" s="91" t="s">
        <v>32</v>
      </c>
      <c r="E95" s="87" t="s">
        <v>27</v>
      </c>
      <c r="F95" s="112" t="s">
        <v>33</v>
      </c>
      <c r="G95" s="110">
        <v>5</v>
      </c>
      <c r="H95" s="89"/>
      <c r="I95" s="253" t="s">
        <v>150</v>
      </c>
      <c r="K95" s="122">
        <v>1</v>
      </c>
    </row>
    <row r="96" spans="2:11" s="122" customFormat="1" ht="17.100000000000001" customHeight="1" x14ac:dyDescent="0.25">
      <c r="B96" s="85"/>
      <c r="C96" s="242"/>
      <c r="D96" s="91"/>
      <c r="E96" s="87"/>
      <c r="F96" s="112"/>
      <c r="G96" s="110"/>
      <c r="H96" s="89"/>
      <c r="I96" s="253"/>
    </row>
    <row r="97" spans="2:11" s="122" customFormat="1" ht="17.100000000000001" customHeight="1" thickBot="1" x14ac:dyDescent="0.3">
      <c r="B97" s="162"/>
      <c r="C97" s="244"/>
      <c r="D97" s="234"/>
      <c r="E97" s="235"/>
      <c r="F97" s="236"/>
      <c r="G97" s="237"/>
      <c r="H97" s="194"/>
      <c r="I97" s="255"/>
    </row>
    <row r="98" spans="2:11" s="122" customFormat="1" ht="17.100000000000001" customHeight="1" x14ac:dyDescent="0.25">
      <c r="B98" s="228">
        <v>22</v>
      </c>
      <c r="C98" s="243" t="s">
        <v>133</v>
      </c>
      <c r="D98" s="91" t="s">
        <v>32</v>
      </c>
      <c r="E98" s="230" t="s">
        <v>134</v>
      </c>
      <c r="F98" s="231" t="s">
        <v>33</v>
      </c>
      <c r="G98" s="232">
        <v>15</v>
      </c>
      <c r="H98" s="233"/>
      <c r="I98" s="254" t="s">
        <v>68</v>
      </c>
      <c r="K98" s="122">
        <v>3</v>
      </c>
    </row>
    <row r="99" spans="2:11" s="122" customFormat="1" ht="17.100000000000001" customHeight="1" x14ac:dyDescent="0.25">
      <c r="B99" s="85"/>
      <c r="C99" s="242">
        <v>43720</v>
      </c>
      <c r="D99" s="91"/>
      <c r="E99" s="87"/>
      <c r="F99" s="112"/>
      <c r="G99" s="110"/>
      <c r="H99" s="89"/>
      <c r="I99" s="253"/>
    </row>
    <row r="100" spans="2:11" s="122" customFormat="1" ht="17.100000000000001" customHeight="1" thickBot="1" x14ac:dyDescent="0.3">
      <c r="B100" s="162"/>
      <c r="C100" s="244"/>
      <c r="D100" s="234"/>
      <c r="E100" s="235"/>
      <c r="F100" s="236"/>
      <c r="G100" s="237"/>
      <c r="H100" s="194"/>
      <c r="I100" s="255"/>
    </row>
    <row r="101" spans="2:11" s="122" customFormat="1" ht="17.100000000000001" customHeight="1" x14ac:dyDescent="0.25">
      <c r="B101" s="228">
        <v>23</v>
      </c>
      <c r="C101" s="243" t="s">
        <v>61</v>
      </c>
      <c r="D101" s="91" t="s">
        <v>32</v>
      </c>
      <c r="E101" s="230" t="s">
        <v>25</v>
      </c>
      <c r="F101" s="231" t="s">
        <v>80</v>
      </c>
      <c r="G101" s="232">
        <v>4</v>
      </c>
      <c r="H101" s="233"/>
      <c r="I101" s="254" t="s">
        <v>68</v>
      </c>
    </row>
    <row r="102" spans="2:11" s="122" customFormat="1" ht="17.100000000000001" customHeight="1" x14ac:dyDescent="0.25">
      <c r="B102" s="85"/>
      <c r="C102" s="242">
        <v>43721</v>
      </c>
      <c r="D102" s="91"/>
      <c r="E102" s="87"/>
      <c r="F102" s="112"/>
      <c r="G102" s="110"/>
      <c r="H102" s="89"/>
      <c r="I102" s="253"/>
    </row>
    <row r="103" spans="2:11" s="122" customFormat="1" ht="17.100000000000001" customHeight="1" thickBot="1" x14ac:dyDescent="0.3">
      <c r="B103" s="85"/>
      <c r="C103" s="242"/>
      <c r="D103" s="91" t="s">
        <v>32</v>
      </c>
      <c r="E103" s="87" t="s">
        <v>138</v>
      </c>
      <c r="F103" s="112" t="s">
        <v>72</v>
      </c>
      <c r="G103" s="110">
        <v>3</v>
      </c>
      <c r="H103" s="89"/>
      <c r="I103" s="253" t="s">
        <v>68</v>
      </c>
    </row>
    <row r="104" spans="2:11" s="122" customFormat="1" ht="17.100000000000001" customHeight="1" x14ac:dyDescent="0.25">
      <c r="B104" s="228">
        <v>24</v>
      </c>
      <c r="C104" s="243" t="s">
        <v>139</v>
      </c>
      <c r="D104" s="229" t="s">
        <v>32</v>
      </c>
      <c r="E104" s="230" t="s">
        <v>140</v>
      </c>
      <c r="F104" s="231" t="s">
        <v>33</v>
      </c>
      <c r="G104" s="232">
        <v>2</v>
      </c>
      <c r="H104" s="233"/>
      <c r="I104" s="254" t="s">
        <v>68</v>
      </c>
    </row>
    <row r="105" spans="2:11" s="122" customFormat="1" ht="17.100000000000001" customHeight="1" x14ac:dyDescent="0.25">
      <c r="B105" s="85"/>
      <c r="C105" s="242">
        <v>43723</v>
      </c>
      <c r="D105" s="91"/>
      <c r="E105" s="87"/>
      <c r="F105" s="112"/>
      <c r="G105" s="110"/>
      <c r="H105" s="89"/>
      <c r="I105" s="253"/>
    </row>
    <row r="106" spans="2:11" s="122" customFormat="1" ht="17.100000000000001" customHeight="1" x14ac:dyDescent="0.25">
      <c r="B106" s="85"/>
      <c r="C106" s="242"/>
      <c r="D106" s="91"/>
      <c r="E106" s="87"/>
      <c r="F106" s="112"/>
      <c r="G106" s="110"/>
      <c r="H106" s="89"/>
      <c r="I106" s="253"/>
    </row>
    <row r="107" spans="2:11" s="122" customFormat="1" ht="17.100000000000001" customHeight="1" thickBot="1" x14ac:dyDescent="0.3">
      <c r="B107" s="162"/>
      <c r="C107" s="244"/>
      <c r="D107" s="234"/>
      <c r="E107" s="235"/>
      <c r="F107" s="236"/>
      <c r="G107" s="237"/>
      <c r="H107" s="194"/>
      <c r="I107" s="255"/>
    </row>
    <row r="108" spans="2:11" s="122" customFormat="1" ht="17.100000000000001" customHeight="1" x14ac:dyDescent="0.25">
      <c r="B108" s="228">
        <v>25</v>
      </c>
      <c r="C108" s="243" t="s">
        <v>8</v>
      </c>
      <c r="D108" s="278" t="s">
        <v>32</v>
      </c>
      <c r="E108" s="230" t="s">
        <v>141</v>
      </c>
      <c r="F108" s="231" t="s">
        <v>33</v>
      </c>
      <c r="G108" s="232">
        <v>5</v>
      </c>
      <c r="H108" s="233"/>
      <c r="I108" s="254" t="s">
        <v>68</v>
      </c>
    </row>
    <row r="109" spans="2:11" s="122" customFormat="1" ht="17.100000000000001" customHeight="1" x14ac:dyDescent="0.25">
      <c r="B109" s="85"/>
      <c r="C109" s="242">
        <v>43724</v>
      </c>
      <c r="D109" s="277"/>
      <c r="E109" s="87"/>
      <c r="F109" s="112"/>
      <c r="G109" s="110"/>
      <c r="H109" s="89"/>
      <c r="I109" s="253"/>
    </row>
    <row r="110" spans="2:11" s="122" customFormat="1" ht="17.100000000000001" customHeight="1" x14ac:dyDescent="0.25">
      <c r="B110" s="85"/>
      <c r="C110" s="242"/>
      <c r="D110" s="277" t="s">
        <v>32</v>
      </c>
      <c r="E110" s="87" t="s">
        <v>143</v>
      </c>
      <c r="F110" s="112" t="s">
        <v>113</v>
      </c>
      <c r="G110" s="110">
        <v>1</v>
      </c>
      <c r="H110" s="89"/>
      <c r="I110" s="253" t="s">
        <v>111</v>
      </c>
    </row>
    <row r="111" spans="2:11" s="122" customFormat="1" ht="17.100000000000001" customHeight="1" thickBot="1" x14ac:dyDescent="0.3">
      <c r="B111" s="162"/>
      <c r="C111" s="244"/>
      <c r="D111" s="279"/>
      <c r="E111" s="235"/>
      <c r="F111" s="236"/>
      <c r="G111" s="237"/>
      <c r="H111" s="194"/>
      <c r="I111" s="255"/>
    </row>
    <row r="112" spans="2:11" s="122" customFormat="1" ht="17.100000000000001" customHeight="1" x14ac:dyDescent="0.25">
      <c r="B112" s="228">
        <v>26</v>
      </c>
      <c r="C112" s="243" t="s">
        <v>59</v>
      </c>
      <c r="D112" s="278" t="s">
        <v>32</v>
      </c>
      <c r="E112" s="230" t="s">
        <v>148</v>
      </c>
      <c r="F112" s="231" t="s">
        <v>124</v>
      </c>
      <c r="G112" s="232">
        <v>4</v>
      </c>
      <c r="H112" s="233"/>
      <c r="I112" s="254" t="s">
        <v>68</v>
      </c>
    </row>
    <row r="113" spans="2:12" s="122" customFormat="1" ht="17.100000000000001" customHeight="1" x14ac:dyDescent="0.25">
      <c r="B113" s="85"/>
      <c r="C113" s="242">
        <v>43725</v>
      </c>
      <c r="D113" s="91"/>
      <c r="E113" s="87"/>
      <c r="F113" s="112"/>
      <c r="G113" s="110"/>
      <c r="H113" s="89"/>
      <c r="I113" s="253"/>
    </row>
    <row r="114" spans="2:12" s="122" customFormat="1" ht="17.100000000000001" customHeight="1" x14ac:dyDescent="0.25">
      <c r="B114" s="85"/>
      <c r="C114" s="242"/>
      <c r="D114" s="91"/>
      <c r="E114" s="87"/>
      <c r="F114" s="112"/>
      <c r="G114" s="110"/>
      <c r="H114" s="89"/>
      <c r="I114" s="253"/>
    </row>
    <row r="115" spans="2:12" s="122" customFormat="1" ht="17.100000000000001" customHeight="1" thickBot="1" x14ac:dyDescent="0.3">
      <c r="B115" s="162"/>
      <c r="C115" s="244"/>
      <c r="D115" s="91"/>
      <c r="E115" s="87"/>
      <c r="F115" s="236"/>
      <c r="G115" s="237"/>
      <c r="H115" s="194"/>
      <c r="I115" s="255"/>
    </row>
    <row r="116" spans="2:12" s="122" customFormat="1" ht="17.100000000000001" customHeight="1" x14ac:dyDescent="0.25">
      <c r="B116" s="228">
        <v>27</v>
      </c>
      <c r="C116" s="243" t="s">
        <v>11</v>
      </c>
      <c r="D116" s="229" t="s">
        <v>32</v>
      </c>
      <c r="E116" s="230" t="s">
        <v>149</v>
      </c>
      <c r="F116" s="231" t="s">
        <v>124</v>
      </c>
      <c r="G116" s="232">
        <v>10</v>
      </c>
      <c r="H116" s="233"/>
      <c r="I116" s="254" t="s">
        <v>111</v>
      </c>
    </row>
    <row r="117" spans="2:12" s="122" customFormat="1" ht="17.100000000000001" customHeight="1" x14ac:dyDescent="0.25">
      <c r="B117" s="85"/>
      <c r="C117" s="242">
        <v>43726</v>
      </c>
      <c r="D117" s="91" t="s">
        <v>32</v>
      </c>
      <c r="E117" s="87" t="s">
        <v>97</v>
      </c>
      <c r="F117" s="112"/>
      <c r="G117" s="110">
        <v>2</v>
      </c>
      <c r="H117" s="89"/>
      <c r="I117" s="253"/>
    </row>
    <row r="118" spans="2:12" s="122" customFormat="1" ht="17.100000000000001" customHeight="1" x14ac:dyDescent="0.25">
      <c r="B118" s="85"/>
      <c r="C118" s="242"/>
      <c r="D118" s="91" t="s">
        <v>32</v>
      </c>
      <c r="E118" s="87" t="s">
        <v>25</v>
      </c>
      <c r="F118" s="112"/>
      <c r="G118" s="110">
        <v>1</v>
      </c>
      <c r="H118" s="89"/>
      <c r="I118" s="253"/>
      <c r="L118" s="122" t="s">
        <v>153</v>
      </c>
    </row>
    <row r="119" spans="2:12" s="122" customFormat="1" ht="17.100000000000001" customHeight="1" thickBot="1" x14ac:dyDescent="0.3">
      <c r="B119" s="162"/>
      <c r="C119" s="244"/>
      <c r="D119" s="234"/>
      <c r="E119" s="235"/>
      <c r="F119" s="236"/>
      <c r="G119" s="237"/>
      <c r="H119" s="194"/>
      <c r="I119" s="255"/>
    </row>
    <row r="120" spans="2:12" s="122" customFormat="1" ht="17.100000000000001" customHeight="1" x14ac:dyDescent="0.25">
      <c r="B120" s="228">
        <v>28</v>
      </c>
      <c r="C120" s="243" t="s">
        <v>60</v>
      </c>
      <c r="D120" s="229" t="s">
        <v>32</v>
      </c>
      <c r="E120" s="230" t="s">
        <v>152</v>
      </c>
      <c r="F120" s="231" t="s">
        <v>33</v>
      </c>
      <c r="G120" s="232">
        <v>8</v>
      </c>
      <c r="H120" s="233"/>
      <c r="I120" s="254" t="s">
        <v>68</v>
      </c>
    </row>
    <row r="121" spans="2:12" s="122" customFormat="1" ht="17.100000000000001" customHeight="1" x14ac:dyDescent="0.25">
      <c r="B121" s="85"/>
      <c r="C121" s="242">
        <v>43727</v>
      </c>
      <c r="D121" s="91"/>
      <c r="E121" s="87"/>
      <c r="F121" s="112"/>
      <c r="G121" s="143">
        <v>2</v>
      </c>
      <c r="H121" s="89"/>
      <c r="I121" s="284" t="s">
        <v>69</v>
      </c>
      <c r="K121" s="289">
        <v>2</v>
      </c>
    </row>
    <row r="122" spans="2:12" s="122" customFormat="1" ht="17.100000000000001" customHeight="1" thickBot="1" x14ac:dyDescent="0.3">
      <c r="B122" s="162"/>
      <c r="C122" s="244"/>
      <c r="D122" s="234"/>
      <c r="E122" s="235"/>
      <c r="F122" s="236"/>
      <c r="G122" s="237"/>
      <c r="H122" s="194"/>
      <c r="I122" s="255"/>
      <c r="K122" s="289"/>
    </row>
    <row r="123" spans="2:12" s="122" customFormat="1" ht="17.100000000000001" customHeight="1" x14ac:dyDescent="0.25">
      <c r="B123" s="228">
        <v>29</v>
      </c>
      <c r="C123" s="287" t="s">
        <v>61</v>
      </c>
      <c r="D123" s="229" t="s">
        <v>32</v>
      </c>
      <c r="E123" s="230" t="s">
        <v>134</v>
      </c>
      <c r="F123" s="231" t="s">
        <v>33</v>
      </c>
      <c r="G123" s="232">
        <v>8</v>
      </c>
      <c r="H123" s="233"/>
      <c r="I123" s="254" t="s">
        <v>68</v>
      </c>
      <c r="K123" s="289"/>
    </row>
    <row r="124" spans="2:12" s="122" customFormat="1" ht="17.100000000000001" customHeight="1" x14ac:dyDescent="0.25">
      <c r="B124" s="85"/>
      <c r="C124" s="286">
        <v>43728</v>
      </c>
      <c r="D124" s="91"/>
      <c r="E124" s="87"/>
      <c r="F124" s="112"/>
      <c r="G124" s="143">
        <v>1</v>
      </c>
      <c r="H124" s="285"/>
      <c r="I124" s="284" t="s">
        <v>69</v>
      </c>
      <c r="K124" s="289">
        <v>1</v>
      </c>
    </row>
    <row r="125" spans="2:12" s="122" customFormat="1" ht="17.100000000000001" customHeight="1" x14ac:dyDescent="0.25">
      <c r="B125" s="85"/>
      <c r="C125" s="286"/>
      <c r="D125" s="91" t="s">
        <v>32</v>
      </c>
      <c r="E125" s="87" t="s">
        <v>29</v>
      </c>
      <c r="F125" s="112" t="s">
        <v>114</v>
      </c>
      <c r="G125" s="110">
        <v>1</v>
      </c>
      <c r="H125" s="89"/>
      <c r="I125" s="253" t="s">
        <v>68</v>
      </c>
      <c r="K125" s="289"/>
    </row>
    <row r="126" spans="2:12" s="122" customFormat="1" ht="17.100000000000001" customHeight="1" x14ac:dyDescent="0.25">
      <c r="B126" s="85"/>
      <c r="C126" s="286"/>
      <c r="D126" s="91"/>
      <c r="E126" s="87"/>
      <c r="F126" s="112"/>
      <c r="G126" s="143">
        <v>1</v>
      </c>
      <c r="H126" s="285"/>
      <c r="I126" s="284" t="s">
        <v>69</v>
      </c>
      <c r="K126" s="289"/>
    </row>
    <row r="127" spans="2:12" s="122" customFormat="1" ht="17.100000000000001" customHeight="1" thickBot="1" x14ac:dyDescent="0.3">
      <c r="B127" s="162"/>
      <c r="C127" s="288"/>
      <c r="D127" s="234" t="s">
        <v>32</v>
      </c>
      <c r="E127" s="235" t="s">
        <v>157</v>
      </c>
      <c r="F127" s="236" t="s">
        <v>33</v>
      </c>
      <c r="G127" s="237">
        <v>2</v>
      </c>
      <c r="H127" s="194"/>
      <c r="I127" s="255" t="s">
        <v>68</v>
      </c>
      <c r="K127" s="289">
        <v>1</v>
      </c>
      <c r="L127" s="122" t="s">
        <v>161</v>
      </c>
    </row>
    <row r="128" spans="2:12" s="122" customFormat="1" ht="17.100000000000001" customHeight="1" x14ac:dyDescent="0.25">
      <c r="B128" s="85"/>
      <c r="C128" s="242"/>
      <c r="D128" s="91"/>
      <c r="E128" s="87"/>
      <c r="F128" s="112"/>
      <c r="G128" s="110"/>
      <c r="H128" s="89"/>
      <c r="I128" s="253"/>
    </row>
    <row r="129" spans="2:9" s="122" customFormat="1" ht="17.100000000000001" customHeight="1" x14ac:dyDescent="0.25">
      <c r="B129" s="85"/>
      <c r="C129" s="242"/>
      <c r="D129" s="91"/>
      <c r="E129" s="87"/>
      <c r="F129" s="112"/>
      <c r="G129" s="110"/>
      <c r="H129" s="89"/>
      <c r="I129" s="253"/>
    </row>
    <row r="130" spans="2:9" s="122" customFormat="1" ht="17.100000000000001" customHeight="1" x14ac:dyDescent="0.25">
      <c r="B130" s="85"/>
      <c r="C130" s="242"/>
      <c r="D130" s="91"/>
      <c r="E130" s="87"/>
      <c r="F130" s="112"/>
      <c r="G130" s="110"/>
      <c r="H130" s="89"/>
      <c r="I130" s="253"/>
    </row>
    <row r="131" spans="2:9" s="122" customFormat="1" ht="17.100000000000001" customHeight="1" x14ac:dyDescent="0.25">
      <c r="B131" s="85"/>
      <c r="C131" s="242"/>
      <c r="D131" s="91"/>
      <c r="E131" s="87"/>
      <c r="F131" s="112"/>
      <c r="G131" s="110"/>
      <c r="H131" s="89"/>
      <c r="I131" s="253"/>
    </row>
    <row r="132" spans="2:9" s="122" customFormat="1" ht="17.100000000000001" customHeight="1" x14ac:dyDescent="0.25">
      <c r="B132" s="85"/>
      <c r="C132" s="242"/>
      <c r="D132" s="91"/>
      <c r="E132" s="87"/>
      <c r="F132" s="112"/>
      <c r="G132" s="110"/>
      <c r="H132" s="89"/>
      <c r="I132" s="253"/>
    </row>
    <row r="133" spans="2:9" s="122" customFormat="1" ht="17.100000000000001" customHeight="1" x14ac:dyDescent="0.25">
      <c r="B133" s="85"/>
      <c r="C133" s="242"/>
      <c r="D133" s="91"/>
      <c r="E133" s="87"/>
      <c r="F133" s="112"/>
      <c r="G133" s="110"/>
      <c r="H133" s="89"/>
      <c r="I133" s="253"/>
    </row>
    <row r="134" spans="2:9" s="122" customFormat="1" ht="17.100000000000001" customHeight="1" x14ac:dyDescent="0.25">
      <c r="B134" s="85"/>
      <c r="C134" s="242"/>
      <c r="D134" s="91"/>
      <c r="E134" s="87"/>
      <c r="F134" s="112"/>
      <c r="G134" s="110"/>
      <c r="H134" s="89"/>
      <c r="I134" s="253"/>
    </row>
    <row r="135" spans="2:9" s="122" customFormat="1" ht="17.100000000000001" customHeight="1" x14ac:dyDescent="0.25">
      <c r="B135" s="85"/>
      <c r="C135" s="242"/>
      <c r="D135" s="91"/>
      <c r="E135" s="87"/>
      <c r="F135" s="112"/>
      <c r="G135" s="110"/>
      <c r="H135" s="89"/>
      <c r="I135" s="253"/>
    </row>
    <row r="136" spans="2:9" s="122" customFormat="1" ht="17.100000000000001" customHeight="1" x14ac:dyDescent="0.25">
      <c r="B136" s="85"/>
      <c r="C136" s="242"/>
      <c r="D136" s="91"/>
      <c r="E136" s="87"/>
      <c r="F136" s="112"/>
      <c r="G136" s="110"/>
      <c r="H136" s="89"/>
      <c r="I136" s="253"/>
    </row>
    <row r="137" spans="2:9" s="122" customFormat="1" ht="17.100000000000001" customHeight="1" x14ac:dyDescent="0.25">
      <c r="B137" s="85"/>
      <c r="C137" s="242"/>
      <c r="D137" s="91"/>
      <c r="E137" s="87"/>
      <c r="F137" s="112"/>
      <c r="G137" s="110"/>
      <c r="H137" s="89"/>
      <c r="I137" s="253"/>
    </row>
    <row r="138" spans="2:9" s="122" customFormat="1" ht="17.100000000000001" customHeight="1" x14ac:dyDescent="0.25">
      <c r="B138" s="85"/>
      <c r="C138" s="242"/>
      <c r="D138" s="91"/>
      <c r="E138" s="87"/>
      <c r="F138" s="112"/>
      <c r="G138" s="110"/>
      <c r="H138" s="89"/>
      <c r="I138" s="253"/>
    </row>
    <row r="139" spans="2:9" s="122" customFormat="1" ht="17.100000000000001" customHeight="1" x14ac:dyDescent="0.25">
      <c r="B139" s="85"/>
      <c r="C139" s="242"/>
      <c r="D139" s="91"/>
      <c r="E139" s="87"/>
      <c r="F139" s="112"/>
      <c r="G139" s="110"/>
      <c r="H139" s="89"/>
      <c r="I139" s="253"/>
    </row>
    <row r="140" spans="2:9" s="122" customFormat="1" ht="17.100000000000001" customHeight="1" x14ac:dyDescent="0.25">
      <c r="B140" s="85"/>
      <c r="C140" s="242"/>
      <c r="D140" s="91"/>
      <c r="E140" s="87"/>
      <c r="F140" s="112"/>
      <c r="G140" s="110"/>
      <c r="H140" s="89"/>
      <c r="I140" s="253"/>
    </row>
    <row r="141" spans="2:9" s="122" customFormat="1" ht="17.100000000000001" customHeight="1" x14ac:dyDescent="0.25">
      <c r="B141" s="85"/>
      <c r="C141" s="242"/>
      <c r="D141" s="91"/>
      <c r="E141" s="87"/>
      <c r="F141" s="112"/>
      <c r="G141" s="110"/>
      <c r="H141" s="89"/>
      <c r="I141" s="253"/>
    </row>
    <row r="142" spans="2:9" s="122" customFormat="1" ht="17.100000000000001" customHeight="1" x14ac:dyDescent="0.25">
      <c r="B142" s="85"/>
      <c r="C142" s="242"/>
      <c r="D142" s="91"/>
      <c r="E142" s="87"/>
      <c r="F142" s="112"/>
      <c r="G142" s="110"/>
      <c r="H142" s="89"/>
      <c r="I142" s="253"/>
    </row>
    <row r="143" spans="2:9" s="122" customFormat="1" ht="17.100000000000001" customHeight="1" x14ac:dyDescent="0.25">
      <c r="B143" s="85"/>
      <c r="C143" s="242"/>
      <c r="D143" s="91"/>
      <c r="E143" s="87"/>
      <c r="F143" s="112"/>
      <c r="G143" s="110"/>
      <c r="H143" s="89"/>
      <c r="I143" s="253"/>
    </row>
    <row r="144" spans="2:9" s="122" customFormat="1" ht="17.100000000000001" customHeight="1" x14ac:dyDescent="0.25">
      <c r="B144" s="85"/>
      <c r="C144" s="242"/>
      <c r="D144" s="91"/>
      <c r="E144" s="87"/>
      <c r="F144" s="112"/>
      <c r="G144" s="110"/>
      <c r="H144" s="89"/>
      <c r="I144" s="253"/>
    </row>
    <row r="145" spans="2:9" s="122" customFormat="1" ht="17.100000000000001" customHeight="1" x14ac:dyDescent="0.25">
      <c r="B145" s="85"/>
      <c r="C145" s="242"/>
      <c r="D145" s="91"/>
      <c r="E145" s="87"/>
      <c r="F145" s="112"/>
      <c r="G145" s="110"/>
      <c r="H145" s="89"/>
      <c r="I145" s="253"/>
    </row>
    <row r="146" spans="2:9" s="122" customFormat="1" ht="17.100000000000001" customHeight="1" x14ac:dyDescent="0.25">
      <c r="B146" s="85"/>
      <c r="C146" s="242"/>
      <c r="D146" s="91"/>
      <c r="E146" s="87"/>
      <c r="F146" s="112"/>
      <c r="G146" s="110"/>
      <c r="H146" s="89"/>
      <c r="I146" s="253"/>
    </row>
    <row r="147" spans="2:9" s="122" customFormat="1" ht="17.100000000000001" customHeight="1" x14ac:dyDescent="0.25">
      <c r="B147" s="85"/>
      <c r="C147" s="242"/>
      <c r="D147" s="91"/>
      <c r="E147" s="87"/>
      <c r="F147" s="112"/>
      <c r="G147" s="110"/>
      <c r="H147" s="89"/>
      <c r="I147" s="253"/>
    </row>
    <row r="148" spans="2:9" s="122" customFormat="1" ht="17.100000000000001" customHeight="1" x14ac:dyDescent="0.25">
      <c r="B148" s="85"/>
      <c r="C148" s="242"/>
      <c r="D148" s="91"/>
      <c r="E148" s="87"/>
      <c r="F148" s="112"/>
      <c r="G148" s="110"/>
      <c r="H148" s="89"/>
      <c r="I148" s="253"/>
    </row>
    <row r="149" spans="2:9" s="122" customFormat="1" ht="17.100000000000001" customHeight="1" x14ac:dyDescent="0.25">
      <c r="B149" s="85"/>
      <c r="C149" s="242"/>
      <c r="D149" s="91"/>
      <c r="E149" s="87"/>
      <c r="F149" s="112"/>
      <c r="G149" s="110"/>
      <c r="H149" s="89"/>
      <c r="I149" s="253"/>
    </row>
    <row r="150" spans="2:9" s="122" customFormat="1" ht="17.100000000000001" customHeight="1" x14ac:dyDescent="0.25">
      <c r="B150" s="85"/>
      <c r="C150" s="242"/>
      <c r="D150" s="91"/>
      <c r="E150" s="87"/>
      <c r="F150" s="112"/>
      <c r="G150" s="110"/>
      <c r="H150" s="89"/>
      <c r="I150" s="253"/>
    </row>
    <row r="151" spans="2:9" s="122" customFormat="1" ht="17.100000000000001" customHeight="1" x14ac:dyDescent="0.25">
      <c r="B151" s="85"/>
      <c r="C151" s="242"/>
      <c r="D151" s="91"/>
      <c r="E151" s="87"/>
      <c r="F151" s="112"/>
      <c r="G151" s="110"/>
      <c r="H151" s="89"/>
      <c r="I151" s="253"/>
    </row>
    <row r="152" spans="2:9" s="122" customFormat="1" ht="17.100000000000001" customHeight="1" x14ac:dyDescent="0.25">
      <c r="B152" s="85"/>
      <c r="C152" s="242"/>
      <c r="D152" s="91"/>
      <c r="E152" s="87"/>
      <c r="F152" s="112"/>
      <c r="G152" s="110"/>
      <c r="H152" s="89"/>
      <c r="I152" s="253"/>
    </row>
    <row r="153" spans="2:9" s="122" customFormat="1" ht="17.100000000000001" customHeight="1" x14ac:dyDescent="0.25">
      <c r="B153" s="85"/>
      <c r="C153" s="242"/>
      <c r="D153" s="91"/>
      <c r="E153" s="87"/>
      <c r="F153" s="112"/>
      <c r="G153" s="110"/>
      <c r="H153" s="89"/>
      <c r="I153" s="253"/>
    </row>
    <row r="154" spans="2:9" s="122" customFormat="1" ht="17.100000000000001" customHeight="1" x14ac:dyDescent="0.25">
      <c r="B154" s="85"/>
      <c r="C154" s="242"/>
      <c r="D154" s="91"/>
      <c r="E154" s="87"/>
      <c r="F154" s="112"/>
      <c r="G154" s="110"/>
      <c r="H154" s="89"/>
      <c r="I154" s="253"/>
    </row>
    <row r="155" spans="2:9" s="122" customFormat="1" ht="17.100000000000001" customHeight="1" x14ac:dyDescent="0.25">
      <c r="B155" s="85"/>
      <c r="C155" s="242"/>
      <c r="D155" s="91"/>
      <c r="E155" s="87"/>
      <c r="F155" s="112"/>
      <c r="G155" s="110"/>
      <c r="H155" s="89"/>
      <c r="I155" s="253"/>
    </row>
    <row r="156" spans="2:9" s="122" customFormat="1" ht="17.100000000000001" customHeight="1" x14ac:dyDescent="0.25">
      <c r="B156" s="85"/>
      <c r="C156" s="242"/>
      <c r="D156" s="91"/>
      <c r="E156" s="87"/>
      <c r="F156" s="112"/>
      <c r="G156" s="110"/>
      <c r="H156" s="89"/>
      <c r="I156" s="253"/>
    </row>
    <row r="157" spans="2:9" s="122" customFormat="1" ht="17.100000000000001" customHeight="1" x14ac:dyDescent="0.25">
      <c r="B157" s="85"/>
      <c r="C157" s="242"/>
      <c r="D157" s="91"/>
      <c r="E157" s="87"/>
      <c r="F157" s="112"/>
      <c r="G157" s="110"/>
      <c r="H157" s="89"/>
      <c r="I157" s="253"/>
    </row>
    <row r="158" spans="2:9" s="122" customFormat="1" ht="17.100000000000001" customHeight="1" x14ac:dyDescent="0.25">
      <c r="B158" s="85"/>
      <c r="C158" s="242"/>
      <c r="D158" s="91"/>
      <c r="E158" s="87"/>
      <c r="F158" s="112"/>
      <c r="G158" s="110"/>
      <c r="H158" s="89"/>
      <c r="I158" s="253"/>
    </row>
    <row r="159" spans="2:9" s="122" customFormat="1" ht="17.100000000000001" customHeight="1" x14ac:dyDescent="0.25">
      <c r="B159" s="85"/>
      <c r="C159" s="242"/>
      <c r="D159" s="91"/>
      <c r="E159" s="87"/>
      <c r="F159" s="112"/>
      <c r="G159" s="110"/>
      <c r="H159" s="89"/>
      <c r="I159" s="253"/>
    </row>
    <row r="160" spans="2:9" s="122" customFormat="1" ht="17.100000000000001" customHeight="1" x14ac:dyDescent="0.25">
      <c r="B160" s="85"/>
      <c r="C160" s="242"/>
      <c r="D160" s="91"/>
      <c r="E160" s="87"/>
      <c r="F160" s="112"/>
      <c r="G160" s="110"/>
      <c r="H160" s="89"/>
      <c r="I160" s="253"/>
    </row>
    <row r="161" spans="2:13" s="122" customFormat="1" ht="17.100000000000001" customHeight="1" x14ac:dyDescent="0.25">
      <c r="B161" s="85"/>
      <c r="C161" s="242"/>
      <c r="D161" s="91"/>
      <c r="E161" s="87"/>
      <c r="F161" s="112"/>
      <c r="G161" s="110"/>
      <c r="H161" s="89"/>
      <c r="I161" s="253"/>
    </row>
    <row r="162" spans="2:13" s="122" customFormat="1" ht="17.100000000000001" customHeight="1" x14ac:dyDescent="0.25">
      <c r="B162" s="85"/>
      <c r="C162" s="242"/>
      <c r="D162" s="91"/>
      <c r="E162" s="87"/>
      <c r="F162" s="112"/>
      <c r="G162" s="110"/>
      <c r="H162" s="89"/>
      <c r="I162" s="253"/>
    </row>
    <row r="163" spans="2:13" s="122" customFormat="1" ht="17.100000000000001" customHeight="1" x14ac:dyDescent="0.25">
      <c r="B163" s="85"/>
      <c r="C163" s="242"/>
      <c r="D163" s="91"/>
      <c r="E163" s="87"/>
      <c r="F163" s="112"/>
      <c r="G163" s="110"/>
      <c r="H163" s="89"/>
      <c r="I163" s="253"/>
    </row>
    <row r="164" spans="2:13" s="122" customFormat="1" ht="17.100000000000001" customHeight="1" x14ac:dyDescent="0.25">
      <c r="B164" s="85"/>
      <c r="C164" s="242"/>
      <c r="D164" s="86"/>
      <c r="E164" s="87"/>
      <c r="F164" s="112"/>
      <c r="G164" s="109"/>
      <c r="H164" s="89"/>
      <c r="I164" s="253"/>
    </row>
    <row r="165" spans="2:13" s="20" customFormat="1" ht="1.5" customHeight="1" x14ac:dyDescent="0.25">
      <c r="B165" s="79"/>
      <c r="C165" s="245"/>
      <c r="D165" s="101"/>
      <c r="E165" s="102"/>
      <c r="F165" s="114"/>
      <c r="G165" s="113"/>
      <c r="H165" s="103"/>
      <c r="I165" s="256"/>
      <c r="J165" s="181"/>
    </row>
    <row r="166" spans="2:13" s="13" customFormat="1" ht="17.100000000000001" customHeight="1" x14ac:dyDescent="0.25">
      <c r="B166" s="307" t="s">
        <v>12</v>
      </c>
      <c r="C166" s="307"/>
      <c r="D166" s="307"/>
      <c r="E166" s="307"/>
      <c r="F166" s="307"/>
      <c r="G166" s="308">
        <f>SUM(G9:G165)</f>
        <v>311</v>
      </c>
      <c r="H166" s="309" t="s">
        <v>13</v>
      </c>
      <c r="I166" s="307"/>
      <c r="J166" s="31">
        <f>SUM(J10:J165)</f>
        <v>30</v>
      </c>
      <c r="K166" s="13">
        <f>SUM(K82:K165)</f>
        <v>14</v>
      </c>
    </row>
    <row r="167" spans="2:13" s="13" customFormat="1" ht="17.100000000000001" customHeight="1" x14ac:dyDescent="0.25">
      <c r="B167" s="307"/>
      <c r="C167" s="307"/>
      <c r="D167" s="307"/>
      <c r="E167" s="307"/>
      <c r="F167" s="307"/>
      <c r="G167" s="308"/>
      <c r="H167" s="309"/>
      <c r="I167" s="307"/>
      <c r="J167" s="38"/>
      <c r="K167" s="13" t="s">
        <v>111</v>
      </c>
      <c r="M167" s="13">
        <v>400</v>
      </c>
    </row>
    <row r="168" spans="2:13" s="5" customFormat="1" ht="17.100000000000001" customHeight="1" x14ac:dyDescent="0.3">
      <c r="B168" s="50"/>
      <c r="C168" s="246"/>
      <c r="D168" s="51"/>
      <c r="E168" s="51"/>
      <c r="F168" s="51"/>
      <c r="G168" s="62"/>
      <c r="H168" s="51"/>
      <c r="I168" s="50"/>
      <c r="J168" s="119"/>
      <c r="K168" s="251"/>
    </row>
    <row r="169" spans="2:13" s="6" customFormat="1" ht="17.100000000000001" customHeight="1" x14ac:dyDescent="0.3">
      <c r="B169" s="53"/>
      <c r="C169" s="247"/>
      <c r="D169" s="54"/>
      <c r="E169" s="54"/>
      <c r="F169" s="54"/>
      <c r="G169" s="62"/>
      <c r="H169" s="54"/>
      <c r="I169" s="53"/>
      <c r="J169" s="31"/>
    </row>
    <row r="170" spans="2:13" s="6" customFormat="1" ht="17.100000000000001" customHeight="1" x14ac:dyDescent="0.3">
      <c r="B170" s="52" t="s">
        <v>37</v>
      </c>
      <c r="C170" s="247"/>
      <c r="D170" s="54"/>
      <c r="E170" s="54"/>
      <c r="F170" s="54"/>
      <c r="G170" s="54"/>
      <c r="H170" s="12"/>
      <c r="I170" s="53"/>
    </row>
    <row r="171" spans="2:13" s="6" customFormat="1" ht="17.100000000000001" customHeight="1" x14ac:dyDescent="0.3">
      <c r="B171" s="52"/>
      <c r="C171" s="247"/>
      <c r="D171" s="54"/>
      <c r="E171" s="54"/>
      <c r="F171" s="53"/>
      <c r="G171" s="54"/>
      <c r="H171" s="12"/>
      <c r="I171" s="12"/>
    </row>
    <row r="172" spans="2:13" s="6" customFormat="1" ht="17.100000000000001" customHeight="1" x14ac:dyDescent="0.3">
      <c r="B172" s="55" t="s">
        <v>121</v>
      </c>
      <c r="C172" s="247"/>
      <c r="D172" s="54"/>
      <c r="E172" s="54"/>
      <c r="F172" s="53"/>
      <c r="G172" s="59">
        <v>400</v>
      </c>
      <c r="H172" s="54" t="s">
        <v>9</v>
      </c>
      <c r="I172" s="62"/>
      <c r="L172" s="6">
        <v>400</v>
      </c>
    </row>
    <row r="173" spans="2:13" s="39" customFormat="1" ht="17.100000000000001" customHeight="1" x14ac:dyDescent="0.3">
      <c r="B173" s="55" t="s">
        <v>48</v>
      </c>
      <c r="C173" s="248"/>
      <c r="D173" s="57"/>
      <c r="E173" s="57"/>
      <c r="F173" s="56"/>
      <c r="G173" s="59">
        <v>30</v>
      </c>
      <c r="H173" s="54" t="s">
        <v>9</v>
      </c>
      <c r="I173" s="257"/>
      <c r="L173" s="39">
        <v>30</v>
      </c>
    </row>
    <row r="174" spans="2:13" s="6" customFormat="1" ht="17.100000000000001" customHeight="1" x14ac:dyDescent="0.3">
      <c r="B174" s="310" t="s">
        <v>137</v>
      </c>
      <c r="C174" s="310"/>
      <c r="D174" s="310"/>
      <c r="E174" s="310"/>
      <c r="F174" s="54"/>
      <c r="G174" s="6">
        <v>10</v>
      </c>
      <c r="H174" s="12"/>
      <c r="I174" s="265"/>
      <c r="L174" s="6">
        <v>10</v>
      </c>
    </row>
    <row r="175" spans="2:13" s="6" customFormat="1" ht="17.100000000000001" customHeight="1" x14ac:dyDescent="0.3">
      <c r="B175" s="263"/>
      <c r="C175" s="263"/>
      <c r="D175" s="263"/>
      <c r="E175" s="263"/>
      <c r="F175" s="54"/>
      <c r="H175" s="12"/>
      <c r="I175" s="53"/>
    </row>
    <row r="176" spans="2:13" s="6" customFormat="1" ht="17.100000000000001" customHeight="1" x14ac:dyDescent="0.3">
      <c r="B176" s="263"/>
      <c r="C176" s="263"/>
      <c r="D176" s="263"/>
      <c r="E176" s="263"/>
      <c r="F176" s="54"/>
      <c r="G176" s="262">
        <f>SUM(G172:G175)</f>
        <v>440</v>
      </c>
      <c r="H176" s="12"/>
      <c r="I176" s="264">
        <f>I172-I173-I174</f>
        <v>0</v>
      </c>
      <c r="L176" s="6">
        <f>L172-L173-L174</f>
        <v>360</v>
      </c>
    </row>
    <row r="177" spans="2:10" s="6" customFormat="1" ht="17.100000000000001" customHeight="1" x14ac:dyDescent="0.3">
      <c r="C177" s="247"/>
      <c r="D177" s="54"/>
      <c r="E177" s="54"/>
      <c r="F177" s="54"/>
      <c r="H177" s="12"/>
      <c r="I177" s="53"/>
    </row>
    <row r="178" spans="2:10" s="7" customFormat="1" ht="17.100000000000001" customHeight="1" x14ac:dyDescent="0.3">
      <c r="B178" s="26"/>
      <c r="C178" s="249"/>
      <c r="D178" s="69"/>
      <c r="E178" s="69"/>
      <c r="F178" s="69"/>
      <c r="G178" s="54" t="s">
        <v>132</v>
      </c>
      <c r="H178" s="27"/>
      <c r="I178" s="99"/>
    </row>
    <row r="179" spans="2:10" s="6" customFormat="1" ht="17.100000000000001" customHeight="1" x14ac:dyDescent="0.3">
      <c r="B179" s="26"/>
      <c r="C179" s="247"/>
      <c r="D179" s="54"/>
      <c r="E179" s="54"/>
      <c r="F179" s="54"/>
      <c r="G179" s="54"/>
      <c r="H179" s="27"/>
      <c r="I179" s="53"/>
    </row>
    <row r="180" spans="2:10" s="6" customFormat="1" ht="17.100000000000001" customHeight="1" x14ac:dyDescent="0.3">
      <c r="B180" s="26"/>
      <c r="C180" s="247"/>
      <c r="D180" s="54"/>
      <c r="E180" s="54"/>
      <c r="F180" s="54"/>
      <c r="G180" s="54" t="s">
        <v>4</v>
      </c>
      <c r="H180" s="27"/>
      <c r="I180" s="53"/>
    </row>
    <row r="181" spans="2:10" s="6" customFormat="1" ht="17.100000000000001" customHeight="1" x14ac:dyDescent="0.3">
      <c r="B181" s="26"/>
      <c r="C181" s="247"/>
      <c r="D181" s="54"/>
      <c r="E181" s="54"/>
      <c r="F181" s="54"/>
      <c r="G181" s="54" t="s">
        <v>5</v>
      </c>
      <c r="H181" s="27"/>
      <c r="I181" s="53"/>
    </row>
    <row r="182" spans="2:10" s="121" customFormat="1" ht="17.100000000000001" customHeight="1" x14ac:dyDescent="0.3">
      <c r="B182" s="26"/>
      <c r="C182" s="250"/>
      <c r="D182" s="120"/>
      <c r="E182" s="120"/>
      <c r="F182" s="120"/>
      <c r="G182" s="54" t="s">
        <v>6</v>
      </c>
      <c r="H182" s="27"/>
      <c r="I182" s="258"/>
      <c r="J182" s="182"/>
    </row>
    <row r="183" spans="2:10" s="121" customFormat="1" ht="17.100000000000001" customHeight="1" x14ac:dyDescent="0.3">
      <c r="B183" s="26"/>
      <c r="C183" s="250"/>
      <c r="D183" s="120"/>
      <c r="E183" s="120"/>
      <c r="F183" s="120"/>
      <c r="G183" s="54"/>
      <c r="H183" s="27"/>
      <c r="I183" s="258"/>
      <c r="J183" s="182"/>
    </row>
    <row r="184" spans="2:10" s="121" customFormat="1" ht="17.100000000000001" customHeight="1" x14ac:dyDescent="0.3">
      <c r="B184" s="26"/>
      <c r="C184" s="250"/>
      <c r="D184" s="120"/>
      <c r="E184" s="120"/>
      <c r="F184" s="120"/>
      <c r="G184" s="54"/>
      <c r="H184" s="27"/>
      <c r="I184" s="258"/>
      <c r="J184" s="182"/>
    </row>
    <row r="185" spans="2:10" s="121" customFormat="1" ht="17.100000000000001" customHeight="1" x14ac:dyDescent="0.3">
      <c r="B185" s="26"/>
      <c r="C185" s="250"/>
      <c r="D185" s="120"/>
      <c r="E185" s="120"/>
      <c r="F185" s="120"/>
      <c r="G185" s="54"/>
      <c r="H185" s="27"/>
      <c r="I185" s="258"/>
      <c r="J185" s="182"/>
    </row>
    <row r="186" spans="2:10" s="121" customFormat="1" ht="17.100000000000001" customHeight="1" x14ac:dyDescent="0.3">
      <c r="B186" s="26"/>
      <c r="C186" s="250"/>
      <c r="D186" s="120"/>
      <c r="E186" s="120"/>
      <c r="F186" s="120"/>
      <c r="G186" s="69" t="s">
        <v>129</v>
      </c>
      <c r="H186" s="27"/>
      <c r="I186" s="258"/>
      <c r="J186" s="182"/>
    </row>
    <row r="187" spans="2:10" s="121" customFormat="1" ht="17.100000000000001" customHeight="1" x14ac:dyDescent="0.3">
      <c r="B187" s="26"/>
      <c r="C187" s="250"/>
      <c r="D187" s="120"/>
      <c r="E187" s="120"/>
      <c r="F187" s="120"/>
      <c r="G187" s="54" t="s">
        <v>42</v>
      </c>
      <c r="H187" s="27"/>
      <c r="I187" s="258"/>
      <c r="J187" s="182"/>
    </row>
    <row r="188" spans="2:10" ht="17.25" x14ac:dyDescent="0.3">
      <c r="B188" s="26"/>
      <c r="G188" s="54" t="s">
        <v>130</v>
      </c>
      <c r="H188" s="27"/>
    </row>
  </sheetData>
  <mergeCells count="15">
    <mergeCell ref="B174:E174"/>
    <mergeCell ref="B2:I2"/>
    <mergeCell ref="B3:I3"/>
    <mergeCell ref="B7:B8"/>
    <mergeCell ref="C7:C8"/>
    <mergeCell ref="D7:F7"/>
    <mergeCell ref="G7:H8"/>
    <mergeCell ref="I7:I8"/>
    <mergeCell ref="D8:E8"/>
    <mergeCell ref="B4:I4"/>
    <mergeCell ref="J7:J8"/>
    <mergeCell ref="B166:F167"/>
    <mergeCell ref="G166:G167"/>
    <mergeCell ref="H166:H167"/>
    <mergeCell ref="I166:I167"/>
  </mergeCells>
  <printOptions horizontalCentered="1"/>
  <pageMargins left="0.59055118110236227" right="0.19685039370078741" top="0.59055118110236227" bottom="0.39370078740157483" header="0" footer="0"/>
  <pageSetup paperSize="5" scale="70" orientation="portrait" horizontalDpi="4294967293" verticalDpi="200" r:id="rId1"/>
  <headerFooter differentOddEven="1" differentFirst="1" scaleWithDoc="0"/>
  <rowBreaks count="1" manualBreakCount="1">
    <brk id="67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S52"/>
  <sheetViews>
    <sheetView view="pageBreakPreview" topLeftCell="A20" zoomScale="70" zoomScaleSheetLayoutView="70" workbookViewId="0">
      <selection activeCell="O26" sqref="O26"/>
    </sheetView>
  </sheetViews>
  <sheetFormatPr defaultRowHeight="15.75" x14ac:dyDescent="0.25"/>
  <cols>
    <col min="1" max="1" width="0.140625" customWidth="1"/>
    <col min="2" max="2" width="4.85546875" style="70" customWidth="1"/>
    <col min="3" max="3" width="24" style="70" customWidth="1"/>
    <col min="4" max="4" width="1.7109375" style="71" customWidth="1"/>
    <col min="5" max="5" width="20.7109375" style="71" customWidth="1"/>
    <col min="6" max="6" width="15.7109375" style="71" customWidth="1"/>
    <col min="7" max="7" width="5.140625" style="71" customWidth="1"/>
    <col min="8" max="8" width="10.7109375" style="71" customWidth="1"/>
    <col min="9" max="9" width="31.85546875" style="72" customWidth="1"/>
    <col min="10" max="10" width="0.140625" customWidth="1"/>
    <col min="11" max="11" width="9.140625" style="134"/>
    <col min="12" max="12" width="50.140625" style="127" customWidth="1"/>
  </cols>
  <sheetData>
    <row r="1" spans="2:16" ht="0.2" customHeight="1" x14ac:dyDescent="0.25"/>
    <row r="2" spans="2:16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292"/>
      <c r="L2" s="125"/>
    </row>
    <row r="3" spans="2:16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325"/>
      <c r="L3" s="125"/>
    </row>
    <row r="4" spans="2:16" s="3" customFormat="1" ht="20.100000000000001" customHeight="1" x14ac:dyDescent="0.25">
      <c r="B4" s="325" t="s">
        <v>67</v>
      </c>
      <c r="C4" s="325"/>
      <c r="D4" s="325"/>
      <c r="E4" s="325"/>
      <c r="F4" s="325"/>
      <c r="G4" s="325"/>
      <c r="H4" s="325"/>
      <c r="I4" s="325"/>
      <c r="J4" s="325"/>
      <c r="K4" s="325"/>
      <c r="L4" s="125"/>
    </row>
    <row r="5" spans="2:16" s="3" customFormat="1" ht="20.100000000000001" customHeight="1" x14ac:dyDescent="0.25">
      <c r="D5" s="8"/>
      <c r="E5" s="8"/>
      <c r="F5" s="8"/>
      <c r="G5" s="8"/>
      <c r="H5" s="8"/>
      <c r="K5" s="135"/>
      <c r="L5" s="125"/>
    </row>
    <row r="6" spans="2:16" s="3" customFormat="1" ht="20.100000000000001" customHeight="1" x14ac:dyDescent="0.25">
      <c r="D6" s="8"/>
      <c r="E6" s="8"/>
      <c r="F6" s="8"/>
      <c r="G6" s="8"/>
      <c r="H6" s="8"/>
      <c r="K6" s="135"/>
      <c r="L6" s="125" t="s">
        <v>58</v>
      </c>
    </row>
    <row r="7" spans="2:16" s="4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K7" s="324" t="s">
        <v>70</v>
      </c>
      <c r="L7" s="128" t="s">
        <v>55</v>
      </c>
    </row>
    <row r="8" spans="2:16" s="4" customFormat="1" ht="20.100000000000001" customHeight="1" x14ac:dyDescent="0.25">
      <c r="B8" s="324"/>
      <c r="C8" s="324"/>
      <c r="D8" s="327" t="s">
        <v>15</v>
      </c>
      <c r="E8" s="328"/>
      <c r="F8" s="118" t="s">
        <v>14</v>
      </c>
      <c r="G8" s="327"/>
      <c r="H8" s="328"/>
      <c r="I8" s="324"/>
      <c r="K8" s="324"/>
      <c r="L8" s="128" t="s">
        <v>54</v>
      </c>
    </row>
    <row r="9" spans="2:16" s="1" customFormat="1" ht="2.1" customHeight="1" thickBot="1" x14ac:dyDescent="0.3">
      <c r="B9" s="2"/>
      <c r="C9" s="2"/>
      <c r="D9" s="9"/>
      <c r="E9" s="10"/>
      <c r="F9" s="2"/>
      <c r="G9" s="9"/>
      <c r="H9" s="10"/>
      <c r="I9" s="2"/>
      <c r="K9" s="131"/>
      <c r="L9" s="125"/>
    </row>
    <row r="10" spans="2:16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26</v>
      </c>
      <c r="F10" s="19" t="s">
        <v>33</v>
      </c>
      <c r="G10" s="116">
        <v>5</v>
      </c>
      <c r="H10" s="18" t="s">
        <v>9</v>
      </c>
      <c r="I10" s="66" t="str">
        <f>L6</f>
        <v>AFIFUR RAHMAN,SH.MH</v>
      </c>
      <c r="K10" s="136" t="s">
        <v>68</v>
      </c>
      <c r="L10" s="129" t="s">
        <v>56</v>
      </c>
      <c r="M10" s="60"/>
      <c r="N10" s="60"/>
      <c r="O10" s="60"/>
      <c r="P10" s="60"/>
    </row>
    <row r="11" spans="2:16" s="20" customFormat="1" ht="20.100000000000001" customHeight="1" x14ac:dyDescent="0.25">
      <c r="B11" s="85"/>
      <c r="C11" s="67">
        <v>43689</v>
      </c>
      <c r="D11" s="86"/>
      <c r="E11" s="87"/>
      <c r="F11" s="104"/>
      <c r="G11" s="145">
        <v>1</v>
      </c>
      <c r="H11" s="89" t="s">
        <v>9</v>
      </c>
      <c r="I11" s="90" t="str">
        <f>L8</f>
        <v>M.FAOZI</v>
      </c>
      <c r="K11" s="21" t="s">
        <v>69</v>
      </c>
      <c r="L11" s="126" t="s">
        <v>53</v>
      </c>
    </row>
    <row r="12" spans="2:16" s="20" customFormat="1" ht="20.100000000000001" customHeight="1" x14ac:dyDescent="0.25">
      <c r="B12" s="21"/>
      <c r="C12" s="21" t="s">
        <v>66</v>
      </c>
      <c r="D12" s="25" t="s">
        <v>32</v>
      </c>
      <c r="E12" s="22"/>
      <c r="F12" s="24"/>
      <c r="G12" s="63"/>
      <c r="H12" s="23"/>
      <c r="I12" s="68" t="str">
        <f>L10</f>
        <v xml:space="preserve">NUR ICHSAN </v>
      </c>
      <c r="K12" s="137"/>
      <c r="L12" s="129" t="s">
        <v>57</v>
      </c>
      <c r="M12" s="60"/>
      <c r="N12" s="60"/>
      <c r="O12" s="60"/>
      <c r="P12" s="60"/>
    </row>
    <row r="13" spans="2:16" s="20" customFormat="1" ht="20.100000000000001" customHeight="1" x14ac:dyDescent="0.25">
      <c r="B13" s="21"/>
      <c r="C13" s="21"/>
      <c r="D13" s="25"/>
      <c r="E13" s="22"/>
      <c r="F13" s="24"/>
      <c r="G13" s="63"/>
      <c r="H13" s="23"/>
      <c r="I13" s="68" t="str">
        <f>L12</f>
        <v>PUPUT ROMDHON</v>
      </c>
      <c r="K13" s="137"/>
      <c r="L13" s="129"/>
      <c r="M13" s="60"/>
      <c r="N13" s="60"/>
      <c r="O13" s="60"/>
      <c r="P13" s="60"/>
    </row>
    <row r="14" spans="2:16" s="20" customFormat="1" ht="20.100000000000001" customHeight="1" thickBot="1" x14ac:dyDescent="0.3">
      <c r="B14" s="92"/>
      <c r="C14" s="100"/>
      <c r="D14" s="93"/>
      <c r="E14" s="94"/>
      <c r="F14" s="105"/>
      <c r="G14" s="95"/>
      <c r="H14" s="96"/>
      <c r="I14" s="97" t="str">
        <f>L11</f>
        <v>FAHRUR ROZI</v>
      </c>
      <c r="K14" s="138"/>
      <c r="L14" s="126"/>
    </row>
    <row r="15" spans="2:16" s="20" customFormat="1" ht="20.100000000000001" customHeight="1" x14ac:dyDescent="0.25">
      <c r="B15" s="15">
        <v>2</v>
      </c>
      <c r="C15" s="15" t="s">
        <v>59</v>
      </c>
      <c r="D15" s="16" t="s">
        <v>32</v>
      </c>
      <c r="E15" s="17" t="s">
        <v>65</v>
      </c>
      <c r="F15" s="19" t="s">
        <v>72</v>
      </c>
      <c r="G15" s="63">
        <v>4</v>
      </c>
      <c r="H15" s="139" t="s">
        <v>9</v>
      </c>
      <c r="I15" s="68" t="str">
        <f>L6</f>
        <v>AFIFUR RAHMAN,SH.MH</v>
      </c>
      <c r="K15" s="136" t="s">
        <v>68</v>
      </c>
      <c r="L15" s="129"/>
      <c r="M15" s="60"/>
      <c r="N15" s="60"/>
      <c r="O15" s="60"/>
      <c r="P15" s="60"/>
    </row>
    <row r="16" spans="2:16" s="20" customFormat="1" ht="20.100000000000001" customHeight="1" x14ac:dyDescent="0.25">
      <c r="B16" s="85"/>
      <c r="C16" s="67">
        <v>43690</v>
      </c>
      <c r="D16" s="86"/>
      <c r="E16" s="87"/>
      <c r="F16" s="104"/>
      <c r="G16" s="145">
        <v>1</v>
      </c>
      <c r="H16" s="139" t="s">
        <v>9</v>
      </c>
      <c r="I16" s="90" t="str">
        <f>L7</f>
        <v xml:space="preserve">MUJAB MUHAMMAD, SE </v>
      </c>
      <c r="K16" s="21" t="s">
        <v>69</v>
      </c>
      <c r="L16" s="126"/>
    </row>
    <row r="17" spans="2:16" s="20" customFormat="1" ht="20.100000000000001" customHeight="1" x14ac:dyDescent="0.25">
      <c r="B17" s="21"/>
      <c r="C17" s="21" t="s">
        <v>73</v>
      </c>
      <c r="D17" s="25" t="s">
        <v>75</v>
      </c>
      <c r="E17" s="22" t="s">
        <v>74</v>
      </c>
      <c r="F17" s="24"/>
      <c r="G17" s="151">
        <v>2</v>
      </c>
      <c r="H17" s="152" t="s">
        <v>9</v>
      </c>
      <c r="I17" s="68" t="str">
        <f>L8</f>
        <v>M.FAOZI</v>
      </c>
      <c r="K17" s="137" t="s">
        <v>68</v>
      </c>
      <c r="L17" s="153" t="s">
        <v>101</v>
      </c>
      <c r="M17" s="60"/>
      <c r="N17" s="60"/>
      <c r="O17" s="60"/>
      <c r="P17" s="60"/>
    </row>
    <row r="18" spans="2:16" s="20" customFormat="1" ht="20.100000000000001" customHeight="1" x14ac:dyDescent="0.25">
      <c r="B18" s="21"/>
      <c r="C18" s="21"/>
      <c r="D18" s="25" t="s">
        <v>75</v>
      </c>
      <c r="E18" s="22" t="s">
        <v>79</v>
      </c>
      <c r="F18" s="24" t="s">
        <v>80</v>
      </c>
      <c r="G18" s="63">
        <v>1</v>
      </c>
      <c r="H18" s="139" t="s">
        <v>9</v>
      </c>
      <c r="I18" s="68" t="str">
        <f>L10</f>
        <v xml:space="preserve">NUR ICHSAN </v>
      </c>
      <c r="K18" s="137" t="s">
        <v>68</v>
      </c>
      <c r="L18" s="129"/>
      <c r="M18" s="60"/>
      <c r="N18" s="60"/>
      <c r="O18" s="60"/>
      <c r="P18" s="60"/>
    </row>
    <row r="19" spans="2:16" s="20" customFormat="1" ht="20.100000000000001" customHeight="1" thickBot="1" x14ac:dyDescent="0.3">
      <c r="B19" s="92"/>
      <c r="C19" s="100"/>
      <c r="D19" s="93"/>
      <c r="E19" s="94"/>
      <c r="F19" s="105"/>
      <c r="G19" s="95"/>
      <c r="H19" s="140"/>
      <c r="I19" s="97" t="str">
        <f>L12</f>
        <v>PUPUT ROMDHON</v>
      </c>
      <c r="K19" s="138"/>
      <c r="L19" s="126"/>
    </row>
    <row r="20" spans="2:16" s="20" customFormat="1" ht="20.100000000000001" customHeight="1" x14ac:dyDescent="0.25">
      <c r="B20" s="15">
        <v>3</v>
      </c>
      <c r="C20" s="15" t="s">
        <v>11</v>
      </c>
      <c r="D20" s="16" t="s">
        <v>32</v>
      </c>
      <c r="E20" s="17" t="s">
        <v>39</v>
      </c>
      <c r="F20" s="19" t="s">
        <v>33</v>
      </c>
      <c r="G20" s="63">
        <v>8</v>
      </c>
      <c r="H20" s="23" t="s">
        <v>9</v>
      </c>
      <c r="I20" s="68" t="str">
        <f>L6</f>
        <v>AFIFUR RAHMAN,SH.MH</v>
      </c>
      <c r="K20" s="136" t="s">
        <v>68</v>
      </c>
      <c r="L20" s="129"/>
      <c r="M20" s="60"/>
      <c r="N20" s="60"/>
      <c r="O20" s="60"/>
      <c r="P20" s="60"/>
    </row>
    <row r="21" spans="2:16" s="20" customFormat="1" ht="20.100000000000001" customHeight="1" x14ac:dyDescent="0.25">
      <c r="B21" s="85"/>
      <c r="C21" s="67">
        <v>43691</v>
      </c>
      <c r="D21" s="86"/>
      <c r="E21" s="87"/>
      <c r="F21" s="104"/>
      <c r="G21" s="145">
        <v>2</v>
      </c>
      <c r="H21" s="89" t="s">
        <v>9</v>
      </c>
      <c r="I21" s="90" t="str">
        <f>L8</f>
        <v>M.FAOZI</v>
      </c>
      <c r="K21" s="21" t="s">
        <v>69</v>
      </c>
      <c r="L21" s="126"/>
    </row>
    <row r="22" spans="2:16" s="20" customFormat="1" ht="20.100000000000001" customHeight="1" x14ac:dyDescent="0.25">
      <c r="B22" s="21"/>
      <c r="C22" s="21" t="str">
        <f>C17</f>
        <v>Jam 08.00</v>
      </c>
      <c r="D22" s="25" t="s">
        <v>32</v>
      </c>
      <c r="E22" s="22"/>
      <c r="F22" s="24"/>
      <c r="G22" s="63"/>
      <c r="H22" s="23"/>
      <c r="I22" s="68" t="str">
        <f>L10</f>
        <v xml:space="preserve">NUR ICHSAN </v>
      </c>
      <c r="K22" s="137"/>
      <c r="L22" s="129"/>
      <c r="M22" s="60"/>
      <c r="N22" s="60"/>
      <c r="O22" s="60"/>
      <c r="P22" s="60"/>
    </row>
    <row r="23" spans="2:16" s="20" customFormat="1" ht="20.100000000000001" customHeight="1" x14ac:dyDescent="0.25">
      <c r="B23" s="21"/>
      <c r="C23" s="21"/>
      <c r="D23" s="25"/>
      <c r="E23" s="22"/>
      <c r="F23" s="24"/>
      <c r="G23" s="63"/>
      <c r="H23" s="23"/>
      <c r="I23" s="68" t="s">
        <v>53</v>
      </c>
      <c r="K23" s="137"/>
      <c r="L23" s="129"/>
      <c r="M23" s="60"/>
      <c r="N23" s="60"/>
      <c r="O23" s="60"/>
      <c r="P23" s="60"/>
    </row>
    <row r="24" spans="2:16" s="20" customFormat="1" ht="20.100000000000001" customHeight="1" thickBot="1" x14ac:dyDescent="0.3">
      <c r="B24" s="92"/>
      <c r="C24" s="100"/>
      <c r="D24" s="93"/>
      <c r="E24" s="94"/>
      <c r="F24" s="105"/>
      <c r="G24" s="95"/>
      <c r="H24" s="96"/>
      <c r="I24" s="97"/>
      <c r="K24" s="138"/>
      <c r="L24" s="126"/>
    </row>
    <row r="25" spans="2:16" s="20" customFormat="1" ht="20.100000000000001" customHeight="1" x14ac:dyDescent="0.25">
      <c r="B25" s="15">
        <v>4</v>
      </c>
      <c r="C25" s="15" t="s">
        <v>60</v>
      </c>
      <c r="D25" s="16" t="s">
        <v>32</v>
      </c>
      <c r="E25" s="17" t="s">
        <v>81</v>
      </c>
      <c r="F25" s="19" t="s">
        <v>82</v>
      </c>
      <c r="G25" s="116">
        <v>4</v>
      </c>
      <c r="H25" s="18" t="s">
        <v>9</v>
      </c>
      <c r="I25" s="66" t="s">
        <v>83</v>
      </c>
      <c r="K25" s="136" t="s">
        <v>68</v>
      </c>
      <c r="L25" s="129"/>
      <c r="M25" s="60"/>
      <c r="N25" s="60"/>
      <c r="O25" s="60"/>
      <c r="P25" s="60"/>
    </row>
    <row r="26" spans="2:16" s="20" customFormat="1" ht="20.100000000000001" customHeight="1" x14ac:dyDescent="0.25">
      <c r="B26" s="85"/>
      <c r="C26" s="67">
        <v>43692</v>
      </c>
      <c r="D26" s="86"/>
      <c r="E26" s="87"/>
      <c r="F26" s="104"/>
      <c r="G26" s="88"/>
      <c r="H26" s="89"/>
      <c r="I26" s="90" t="s">
        <v>56</v>
      </c>
      <c r="K26" s="21"/>
      <c r="L26" s="126"/>
    </row>
    <row r="27" spans="2:16" s="20" customFormat="1" ht="20.100000000000001" customHeight="1" x14ac:dyDescent="0.25">
      <c r="B27" s="21"/>
      <c r="C27" s="21" t="s">
        <v>85</v>
      </c>
      <c r="D27" s="25" t="s">
        <v>32</v>
      </c>
      <c r="E27" s="22"/>
      <c r="F27" s="24"/>
      <c r="G27" s="63"/>
      <c r="H27" s="23"/>
      <c r="I27" s="68" t="s">
        <v>57</v>
      </c>
      <c r="K27" s="137"/>
      <c r="L27" s="129"/>
      <c r="M27" s="60"/>
      <c r="N27" s="60"/>
      <c r="O27" s="60"/>
      <c r="P27" s="60"/>
    </row>
    <row r="28" spans="2:16" s="20" customFormat="1" ht="20.100000000000001" customHeight="1" x14ac:dyDescent="0.25">
      <c r="B28" s="21"/>
      <c r="C28" s="21"/>
      <c r="D28" s="25"/>
      <c r="E28" s="22"/>
      <c r="F28" s="24"/>
      <c r="G28" s="63"/>
      <c r="H28" s="23"/>
      <c r="I28" s="68"/>
      <c r="K28" s="137"/>
      <c r="L28" s="129"/>
      <c r="M28" s="60"/>
      <c r="N28" s="60"/>
      <c r="O28" s="60"/>
      <c r="P28" s="60"/>
    </row>
    <row r="29" spans="2:16" s="20" customFormat="1" ht="20.100000000000001" customHeight="1" thickBot="1" x14ac:dyDescent="0.3">
      <c r="B29" s="92"/>
      <c r="C29" s="100"/>
      <c r="D29" s="93"/>
      <c r="E29" s="94"/>
      <c r="F29" s="105"/>
      <c r="G29" s="95"/>
      <c r="H29" s="96"/>
      <c r="I29" s="97"/>
      <c r="K29" s="138"/>
      <c r="L29" s="126"/>
    </row>
    <row r="30" spans="2:16" s="20" customFormat="1" ht="20.100000000000001" customHeight="1" x14ac:dyDescent="0.25">
      <c r="B30" s="15">
        <v>5</v>
      </c>
      <c r="C30" s="15" t="s">
        <v>61</v>
      </c>
      <c r="D30" s="16" t="s">
        <v>32</v>
      </c>
      <c r="E30" s="17" t="s">
        <v>81</v>
      </c>
      <c r="F30" s="19" t="s">
        <v>36</v>
      </c>
      <c r="G30" s="116">
        <v>1</v>
      </c>
      <c r="H30" s="18" t="s">
        <v>9</v>
      </c>
      <c r="I30" s="66" t="s">
        <v>83</v>
      </c>
      <c r="K30" s="136" t="s">
        <v>68</v>
      </c>
      <c r="L30" s="129"/>
      <c r="M30" s="60"/>
      <c r="N30" s="60"/>
      <c r="O30" s="60"/>
      <c r="P30" s="60"/>
    </row>
    <row r="31" spans="2:16" s="20" customFormat="1" ht="20.100000000000001" customHeight="1" x14ac:dyDescent="0.25">
      <c r="B31" s="85"/>
      <c r="C31" s="67">
        <v>43693</v>
      </c>
      <c r="D31" s="86"/>
      <c r="E31" s="106"/>
      <c r="F31" s="104"/>
      <c r="G31" s="88"/>
      <c r="H31" s="89"/>
      <c r="I31" s="90"/>
      <c r="K31" s="21"/>
      <c r="L31" s="126"/>
    </row>
    <row r="32" spans="2:16" s="20" customFormat="1" ht="20.100000000000001" customHeight="1" x14ac:dyDescent="0.25">
      <c r="B32" s="21"/>
      <c r="C32" s="21" t="s">
        <v>85</v>
      </c>
      <c r="D32" s="25" t="s">
        <v>32</v>
      </c>
      <c r="E32" s="22"/>
      <c r="F32" s="24"/>
      <c r="G32" s="63"/>
      <c r="H32" s="23" t="s">
        <v>9</v>
      </c>
      <c r="I32" s="68"/>
      <c r="K32" s="137"/>
      <c r="L32" s="129"/>
      <c r="M32" s="60"/>
      <c r="N32" s="60"/>
      <c r="O32" s="60"/>
      <c r="P32" s="60"/>
    </row>
    <row r="33" spans="2:19" s="20" customFormat="1" ht="20.100000000000001" customHeight="1" x14ac:dyDescent="0.25">
      <c r="B33" s="21"/>
      <c r="C33" s="21"/>
      <c r="D33" s="25"/>
      <c r="E33" s="22"/>
      <c r="F33" s="24"/>
      <c r="G33" s="63"/>
      <c r="H33" s="23"/>
      <c r="I33" s="68"/>
      <c r="K33" s="137"/>
      <c r="L33" s="129"/>
      <c r="M33" s="60"/>
      <c r="N33" s="60"/>
      <c r="O33" s="60"/>
      <c r="P33" s="60"/>
    </row>
    <row r="34" spans="2:19" s="20" customFormat="1" ht="20.100000000000001" customHeight="1" thickBot="1" x14ac:dyDescent="0.3">
      <c r="B34" s="92"/>
      <c r="C34" s="100"/>
      <c r="D34" s="93"/>
      <c r="E34" s="107"/>
      <c r="F34" s="105"/>
      <c r="G34" s="95"/>
      <c r="H34" s="96"/>
      <c r="I34" s="97"/>
      <c r="K34" s="138"/>
      <c r="L34" s="126"/>
    </row>
    <row r="35" spans="2:19" s="1" customFormat="1" ht="2.1" customHeight="1" thickBot="1" x14ac:dyDescent="0.3">
      <c r="B35" s="76"/>
      <c r="C35" s="76"/>
      <c r="D35" s="77"/>
      <c r="E35" s="78"/>
      <c r="F35" s="76"/>
      <c r="G35" s="98"/>
      <c r="H35" s="78"/>
      <c r="I35" s="80"/>
      <c r="K35" s="131"/>
      <c r="L35" s="125"/>
    </row>
    <row r="36" spans="2:19" s="13" customFormat="1" ht="17.100000000000001" customHeight="1" x14ac:dyDescent="0.25">
      <c r="B36" s="307" t="s">
        <v>12</v>
      </c>
      <c r="C36" s="307"/>
      <c r="D36" s="307"/>
      <c r="E36" s="307"/>
      <c r="F36" s="307"/>
      <c r="G36" s="326">
        <f>SUM(G9:G35)</f>
        <v>29</v>
      </c>
      <c r="H36" s="309" t="s">
        <v>13</v>
      </c>
      <c r="I36" s="329"/>
      <c r="J36" s="330"/>
      <c r="K36" s="331"/>
      <c r="L36" s="125"/>
    </row>
    <row r="37" spans="2:19" s="13" customFormat="1" ht="17.100000000000001" customHeight="1" thickBot="1" x14ac:dyDescent="0.3">
      <c r="B37" s="307"/>
      <c r="C37" s="307"/>
      <c r="D37" s="307"/>
      <c r="E37" s="307"/>
      <c r="F37" s="307"/>
      <c r="G37" s="326"/>
      <c r="H37" s="309"/>
      <c r="I37" s="332"/>
      <c r="J37" s="333"/>
      <c r="K37" s="334"/>
      <c r="L37" s="125"/>
      <c r="Q37" s="13">
        <v>64</v>
      </c>
    </row>
    <row r="38" spans="2:19" s="5" customFormat="1" ht="17.100000000000001" customHeight="1" x14ac:dyDescent="0.25">
      <c r="B38" s="50"/>
      <c r="C38" s="50"/>
      <c r="D38" s="51"/>
      <c r="E38" s="51"/>
      <c r="F38" s="51"/>
      <c r="G38" s="51"/>
      <c r="H38" s="51"/>
      <c r="I38" s="50"/>
      <c r="K38" s="131"/>
      <c r="L38" s="125"/>
      <c r="Q38" s="5">
        <v>28</v>
      </c>
    </row>
    <row r="39" spans="2:19" s="6" customFormat="1" ht="17.100000000000001" customHeight="1" x14ac:dyDescent="0.3">
      <c r="B39" s="53"/>
      <c r="C39" s="53"/>
      <c r="D39" s="54"/>
      <c r="E39" s="54"/>
      <c r="F39" s="54"/>
      <c r="G39" s="54"/>
      <c r="H39" s="54"/>
      <c r="I39" s="53"/>
      <c r="K39" s="132"/>
      <c r="L39" s="127"/>
      <c r="Q39" s="6">
        <v>29</v>
      </c>
    </row>
    <row r="40" spans="2:19" s="6" customFormat="1" ht="17.100000000000001" customHeight="1" x14ac:dyDescent="0.3">
      <c r="B40" s="53"/>
      <c r="C40" s="53"/>
      <c r="D40" s="54"/>
      <c r="E40" s="54"/>
      <c r="F40" s="54"/>
      <c r="G40" s="54"/>
      <c r="H40" s="54" t="s">
        <v>99</v>
      </c>
      <c r="I40" s="53"/>
      <c r="K40" s="132"/>
      <c r="L40" s="127"/>
      <c r="Q40" s="6">
        <f>SUM(Q37:Q39)</f>
        <v>121</v>
      </c>
      <c r="R40" s="6">
        <v>17</v>
      </c>
      <c r="S40" s="6">
        <f>Q40-R40</f>
        <v>104</v>
      </c>
    </row>
    <row r="41" spans="2:19" s="6" customFormat="1" ht="17.100000000000001" customHeight="1" x14ac:dyDescent="0.3">
      <c r="B41" s="53"/>
      <c r="C41" s="53"/>
      <c r="D41" s="54"/>
      <c r="E41" s="54"/>
      <c r="F41" s="54"/>
      <c r="G41" s="54"/>
      <c r="H41" s="54"/>
      <c r="I41" s="53"/>
      <c r="K41" s="132"/>
      <c r="L41" s="127"/>
    </row>
    <row r="42" spans="2:19" s="6" customFormat="1" ht="17.100000000000001" customHeight="1" x14ac:dyDescent="0.3">
      <c r="B42" s="53"/>
      <c r="C42" s="53"/>
      <c r="D42" s="54"/>
      <c r="E42" s="54"/>
      <c r="F42" s="54"/>
      <c r="G42" s="54"/>
      <c r="H42" s="54" t="s">
        <v>41</v>
      </c>
      <c r="I42" s="53"/>
      <c r="K42" s="132"/>
      <c r="L42" s="127"/>
    </row>
    <row r="43" spans="2:19" s="6" customFormat="1" ht="17.100000000000001" customHeight="1" x14ac:dyDescent="0.3">
      <c r="B43" s="53"/>
      <c r="C43" s="53"/>
      <c r="D43" s="54"/>
      <c r="E43" s="54"/>
      <c r="F43" s="54"/>
      <c r="G43" s="54"/>
      <c r="H43" s="54" t="s">
        <v>5</v>
      </c>
      <c r="I43" s="53"/>
      <c r="K43" s="132"/>
      <c r="L43" s="127"/>
    </row>
    <row r="44" spans="2:19" s="6" customFormat="1" ht="17.100000000000001" customHeight="1" x14ac:dyDescent="0.3">
      <c r="B44" s="53"/>
      <c r="C44" s="53"/>
      <c r="D44" s="54"/>
      <c r="E44" s="54"/>
      <c r="F44" s="54"/>
      <c r="G44" s="54"/>
      <c r="H44" s="54" t="s">
        <v>6</v>
      </c>
      <c r="I44" s="53"/>
      <c r="K44" s="132"/>
      <c r="L44" s="127"/>
    </row>
    <row r="45" spans="2:19" s="6" customFormat="1" ht="17.100000000000001" customHeight="1" x14ac:dyDescent="0.3">
      <c r="B45" s="53"/>
      <c r="C45" s="53"/>
      <c r="D45" s="54"/>
      <c r="E45" s="54"/>
      <c r="F45" s="54"/>
      <c r="G45" s="54"/>
      <c r="H45" s="54"/>
      <c r="I45" s="53"/>
      <c r="K45" s="132"/>
      <c r="L45" s="127"/>
    </row>
    <row r="46" spans="2:19" s="6" customFormat="1" ht="17.100000000000001" customHeight="1" x14ac:dyDescent="0.3">
      <c r="B46" s="53"/>
      <c r="C46" s="53"/>
      <c r="D46" s="54"/>
      <c r="E46" s="54"/>
      <c r="F46" s="54"/>
      <c r="G46" s="54"/>
      <c r="H46" s="54"/>
      <c r="I46" s="53"/>
      <c r="K46" s="132"/>
      <c r="L46" s="127"/>
    </row>
    <row r="47" spans="2:19" s="6" customFormat="1" ht="17.100000000000001" customHeight="1" x14ac:dyDescent="0.3">
      <c r="B47" s="53"/>
      <c r="C47" s="53"/>
      <c r="D47" s="54"/>
      <c r="E47" s="54"/>
      <c r="F47" s="54"/>
      <c r="G47" s="54"/>
      <c r="H47" s="54"/>
      <c r="I47" s="53"/>
      <c r="K47" s="132"/>
      <c r="L47" s="127"/>
    </row>
    <row r="48" spans="2:19" s="7" customFormat="1" ht="17.100000000000001" customHeight="1" x14ac:dyDescent="0.3">
      <c r="B48" s="99"/>
      <c r="C48" s="99"/>
      <c r="D48" s="69"/>
      <c r="E48" s="69"/>
      <c r="F48" s="69"/>
      <c r="G48" s="69"/>
      <c r="H48" s="69" t="s">
        <v>62</v>
      </c>
      <c r="I48" s="99"/>
      <c r="K48" s="133"/>
      <c r="L48" s="130"/>
    </row>
    <row r="49" spans="2:12" s="6" customFormat="1" ht="17.100000000000001" customHeight="1" x14ac:dyDescent="0.3">
      <c r="B49" s="53"/>
      <c r="C49" s="53"/>
      <c r="D49" s="54"/>
      <c r="E49" s="54"/>
      <c r="F49" s="54"/>
      <c r="G49" s="54"/>
      <c r="H49" s="54" t="s">
        <v>63</v>
      </c>
      <c r="I49" s="53"/>
      <c r="K49" s="132"/>
      <c r="L49" s="127"/>
    </row>
    <row r="50" spans="2:12" s="6" customFormat="1" ht="17.100000000000001" customHeight="1" x14ac:dyDescent="0.3">
      <c r="B50" s="53"/>
      <c r="C50" s="53"/>
      <c r="D50" s="54"/>
      <c r="E50" s="54"/>
      <c r="F50" s="54"/>
      <c r="G50" s="54"/>
      <c r="H50" s="54" t="s">
        <v>64</v>
      </c>
      <c r="I50" s="53"/>
      <c r="K50" s="132"/>
      <c r="L50" s="127"/>
    </row>
    <row r="51" spans="2:12" s="6" customFormat="1" ht="17.100000000000001" customHeight="1" x14ac:dyDescent="0.3">
      <c r="B51" s="53"/>
      <c r="C51" s="53"/>
      <c r="D51" s="54"/>
      <c r="E51" s="54"/>
      <c r="F51" s="54"/>
      <c r="G51" s="54"/>
      <c r="H51" s="54"/>
      <c r="I51" s="53"/>
      <c r="K51" s="132"/>
      <c r="L51" s="127"/>
    </row>
    <row r="52" spans="2:12" ht="0.2" customHeight="1" x14ac:dyDescent="0.25"/>
  </sheetData>
  <mergeCells count="14">
    <mergeCell ref="K7:K8"/>
    <mergeCell ref="B2:K2"/>
    <mergeCell ref="B3:K3"/>
    <mergeCell ref="B4:K4"/>
    <mergeCell ref="B36:F37"/>
    <mergeCell ref="G36:G37"/>
    <mergeCell ref="H36:H37"/>
    <mergeCell ref="B7:B8"/>
    <mergeCell ref="C7:C8"/>
    <mergeCell ref="D7:F7"/>
    <mergeCell ref="G7:H8"/>
    <mergeCell ref="I7:I8"/>
    <mergeCell ref="D8:E8"/>
    <mergeCell ref="I36:K37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P52"/>
  <sheetViews>
    <sheetView view="pageBreakPreview" topLeftCell="A14" zoomScale="70" zoomScaleSheetLayoutView="70" workbookViewId="0">
      <selection activeCell="M25" sqref="M25"/>
    </sheetView>
  </sheetViews>
  <sheetFormatPr defaultRowHeight="15.75" x14ac:dyDescent="0.25"/>
  <cols>
    <col min="1" max="1" width="0.140625" customWidth="1"/>
    <col min="2" max="2" width="4.85546875" style="70" customWidth="1"/>
    <col min="3" max="3" width="24" style="70" customWidth="1"/>
    <col min="4" max="4" width="1.7109375" style="71" customWidth="1"/>
    <col min="5" max="5" width="20.7109375" style="71" customWidth="1"/>
    <col min="6" max="6" width="15.7109375" style="71" customWidth="1"/>
    <col min="7" max="7" width="5.140625" style="71" customWidth="1"/>
    <col min="8" max="8" width="10.7109375" style="71" customWidth="1"/>
    <col min="9" max="9" width="31.85546875" style="72" customWidth="1"/>
    <col min="10" max="10" width="0.140625" customWidth="1"/>
    <col min="11" max="11" width="9.140625" style="134"/>
    <col min="12" max="12" width="35.42578125" style="127" customWidth="1"/>
    <col min="17" max="17" width="23.42578125" customWidth="1"/>
  </cols>
  <sheetData>
    <row r="1" spans="2:16" ht="0.2" customHeight="1" x14ac:dyDescent="0.25"/>
    <row r="2" spans="2:16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292"/>
      <c r="L2" s="125"/>
    </row>
    <row r="3" spans="2:16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325"/>
      <c r="L3" s="125"/>
    </row>
    <row r="4" spans="2:16" s="3" customFormat="1" ht="20.100000000000001" customHeight="1" x14ac:dyDescent="0.25">
      <c r="B4" s="325" t="s">
        <v>105</v>
      </c>
      <c r="C4" s="325"/>
      <c r="D4" s="325"/>
      <c r="E4" s="325"/>
      <c r="F4" s="325"/>
      <c r="G4" s="325"/>
      <c r="H4" s="325"/>
      <c r="I4" s="325"/>
      <c r="J4" s="325"/>
      <c r="K4" s="325"/>
      <c r="L4" s="125"/>
    </row>
    <row r="5" spans="2:16" s="3" customFormat="1" ht="20.100000000000001" customHeight="1" x14ac:dyDescent="0.25">
      <c r="D5" s="8"/>
      <c r="E5" s="8"/>
      <c r="F5" s="8"/>
      <c r="G5" s="8"/>
      <c r="H5" s="8"/>
      <c r="K5" s="135"/>
      <c r="L5" s="125"/>
    </row>
    <row r="6" spans="2:16" s="3" customFormat="1" ht="20.100000000000001" customHeight="1" x14ac:dyDescent="0.25">
      <c r="D6" s="8"/>
      <c r="E6" s="8"/>
      <c r="F6" s="8"/>
      <c r="G6" s="8"/>
      <c r="H6" s="8"/>
      <c r="K6" s="135"/>
      <c r="L6" s="125" t="s">
        <v>58</v>
      </c>
    </row>
    <row r="7" spans="2:16" s="4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K7" s="324" t="s">
        <v>70</v>
      </c>
      <c r="L7" s="128" t="s">
        <v>55</v>
      </c>
    </row>
    <row r="8" spans="2:16" s="4" customFormat="1" ht="20.100000000000001" customHeight="1" x14ac:dyDescent="0.25">
      <c r="B8" s="324"/>
      <c r="C8" s="324"/>
      <c r="D8" s="327" t="s">
        <v>15</v>
      </c>
      <c r="E8" s="328"/>
      <c r="F8" s="142" t="s">
        <v>14</v>
      </c>
      <c r="G8" s="327"/>
      <c r="H8" s="328"/>
      <c r="I8" s="324"/>
      <c r="K8" s="324"/>
      <c r="L8" s="128" t="s">
        <v>54</v>
      </c>
    </row>
    <row r="9" spans="2:16" s="1" customFormat="1" ht="2.1" customHeight="1" thickBot="1" x14ac:dyDescent="0.3">
      <c r="B9" s="2"/>
      <c r="C9" s="2"/>
      <c r="D9" s="9"/>
      <c r="E9" s="10"/>
      <c r="F9" s="2"/>
      <c r="G9" s="9"/>
      <c r="H9" s="10"/>
      <c r="I9" s="2"/>
      <c r="K9" s="131"/>
      <c r="L9" s="125"/>
    </row>
    <row r="10" spans="2:16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31</v>
      </c>
      <c r="F10" s="19" t="s">
        <v>33</v>
      </c>
      <c r="G10" s="116">
        <v>8</v>
      </c>
      <c r="H10" s="18" t="s">
        <v>9</v>
      </c>
      <c r="I10" s="66" t="str">
        <f>L7</f>
        <v xml:space="preserve">MUJAB MUHAMMAD, SE </v>
      </c>
      <c r="K10" s="136" t="s">
        <v>68</v>
      </c>
      <c r="L10" s="129" t="s">
        <v>56</v>
      </c>
      <c r="M10" s="60"/>
      <c r="N10" s="60"/>
      <c r="O10" s="60"/>
      <c r="P10" s="60"/>
    </row>
    <row r="11" spans="2:16" s="20" customFormat="1" ht="20.100000000000001" customHeight="1" x14ac:dyDescent="0.25">
      <c r="B11" s="85"/>
      <c r="C11" s="67">
        <v>43696</v>
      </c>
      <c r="D11" s="86"/>
      <c r="E11" s="87" t="s">
        <v>100</v>
      </c>
      <c r="F11" s="104"/>
      <c r="G11" s="145">
        <v>2</v>
      </c>
      <c r="H11" s="89" t="s">
        <v>9</v>
      </c>
      <c r="I11" s="90" t="str">
        <f>L8</f>
        <v>M.FAOZI</v>
      </c>
      <c r="K11" s="21" t="s">
        <v>69</v>
      </c>
      <c r="L11" s="126" t="s">
        <v>53</v>
      </c>
    </row>
    <row r="12" spans="2:16" s="20" customFormat="1" ht="20.100000000000001" customHeight="1" x14ac:dyDescent="0.25">
      <c r="B12" s="21"/>
      <c r="C12" s="21" t="s">
        <v>86</v>
      </c>
      <c r="D12" s="25" t="s">
        <v>32</v>
      </c>
      <c r="E12" s="22"/>
      <c r="F12" s="24"/>
      <c r="G12" s="63"/>
      <c r="H12" s="23"/>
      <c r="I12" s="68" t="str">
        <f>L10</f>
        <v xml:space="preserve">NUR ICHSAN </v>
      </c>
      <c r="K12" s="137"/>
      <c r="L12" s="129" t="s">
        <v>57</v>
      </c>
      <c r="M12" s="60"/>
      <c r="N12" s="60"/>
      <c r="O12" s="60"/>
      <c r="P12" s="60"/>
    </row>
    <row r="13" spans="2:16" s="20" customFormat="1" ht="20.100000000000001" customHeight="1" x14ac:dyDescent="0.25">
      <c r="B13" s="21"/>
      <c r="C13" s="21"/>
      <c r="D13" s="25"/>
      <c r="E13" s="22"/>
      <c r="F13" s="24"/>
      <c r="G13" s="63"/>
      <c r="H13" s="23"/>
      <c r="I13" s="68" t="str">
        <f>L12</f>
        <v>PUPUT ROMDHON</v>
      </c>
      <c r="K13" s="137"/>
      <c r="L13" s="129"/>
      <c r="M13" s="60"/>
      <c r="N13" s="60"/>
      <c r="O13" s="60"/>
      <c r="P13" s="60"/>
    </row>
    <row r="14" spans="2:16" s="20" customFormat="1" ht="20.100000000000001" customHeight="1" thickBot="1" x14ac:dyDescent="0.3">
      <c r="B14" s="92"/>
      <c r="C14" s="100"/>
      <c r="D14" s="93"/>
      <c r="E14" s="94"/>
      <c r="F14" s="105"/>
      <c r="G14" s="95"/>
      <c r="H14" s="96"/>
      <c r="I14" s="97"/>
      <c r="K14" s="138"/>
      <c r="L14" s="126"/>
    </row>
    <row r="15" spans="2:16" s="20" customFormat="1" ht="20.100000000000001" customHeight="1" x14ac:dyDescent="0.25">
      <c r="B15" s="15">
        <v>2</v>
      </c>
      <c r="C15" s="15" t="s">
        <v>59</v>
      </c>
      <c r="D15" s="16" t="s">
        <v>32</v>
      </c>
      <c r="E15" s="17" t="s">
        <v>88</v>
      </c>
      <c r="F15" s="19" t="s">
        <v>33</v>
      </c>
      <c r="G15" s="63">
        <v>2</v>
      </c>
      <c r="H15" s="139" t="s">
        <v>9</v>
      </c>
      <c r="I15" s="68" t="str">
        <f>L6</f>
        <v>AFIFUR RAHMAN,SH.MH</v>
      </c>
      <c r="K15" s="136" t="s">
        <v>68</v>
      </c>
      <c r="L15" s="129"/>
      <c r="M15" s="60"/>
      <c r="N15" s="60"/>
      <c r="O15" s="60"/>
      <c r="P15" s="60"/>
    </row>
    <row r="16" spans="2:16" s="20" customFormat="1" ht="20.100000000000001" customHeight="1" x14ac:dyDescent="0.25">
      <c r="B16" s="85"/>
      <c r="C16" s="67">
        <v>43697</v>
      </c>
      <c r="D16" s="86" t="s">
        <v>75</v>
      </c>
      <c r="E16" s="87" t="s">
        <v>25</v>
      </c>
      <c r="F16" s="104" t="s">
        <v>33</v>
      </c>
      <c r="G16" s="109">
        <v>11</v>
      </c>
      <c r="H16" s="139"/>
      <c r="I16" s="90" t="s">
        <v>107</v>
      </c>
      <c r="K16" s="21" t="s">
        <v>68</v>
      </c>
      <c r="L16" s="126"/>
    </row>
    <row r="17" spans="2:16" s="20" customFormat="1" ht="20.100000000000001" customHeight="1" x14ac:dyDescent="0.25">
      <c r="B17" s="21"/>
      <c r="C17" s="21" t="s">
        <v>73</v>
      </c>
      <c r="D17" s="25"/>
      <c r="E17" s="22"/>
      <c r="F17" s="24"/>
      <c r="G17" s="143">
        <v>1</v>
      </c>
      <c r="H17" s="139"/>
      <c r="I17" s="68" t="s">
        <v>83</v>
      </c>
      <c r="K17" s="137" t="s">
        <v>77</v>
      </c>
      <c r="L17" s="129"/>
      <c r="M17" s="60"/>
      <c r="N17" s="60"/>
      <c r="O17" s="60"/>
      <c r="P17" s="60"/>
    </row>
    <row r="18" spans="2:16" s="20" customFormat="1" ht="20.100000000000001" customHeight="1" x14ac:dyDescent="0.25">
      <c r="B18" s="21"/>
      <c r="C18" s="21"/>
      <c r="D18" s="25" t="s">
        <v>75</v>
      </c>
      <c r="E18" s="22" t="s">
        <v>96</v>
      </c>
      <c r="F18" s="24" t="s">
        <v>72</v>
      </c>
      <c r="G18" s="143">
        <v>1</v>
      </c>
      <c r="H18" s="139"/>
      <c r="I18" s="68" t="s">
        <v>108</v>
      </c>
      <c r="K18" s="137" t="s">
        <v>77</v>
      </c>
      <c r="L18" s="129"/>
      <c r="M18" s="60"/>
      <c r="N18" s="60"/>
      <c r="O18" s="60"/>
      <c r="P18" s="60"/>
    </row>
    <row r="19" spans="2:16" s="20" customFormat="1" ht="20.100000000000001" customHeight="1" thickBot="1" x14ac:dyDescent="0.3">
      <c r="B19" s="92"/>
      <c r="C19" s="100"/>
      <c r="D19" s="93"/>
      <c r="E19" s="94"/>
      <c r="F19" s="105"/>
      <c r="G19" s="95"/>
      <c r="H19" s="140"/>
      <c r="I19" s="97" t="s">
        <v>56</v>
      </c>
      <c r="K19" s="138"/>
      <c r="L19" s="126"/>
    </row>
    <row r="20" spans="2:16" s="20" customFormat="1" ht="20.100000000000001" customHeight="1" x14ac:dyDescent="0.25">
      <c r="B20" s="15">
        <v>3</v>
      </c>
      <c r="C20" s="15" t="s">
        <v>11</v>
      </c>
      <c r="D20" s="16" t="s">
        <v>32</v>
      </c>
      <c r="E20" s="17" t="s">
        <v>20</v>
      </c>
      <c r="F20" s="19"/>
      <c r="G20" s="63">
        <v>2</v>
      </c>
      <c r="H20" s="23" t="s">
        <v>9</v>
      </c>
      <c r="I20" s="68" t="s">
        <v>57</v>
      </c>
      <c r="K20" s="136" t="s">
        <v>68</v>
      </c>
      <c r="L20" s="129"/>
      <c r="M20" s="60"/>
      <c r="N20" s="60"/>
      <c r="O20" s="60"/>
      <c r="P20" s="60"/>
    </row>
    <row r="21" spans="2:16" s="20" customFormat="1" ht="20.100000000000001" customHeight="1" x14ac:dyDescent="0.25">
      <c r="B21" s="85"/>
      <c r="C21" s="67">
        <v>43698</v>
      </c>
      <c r="D21" s="86"/>
      <c r="E21" s="87"/>
      <c r="F21" s="104"/>
      <c r="G21" s="88"/>
      <c r="H21" s="89"/>
      <c r="I21" s="90" t="s">
        <v>56</v>
      </c>
      <c r="K21" s="21"/>
      <c r="L21" s="126"/>
    </row>
    <row r="22" spans="2:16" s="20" customFormat="1" ht="20.100000000000001" customHeight="1" x14ac:dyDescent="0.25">
      <c r="B22" s="21"/>
      <c r="C22" s="21" t="str">
        <f>C17</f>
        <v>Jam 08.00</v>
      </c>
      <c r="D22" s="25" t="s">
        <v>32</v>
      </c>
      <c r="E22" s="22"/>
      <c r="F22" s="24"/>
      <c r="G22" s="63"/>
      <c r="H22" s="23"/>
      <c r="I22" s="68"/>
      <c r="K22" s="137"/>
      <c r="L22" s="129"/>
      <c r="M22" s="60"/>
      <c r="N22" s="60"/>
      <c r="O22" s="60"/>
      <c r="P22" s="60"/>
    </row>
    <row r="23" spans="2:16" s="20" customFormat="1" ht="20.100000000000001" customHeight="1" x14ac:dyDescent="0.25">
      <c r="B23" s="21"/>
      <c r="C23" s="21"/>
      <c r="D23" s="25"/>
      <c r="E23" s="22"/>
      <c r="F23" s="24"/>
      <c r="G23" s="63"/>
      <c r="H23" s="23"/>
      <c r="I23" s="68"/>
      <c r="K23" s="137"/>
      <c r="L23" s="129"/>
      <c r="M23" s="60"/>
      <c r="N23" s="60"/>
      <c r="O23" s="60"/>
      <c r="P23" s="60"/>
    </row>
    <row r="24" spans="2:16" s="20" customFormat="1" ht="20.100000000000001" customHeight="1" thickBot="1" x14ac:dyDescent="0.3">
      <c r="B24" s="92"/>
      <c r="C24" s="100"/>
      <c r="D24" s="93"/>
      <c r="E24" s="94"/>
      <c r="F24" s="105"/>
      <c r="G24" s="95"/>
      <c r="H24" s="96"/>
      <c r="I24" s="97"/>
      <c r="K24" s="138"/>
      <c r="L24" s="126"/>
    </row>
    <row r="25" spans="2:16" s="20" customFormat="1" ht="20.100000000000001" customHeight="1" x14ac:dyDescent="0.25">
      <c r="B25" s="15">
        <v>4</v>
      </c>
      <c r="C25" s="15" t="s">
        <v>60</v>
      </c>
      <c r="D25" s="16" t="s">
        <v>32</v>
      </c>
      <c r="E25" s="17"/>
      <c r="F25" s="19"/>
      <c r="G25" s="116"/>
      <c r="H25" s="18"/>
      <c r="I25" s="66"/>
      <c r="K25" s="136"/>
      <c r="L25" s="129"/>
      <c r="M25" s="60"/>
      <c r="N25" s="60"/>
      <c r="O25" s="60"/>
      <c r="P25" s="60"/>
    </row>
    <row r="26" spans="2:16" s="20" customFormat="1" ht="20.100000000000001" customHeight="1" x14ac:dyDescent="0.25">
      <c r="B26" s="85"/>
      <c r="C26" s="67">
        <v>43699</v>
      </c>
      <c r="D26" s="86"/>
      <c r="E26" s="87"/>
      <c r="F26" s="104"/>
      <c r="G26" s="88"/>
      <c r="H26" s="89"/>
      <c r="I26" s="90"/>
      <c r="K26" s="21"/>
      <c r="L26" s="126"/>
    </row>
    <row r="27" spans="2:16" s="20" customFormat="1" ht="20.100000000000001" customHeight="1" x14ac:dyDescent="0.25">
      <c r="B27" s="21"/>
      <c r="C27" s="21" t="s">
        <v>85</v>
      </c>
      <c r="D27" s="25" t="s">
        <v>32</v>
      </c>
      <c r="E27" s="22"/>
      <c r="F27" s="24"/>
      <c r="G27" s="63"/>
      <c r="H27" s="23"/>
      <c r="I27" s="68"/>
      <c r="K27" s="137"/>
      <c r="L27" s="129"/>
      <c r="M27" s="60"/>
      <c r="N27" s="60"/>
      <c r="O27" s="60"/>
      <c r="P27" s="60"/>
    </row>
    <row r="28" spans="2:16" s="20" customFormat="1" ht="20.100000000000001" customHeight="1" x14ac:dyDescent="0.25">
      <c r="B28" s="21"/>
      <c r="C28" s="21"/>
      <c r="D28" s="25"/>
      <c r="E28" s="22"/>
      <c r="F28" s="24"/>
      <c r="G28" s="63"/>
      <c r="H28" s="23"/>
      <c r="I28" s="68"/>
      <c r="K28" s="137"/>
      <c r="L28" s="129"/>
      <c r="M28" s="60"/>
      <c r="N28" s="60"/>
      <c r="O28" s="60"/>
      <c r="P28" s="60"/>
    </row>
    <row r="29" spans="2:16" s="20" customFormat="1" ht="20.100000000000001" customHeight="1" thickBot="1" x14ac:dyDescent="0.3">
      <c r="B29" s="92"/>
      <c r="C29" s="100"/>
      <c r="D29" s="93"/>
      <c r="E29" s="94"/>
      <c r="F29" s="105"/>
      <c r="G29" s="95"/>
      <c r="H29" s="96"/>
      <c r="I29" s="97"/>
      <c r="K29" s="138"/>
      <c r="L29" s="126"/>
    </row>
    <row r="30" spans="2:16" s="20" customFormat="1" ht="20.100000000000001" customHeight="1" x14ac:dyDescent="0.25">
      <c r="B30" s="15">
        <v>5</v>
      </c>
      <c r="C30" s="15" t="s">
        <v>61</v>
      </c>
      <c r="D30" s="16" t="s">
        <v>32</v>
      </c>
      <c r="E30" s="17" t="s">
        <v>39</v>
      </c>
      <c r="F30" s="19" t="s">
        <v>24</v>
      </c>
      <c r="G30" s="116">
        <v>1</v>
      </c>
      <c r="H30" s="18" t="s">
        <v>9</v>
      </c>
      <c r="I30" s="66" t="s">
        <v>57</v>
      </c>
      <c r="K30" s="136" t="s">
        <v>68</v>
      </c>
      <c r="L30" s="129"/>
      <c r="M30" s="60"/>
      <c r="N30" s="60"/>
      <c r="O30" s="60"/>
      <c r="P30" s="60"/>
    </row>
    <row r="31" spans="2:16" s="20" customFormat="1" ht="20.100000000000001" customHeight="1" x14ac:dyDescent="0.25">
      <c r="B31" s="85"/>
      <c r="C31" s="67">
        <v>43700</v>
      </c>
      <c r="D31" s="86"/>
      <c r="E31" s="106"/>
      <c r="F31" s="104"/>
      <c r="G31" s="88"/>
      <c r="H31" s="89"/>
      <c r="I31" s="90"/>
      <c r="K31" s="21"/>
      <c r="L31" s="126"/>
    </row>
    <row r="32" spans="2:16" s="20" customFormat="1" ht="20.100000000000001" customHeight="1" x14ac:dyDescent="0.25">
      <c r="B32" s="21"/>
      <c r="C32" s="21" t="s">
        <v>85</v>
      </c>
      <c r="D32" s="25" t="s">
        <v>32</v>
      </c>
      <c r="E32" s="22"/>
      <c r="F32" s="24"/>
      <c r="G32" s="63"/>
      <c r="H32" s="23"/>
      <c r="I32" s="68"/>
      <c r="K32" s="137"/>
      <c r="L32" s="129"/>
      <c r="M32" s="60"/>
      <c r="N32" s="60"/>
      <c r="O32" s="60"/>
      <c r="P32" s="60"/>
    </row>
    <row r="33" spans="2:16" s="20" customFormat="1" ht="20.100000000000001" customHeight="1" x14ac:dyDescent="0.25">
      <c r="B33" s="21"/>
      <c r="C33" s="21"/>
      <c r="D33" s="25"/>
      <c r="E33" s="22"/>
      <c r="F33" s="24"/>
      <c r="G33" s="63"/>
      <c r="H33" s="23"/>
      <c r="I33" s="68"/>
      <c r="K33" s="137"/>
      <c r="L33" s="129"/>
      <c r="M33" s="60"/>
      <c r="N33" s="60"/>
      <c r="O33" s="60"/>
      <c r="P33" s="60"/>
    </row>
    <row r="34" spans="2:16" s="20" customFormat="1" ht="20.100000000000001" customHeight="1" thickBot="1" x14ac:dyDescent="0.3">
      <c r="B34" s="92"/>
      <c r="C34" s="100"/>
      <c r="D34" s="93"/>
      <c r="E34" s="107"/>
      <c r="F34" s="105"/>
      <c r="G34" s="95"/>
      <c r="H34" s="96"/>
      <c r="I34" s="97"/>
      <c r="K34" s="138"/>
      <c r="L34" s="126"/>
    </row>
    <row r="35" spans="2:16" s="1" customFormat="1" ht="2.1" customHeight="1" thickBot="1" x14ac:dyDescent="0.3">
      <c r="B35" s="76"/>
      <c r="C35" s="76"/>
      <c r="D35" s="77"/>
      <c r="E35" s="78"/>
      <c r="F35" s="76"/>
      <c r="G35" s="98"/>
      <c r="H35" s="78"/>
      <c r="I35" s="80"/>
      <c r="K35" s="131"/>
      <c r="L35" s="125"/>
    </row>
    <row r="36" spans="2:16" s="13" customFormat="1" ht="17.100000000000001" customHeight="1" x14ac:dyDescent="0.25">
      <c r="B36" s="307" t="s">
        <v>12</v>
      </c>
      <c r="C36" s="307"/>
      <c r="D36" s="307"/>
      <c r="E36" s="307"/>
      <c r="F36" s="307"/>
      <c r="G36" s="326">
        <f>SUM(G9:G35)</f>
        <v>28</v>
      </c>
      <c r="H36" s="309" t="s">
        <v>13</v>
      </c>
      <c r="I36" s="329"/>
      <c r="J36" s="330"/>
      <c r="K36" s="331"/>
      <c r="L36" s="125"/>
    </row>
    <row r="37" spans="2:16" s="13" customFormat="1" ht="17.100000000000001" customHeight="1" thickBot="1" x14ac:dyDescent="0.3">
      <c r="B37" s="307"/>
      <c r="C37" s="307"/>
      <c r="D37" s="307"/>
      <c r="E37" s="307"/>
      <c r="F37" s="307"/>
      <c r="G37" s="326"/>
      <c r="H37" s="309"/>
      <c r="I37" s="332"/>
      <c r="J37" s="333"/>
      <c r="K37" s="334"/>
      <c r="L37" s="125"/>
    </row>
    <row r="38" spans="2:16" s="5" customFormat="1" ht="17.100000000000001" customHeight="1" x14ac:dyDescent="0.25">
      <c r="B38" s="50"/>
      <c r="C38" s="50"/>
      <c r="D38" s="51"/>
      <c r="E38" s="51"/>
      <c r="F38" s="51"/>
      <c r="G38" s="51"/>
      <c r="H38" s="51"/>
      <c r="I38" s="50"/>
      <c r="K38" s="131"/>
      <c r="L38" s="125"/>
    </row>
    <row r="39" spans="2:16" s="6" customFormat="1" ht="17.100000000000001" customHeight="1" x14ac:dyDescent="0.3">
      <c r="B39" s="53"/>
      <c r="C39" s="53"/>
      <c r="D39" s="54"/>
      <c r="E39" s="54"/>
      <c r="F39" s="54"/>
      <c r="G39" s="54"/>
      <c r="H39" s="54"/>
      <c r="I39" s="53"/>
      <c r="K39" s="132"/>
      <c r="L39" s="127"/>
    </row>
    <row r="40" spans="2:16" s="6" customFormat="1" ht="17.100000000000001" customHeight="1" x14ac:dyDescent="0.3">
      <c r="B40" s="53"/>
      <c r="C40" s="53"/>
      <c r="D40" s="54"/>
      <c r="E40" s="54"/>
      <c r="F40" s="54"/>
      <c r="G40" s="54"/>
      <c r="H40" s="54" t="s">
        <v>104</v>
      </c>
      <c r="I40" s="53"/>
      <c r="K40" s="132"/>
      <c r="L40" s="127"/>
    </row>
    <row r="41" spans="2:16" s="6" customFormat="1" ht="17.100000000000001" customHeight="1" x14ac:dyDescent="0.3">
      <c r="B41" s="53"/>
      <c r="C41" s="53"/>
      <c r="D41" s="54"/>
      <c r="E41" s="54"/>
      <c r="F41" s="54"/>
      <c r="G41" s="54"/>
      <c r="H41" s="54"/>
      <c r="I41" s="53"/>
      <c r="K41" s="132"/>
      <c r="L41" s="127"/>
    </row>
    <row r="42" spans="2:16" s="6" customFormat="1" ht="17.100000000000001" customHeight="1" x14ac:dyDescent="0.3">
      <c r="B42" s="53"/>
      <c r="C42" s="53"/>
      <c r="D42" s="54"/>
      <c r="E42" s="54"/>
      <c r="F42" s="54"/>
      <c r="G42" s="54"/>
      <c r="H42" s="54" t="s">
        <v>41</v>
      </c>
      <c r="I42" s="53"/>
      <c r="K42" s="132"/>
      <c r="L42" s="127"/>
    </row>
    <row r="43" spans="2:16" s="6" customFormat="1" ht="17.100000000000001" customHeight="1" x14ac:dyDescent="0.3">
      <c r="B43" s="53"/>
      <c r="C43" s="53"/>
      <c r="D43" s="54"/>
      <c r="E43" s="54"/>
      <c r="F43" s="54"/>
      <c r="G43" s="54"/>
      <c r="H43" s="54" t="s">
        <v>5</v>
      </c>
      <c r="I43" s="53"/>
      <c r="K43" s="132"/>
      <c r="L43" s="127"/>
    </row>
    <row r="44" spans="2:16" s="6" customFormat="1" ht="17.100000000000001" customHeight="1" x14ac:dyDescent="0.3">
      <c r="B44" s="53"/>
      <c r="C44" s="53"/>
      <c r="D44" s="54"/>
      <c r="E44" s="54"/>
      <c r="F44" s="54"/>
      <c r="G44" s="54"/>
      <c r="H44" s="54" t="s">
        <v>6</v>
      </c>
      <c r="I44" s="53"/>
      <c r="K44" s="132"/>
      <c r="L44" s="127"/>
    </row>
    <row r="45" spans="2:16" s="6" customFormat="1" ht="17.100000000000001" customHeight="1" x14ac:dyDescent="0.3">
      <c r="B45" s="53"/>
      <c r="C45" s="53"/>
      <c r="D45" s="54"/>
      <c r="E45" s="54"/>
      <c r="F45" s="54"/>
      <c r="G45" s="54"/>
      <c r="H45" s="54"/>
      <c r="I45" s="53"/>
      <c r="K45" s="132"/>
      <c r="L45" s="127"/>
    </row>
    <row r="46" spans="2:16" s="6" customFormat="1" ht="17.100000000000001" customHeight="1" x14ac:dyDescent="0.3">
      <c r="B46" s="53"/>
      <c r="C46" s="53"/>
      <c r="D46" s="54"/>
      <c r="E46" s="54"/>
      <c r="F46" s="54"/>
      <c r="G46" s="54"/>
      <c r="H46" s="54"/>
      <c r="I46" s="53"/>
      <c r="K46" s="132"/>
      <c r="L46" s="127"/>
    </row>
    <row r="47" spans="2:16" s="6" customFormat="1" ht="17.100000000000001" customHeight="1" x14ac:dyDescent="0.3">
      <c r="B47" s="53"/>
      <c r="C47" s="53"/>
      <c r="D47" s="54"/>
      <c r="E47" s="54"/>
      <c r="F47" s="54"/>
      <c r="G47" s="54"/>
      <c r="H47" s="54"/>
      <c r="I47" s="53"/>
      <c r="K47" s="132"/>
      <c r="L47" s="127"/>
    </row>
    <row r="48" spans="2:16" s="7" customFormat="1" ht="17.100000000000001" customHeight="1" x14ac:dyDescent="0.3">
      <c r="B48" s="99"/>
      <c r="C48" s="99"/>
      <c r="D48" s="69"/>
      <c r="E48" s="69"/>
      <c r="F48" s="69"/>
      <c r="G48" s="69"/>
      <c r="H48" s="69" t="s">
        <v>62</v>
      </c>
      <c r="I48" s="99"/>
      <c r="K48" s="133"/>
      <c r="L48" s="130"/>
    </row>
    <row r="49" spans="2:12" s="6" customFormat="1" ht="17.100000000000001" customHeight="1" x14ac:dyDescent="0.3">
      <c r="B49" s="53"/>
      <c r="C49" s="53"/>
      <c r="D49" s="54"/>
      <c r="E49" s="54"/>
      <c r="F49" s="54"/>
      <c r="G49" s="54"/>
      <c r="H49" s="54" t="s">
        <v>63</v>
      </c>
      <c r="I49" s="53"/>
      <c r="K49" s="132"/>
      <c r="L49" s="127"/>
    </row>
    <row r="50" spans="2:12" s="6" customFormat="1" ht="17.100000000000001" customHeight="1" x14ac:dyDescent="0.3">
      <c r="B50" s="53"/>
      <c r="C50" s="53"/>
      <c r="D50" s="54"/>
      <c r="E50" s="54"/>
      <c r="F50" s="54"/>
      <c r="G50" s="54"/>
      <c r="H50" s="54" t="s">
        <v>64</v>
      </c>
      <c r="I50" s="53"/>
      <c r="K50" s="132"/>
      <c r="L50" s="127"/>
    </row>
    <row r="51" spans="2:12" s="6" customFormat="1" ht="17.100000000000001" customHeight="1" x14ac:dyDescent="0.3">
      <c r="B51" s="53"/>
      <c r="C51" s="53"/>
      <c r="D51" s="54"/>
      <c r="E51" s="54"/>
      <c r="F51" s="54"/>
      <c r="G51" s="54"/>
      <c r="H51" s="54"/>
      <c r="I51" s="53"/>
      <c r="K51" s="132"/>
      <c r="L51" s="127"/>
    </row>
    <row r="52" spans="2:12" ht="0.2" customHeight="1" x14ac:dyDescent="0.25"/>
  </sheetData>
  <mergeCells count="14">
    <mergeCell ref="B36:F37"/>
    <mergeCell ref="G36:G37"/>
    <mergeCell ref="H36:H37"/>
    <mergeCell ref="I36:K37"/>
    <mergeCell ref="B2:K2"/>
    <mergeCell ref="B3:K3"/>
    <mergeCell ref="B4:K4"/>
    <mergeCell ref="B7:B8"/>
    <mergeCell ref="C7:C8"/>
    <mergeCell ref="D7:F7"/>
    <mergeCell ref="G7:H8"/>
    <mergeCell ref="I7:I8"/>
    <mergeCell ref="K7:K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P52"/>
  <sheetViews>
    <sheetView view="pageBreakPreview" topLeftCell="A14" zoomScale="70" zoomScaleSheetLayoutView="70" workbookViewId="0">
      <selection activeCell="P12" sqref="P12"/>
    </sheetView>
  </sheetViews>
  <sheetFormatPr defaultRowHeight="18" x14ac:dyDescent="0.25"/>
  <cols>
    <col min="1" max="1" width="0.140625" customWidth="1"/>
    <col min="2" max="2" width="4.85546875" style="70" customWidth="1"/>
    <col min="3" max="3" width="24" style="70" customWidth="1"/>
    <col min="4" max="4" width="1.7109375" style="71" customWidth="1"/>
    <col min="5" max="5" width="20.7109375" style="71" customWidth="1"/>
    <col min="6" max="6" width="14.42578125" style="71" bestFit="1" customWidth="1"/>
    <col min="7" max="7" width="8" style="156" customWidth="1"/>
    <col min="8" max="8" width="10.7109375" style="71" customWidth="1"/>
    <col min="9" max="9" width="31.85546875" style="72" customWidth="1"/>
    <col min="10" max="10" width="0.140625" customWidth="1"/>
    <col min="11" max="11" width="9.140625" style="134"/>
    <col min="12" max="12" width="35.42578125" style="127" customWidth="1"/>
    <col min="15" max="15" width="9.140625" style="202"/>
  </cols>
  <sheetData>
    <row r="1" spans="2:16" ht="0.2" customHeight="1" x14ac:dyDescent="0.25"/>
    <row r="2" spans="2:16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292"/>
      <c r="L2" s="125"/>
      <c r="O2" s="204"/>
    </row>
    <row r="3" spans="2:16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325"/>
      <c r="L3" s="125"/>
      <c r="O3" s="206"/>
    </row>
    <row r="4" spans="2:16" s="3" customFormat="1" ht="20.100000000000001" customHeight="1" x14ac:dyDescent="0.25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125"/>
      <c r="O4" s="206"/>
    </row>
    <row r="5" spans="2:16" s="3" customFormat="1" ht="20.100000000000001" customHeight="1" x14ac:dyDescent="0.25">
      <c r="D5" s="8"/>
      <c r="E5" s="8"/>
      <c r="F5" s="8"/>
      <c r="G5" s="155"/>
      <c r="H5" s="8"/>
      <c r="K5" s="135"/>
      <c r="L5" s="125"/>
      <c r="O5" s="206"/>
    </row>
    <row r="6" spans="2:16" s="3" customFormat="1" ht="20.100000000000001" customHeight="1" x14ac:dyDescent="0.25">
      <c r="D6" s="8"/>
      <c r="E6" s="8"/>
      <c r="F6" s="8"/>
      <c r="G6" s="155"/>
      <c r="H6" s="8"/>
      <c r="K6" s="135"/>
      <c r="L6" s="125" t="s">
        <v>58</v>
      </c>
      <c r="O6" s="206"/>
    </row>
    <row r="7" spans="2:16" s="4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K7" s="324" t="s">
        <v>70</v>
      </c>
      <c r="L7" s="128" t="s">
        <v>55</v>
      </c>
      <c r="O7" s="218"/>
    </row>
    <row r="8" spans="2:16" s="4" customFormat="1" ht="20.100000000000001" customHeight="1" x14ac:dyDescent="0.25">
      <c r="B8" s="324"/>
      <c r="C8" s="324"/>
      <c r="D8" s="327" t="s">
        <v>15</v>
      </c>
      <c r="E8" s="328"/>
      <c r="F8" s="154" t="s">
        <v>14</v>
      </c>
      <c r="G8" s="327"/>
      <c r="H8" s="328"/>
      <c r="I8" s="324"/>
      <c r="K8" s="324"/>
      <c r="L8" s="128" t="s">
        <v>54</v>
      </c>
      <c r="O8" s="218"/>
    </row>
    <row r="9" spans="2:16" s="1" customFormat="1" ht="2.1" customHeight="1" thickBot="1" x14ac:dyDescent="0.3">
      <c r="B9" s="2"/>
      <c r="C9" s="2"/>
      <c r="D9" s="9"/>
      <c r="E9" s="10"/>
      <c r="F9" s="2"/>
      <c r="G9" s="157"/>
      <c r="H9" s="10"/>
      <c r="I9" s="171"/>
      <c r="K9" s="131"/>
      <c r="L9" s="125"/>
      <c r="O9" s="219"/>
    </row>
    <row r="10" spans="2:16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31</v>
      </c>
      <c r="F10" s="19" t="s">
        <v>33</v>
      </c>
      <c r="G10" s="164">
        <v>10</v>
      </c>
      <c r="H10" s="173" t="s">
        <v>9</v>
      </c>
      <c r="I10" s="163" t="s">
        <v>58</v>
      </c>
      <c r="K10" s="136" t="s">
        <v>68</v>
      </c>
      <c r="L10" s="129" t="s">
        <v>56</v>
      </c>
      <c r="M10" s="60"/>
      <c r="N10" s="60"/>
      <c r="O10" s="220"/>
      <c r="P10" s="60"/>
    </row>
    <row r="11" spans="2:16" s="20" customFormat="1" ht="20.100000000000001" customHeight="1" x14ac:dyDescent="0.25">
      <c r="B11" s="85"/>
      <c r="C11" s="67">
        <v>43703</v>
      </c>
      <c r="D11" s="86"/>
      <c r="E11" s="87" t="s">
        <v>100</v>
      </c>
      <c r="F11" s="104"/>
      <c r="G11" s="165">
        <v>2</v>
      </c>
      <c r="H11" s="174" t="s">
        <v>9</v>
      </c>
      <c r="I11" s="68" t="str">
        <f>L7</f>
        <v xml:space="preserve">MUJAB MUHAMMAD, SE </v>
      </c>
      <c r="K11" s="197" t="s">
        <v>69</v>
      </c>
      <c r="L11" s="126" t="s">
        <v>53</v>
      </c>
      <c r="O11" s="221"/>
    </row>
    <row r="12" spans="2:16" s="20" customFormat="1" ht="20.100000000000001" customHeight="1" x14ac:dyDescent="0.25">
      <c r="B12" s="21"/>
      <c r="C12" s="21" t="s">
        <v>86</v>
      </c>
      <c r="D12" s="25" t="s">
        <v>32</v>
      </c>
      <c r="E12" s="22" t="s">
        <v>120</v>
      </c>
      <c r="F12" s="24"/>
      <c r="G12" s="166">
        <v>2</v>
      </c>
      <c r="H12" s="139"/>
      <c r="I12" s="90" t="str">
        <f>L8</f>
        <v>M.FAOZI</v>
      </c>
      <c r="K12" s="137" t="s">
        <v>111</v>
      </c>
      <c r="L12" s="129" t="s">
        <v>57</v>
      </c>
      <c r="M12" s="60"/>
      <c r="N12" s="60"/>
      <c r="O12" s="220"/>
      <c r="P12" s="60"/>
    </row>
    <row r="13" spans="2:16" s="20" customFormat="1" ht="20.100000000000001" customHeight="1" x14ac:dyDescent="0.25">
      <c r="B13" s="21"/>
      <c r="C13" s="21"/>
      <c r="D13" s="25"/>
      <c r="E13" s="22"/>
      <c r="F13" s="24"/>
      <c r="G13" s="166"/>
      <c r="H13" s="139"/>
      <c r="I13" s="68" t="str">
        <f>L10</f>
        <v xml:space="preserve">NUR ICHSAN </v>
      </c>
      <c r="K13" s="137"/>
      <c r="L13" s="129"/>
      <c r="M13" s="60"/>
      <c r="N13" s="60"/>
      <c r="O13" s="220"/>
      <c r="P13" s="60"/>
    </row>
    <row r="14" spans="2:16" s="20" customFormat="1" ht="20.100000000000001" customHeight="1" thickBot="1" x14ac:dyDescent="0.3">
      <c r="B14" s="92"/>
      <c r="C14" s="100"/>
      <c r="D14" s="93"/>
      <c r="E14" s="94"/>
      <c r="F14" s="105"/>
      <c r="G14" s="167"/>
      <c r="H14" s="140"/>
      <c r="I14" s="172" t="str">
        <f>L12</f>
        <v>PUPUT ROMDHON</v>
      </c>
      <c r="K14" s="138"/>
      <c r="L14" s="126"/>
      <c r="O14" s="221"/>
    </row>
    <row r="15" spans="2:16" s="20" customFormat="1" ht="20.100000000000001" customHeight="1" x14ac:dyDescent="0.25">
      <c r="B15" s="15">
        <v>2</v>
      </c>
      <c r="C15" s="15" t="s">
        <v>59</v>
      </c>
      <c r="D15" s="16" t="s">
        <v>32</v>
      </c>
      <c r="E15" s="17" t="s">
        <v>27</v>
      </c>
      <c r="F15" s="19" t="s">
        <v>33</v>
      </c>
      <c r="G15" s="166">
        <v>12</v>
      </c>
      <c r="H15" s="139" t="s">
        <v>9</v>
      </c>
      <c r="I15" s="68" t="str">
        <f>L6</f>
        <v>AFIFUR RAHMAN,SH.MH</v>
      </c>
      <c r="K15" s="136" t="s">
        <v>68</v>
      </c>
      <c r="L15" s="129"/>
      <c r="M15" s="60"/>
      <c r="N15" s="60"/>
      <c r="O15" s="220"/>
      <c r="P15" s="60"/>
    </row>
    <row r="16" spans="2:16" s="20" customFormat="1" ht="20.100000000000001" customHeight="1" x14ac:dyDescent="0.25">
      <c r="B16" s="85"/>
      <c r="C16" s="67">
        <v>43704</v>
      </c>
      <c r="D16" s="86" t="s">
        <v>75</v>
      </c>
      <c r="E16" s="87"/>
      <c r="F16" s="104"/>
      <c r="G16" s="165">
        <v>2</v>
      </c>
      <c r="H16" s="139"/>
      <c r="I16" s="90" t="str">
        <f>L8</f>
        <v>M.FAOZI</v>
      </c>
      <c r="K16" s="197" t="s">
        <v>77</v>
      </c>
      <c r="L16" s="126"/>
      <c r="O16" s="221"/>
    </row>
    <row r="17" spans="2:16" s="20" customFormat="1" ht="20.100000000000001" customHeight="1" x14ac:dyDescent="0.25">
      <c r="B17" s="21"/>
      <c r="C17" s="21" t="s">
        <v>73</v>
      </c>
      <c r="D17" s="25"/>
      <c r="E17" s="22"/>
      <c r="F17" s="24"/>
      <c r="G17" s="168"/>
      <c r="H17" s="139"/>
      <c r="I17" s="68" t="str">
        <f>L10</f>
        <v xml:space="preserve">NUR ICHSAN </v>
      </c>
      <c r="K17" s="137"/>
      <c r="L17" s="129"/>
      <c r="M17" s="60"/>
      <c r="N17" s="60"/>
      <c r="O17" s="220"/>
      <c r="P17" s="60"/>
    </row>
    <row r="18" spans="2:16" s="20" customFormat="1" ht="20.100000000000001" customHeight="1" x14ac:dyDescent="0.25">
      <c r="B18" s="21"/>
      <c r="C18" s="21"/>
      <c r="D18" s="25" t="s">
        <v>75</v>
      </c>
      <c r="E18" s="22" t="s">
        <v>119</v>
      </c>
      <c r="F18" s="24"/>
      <c r="G18" s="166">
        <v>2</v>
      </c>
      <c r="H18" s="139"/>
      <c r="I18" s="68" t="str">
        <f>L12</f>
        <v>PUPUT ROMDHON</v>
      </c>
      <c r="K18" s="137" t="s">
        <v>68</v>
      </c>
      <c r="L18" s="129"/>
      <c r="M18" s="60"/>
      <c r="N18" s="60"/>
      <c r="O18" s="220"/>
      <c r="P18" s="60"/>
    </row>
    <row r="19" spans="2:16" s="20" customFormat="1" ht="20.100000000000001" customHeight="1" thickBot="1" x14ac:dyDescent="0.3">
      <c r="B19" s="92"/>
      <c r="C19" s="100"/>
      <c r="D19" s="93"/>
      <c r="E19" s="94"/>
      <c r="F19" s="105"/>
      <c r="G19" s="167"/>
      <c r="H19" s="140"/>
      <c r="I19" s="97" t="str">
        <f>L11</f>
        <v>FAHRUR ROZI</v>
      </c>
      <c r="K19" s="138"/>
      <c r="L19" s="126"/>
      <c r="O19" s="221"/>
    </row>
    <row r="20" spans="2:16" s="20" customFormat="1" ht="20.100000000000001" customHeight="1" x14ac:dyDescent="0.25">
      <c r="B20" s="15">
        <v>3</v>
      </c>
      <c r="C20" s="15" t="s">
        <v>11</v>
      </c>
      <c r="D20" s="16" t="s">
        <v>32</v>
      </c>
      <c r="E20" s="17" t="s">
        <v>81</v>
      </c>
      <c r="F20" s="19" t="s">
        <v>82</v>
      </c>
      <c r="G20" s="166">
        <v>6</v>
      </c>
      <c r="H20" s="23" t="s">
        <v>9</v>
      </c>
      <c r="I20" s="68" t="str">
        <f>L6</f>
        <v>AFIFUR RAHMAN,SH.MH</v>
      </c>
      <c r="K20" s="136" t="s">
        <v>68</v>
      </c>
      <c r="L20" s="129"/>
      <c r="M20" s="60"/>
      <c r="N20" s="60"/>
      <c r="O20" s="220"/>
      <c r="P20" s="60"/>
    </row>
    <row r="21" spans="2:16" s="20" customFormat="1" ht="20.100000000000001" customHeight="1" x14ac:dyDescent="0.25">
      <c r="B21" s="85"/>
      <c r="C21" s="67">
        <v>43705</v>
      </c>
      <c r="D21" s="86"/>
      <c r="E21" s="87"/>
      <c r="F21" s="104"/>
      <c r="G21" s="165">
        <v>1</v>
      </c>
      <c r="H21" s="89" t="s">
        <v>9</v>
      </c>
      <c r="I21" s="90" t="str">
        <f>L7</f>
        <v xml:space="preserve">MUJAB MUHAMMAD, SE </v>
      </c>
      <c r="K21" s="197" t="s">
        <v>69</v>
      </c>
      <c r="L21" s="126"/>
      <c r="O21" s="221"/>
    </row>
    <row r="22" spans="2:16" s="20" customFormat="1" ht="20.100000000000001" customHeight="1" x14ac:dyDescent="0.25">
      <c r="B22" s="21"/>
      <c r="C22" s="21" t="str">
        <f>C17</f>
        <v>Jam 08.00</v>
      </c>
      <c r="D22" s="25" t="s">
        <v>32</v>
      </c>
      <c r="E22" s="22"/>
      <c r="F22" s="24"/>
      <c r="G22" s="166"/>
      <c r="H22" s="23"/>
      <c r="I22" s="68" t="str">
        <f>L8</f>
        <v>M.FAOZI</v>
      </c>
      <c r="K22" s="137"/>
      <c r="L22" s="129"/>
      <c r="M22" s="60"/>
      <c r="N22" s="60"/>
      <c r="O22" s="220"/>
      <c r="P22" s="60"/>
    </row>
    <row r="23" spans="2:16" s="20" customFormat="1" ht="20.100000000000001" customHeight="1" x14ac:dyDescent="0.25">
      <c r="B23" s="21"/>
      <c r="C23" s="21"/>
      <c r="D23" s="25"/>
      <c r="E23" s="22"/>
      <c r="F23" s="24"/>
      <c r="G23" s="166"/>
      <c r="H23" s="23"/>
      <c r="I23" s="68" t="str">
        <f>L10</f>
        <v xml:space="preserve">NUR ICHSAN </v>
      </c>
      <c r="K23" s="137"/>
      <c r="L23" s="129"/>
      <c r="M23" s="60"/>
      <c r="N23" s="60"/>
      <c r="O23" s="220"/>
      <c r="P23" s="60"/>
    </row>
    <row r="24" spans="2:16" s="20" customFormat="1" ht="20.100000000000001" customHeight="1" x14ac:dyDescent="0.25">
      <c r="B24" s="21"/>
      <c r="C24" s="21"/>
      <c r="D24" s="25"/>
      <c r="E24" s="22"/>
      <c r="F24" s="24"/>
      <c r="G24" s="166"/>
      <c r="H24" s="23"/>
      <c r="I24" s="68" t="str">
        <f>L12</f>
        <v>PUPUT ROMDHON</v>
      </c>
      <c r="K24" s="137"/>
      <c r="L24" s="129"/>
      <c r="M24" s="60"/>
      <c r="N24" s="60"/>
      <c r="O24" s="220"/>
      <c r="P24" s="60"/>
    </row>
    <row r="25" spans="2:16" s="20" customFormat="1" ht="20.100000000000001" customHeight="1" thickBot="1" x14ac:dyDescent="0.3">
      <c r="B25" s="92"/>
      <c r="C25" s="100"/>
      <c r="D25" s="93"/>
      <c r="E25" s="94"/>
      <c r="F25" s="105"/>
      <c r="G25" s="167"/>
      <c r="H25" s="96"/>
      <c r="I25" s="97" t="str">
        <f>L11</f>
        <v>FAHRUR ROZI</v>
      </c>
      <c r="K25" s="138"/>
      <c r="L25" s="126"/>
      <c r="O25" s="221"/>
    </row>
    <row r="26" spans="2:16" s="20" customFormat="1" ht="20.100000000000001" customHeight="1" x14ac:dyDescent="0.25">
      <c r="B26" s="15">
        <v>4</v>
      </c>
      <c r="C26" s="15" t="s">
        <v>60</v>
      </c>
      <c r="D26" s="16" t="s">
        <v>32</v>
      </c>
      <c r="E26" s="17" t="s">
        <v>21</v>
      </c>
      <c r="F26" s="19" t="s">
        <v>72</v>
      </c>
      <c r="G26" s="164">
        <v>9</v>
      </c>
      <c r="H26" s="18" t="s">
        <v>9</v>
      </c>
      <c r="I26" s="66" t="s">
        <v>112</v>
      </c>
      <c r="K26" s="136" t="s">
        <v>68</v>
      </c>
      <c r="L26" s="129"/>
      <c r="M26" s="60"/>
      <c r="N26" s="60"/>
      <c r="O26" s="220"/>
      <c r="P26" s="60"/>
    </row>
    <row r="27" spans="2:16" s="20" customFormat="1" ht="20.100000000000001" customHeight="1" x14ac:dyDescent="0.25">
      <c r="B27" s="85"/>
      <c r="C27" s="67">
        <v>43706</v>
      </c>
      <c r="D27" s="86"/>
      <c r="E27" s="87"/>
      <c r="F27" s="104"/>
      <c r="G27" s="165">
        <v>2</v>
      </c>
      <c r="H27" s="89" t="s">
        <v>9</v>
      </c>
      <c r="I27" s="90" t="str">
        <f>L6</f>
        <v>AFIFUR RAHMAN,SH.MH</v>
      </c>
      <c r="K27" s="197" t="s">
        <v>69</v>
      </c>
      <c r="L27" s="126"/>
      <c r="O27" s="221"/>
    </row>
    <row r="28" spans="2:16" s="20" customFormat="1" ht="20.100000000000001" customHeight="1" x14ac:dyDescent="0.25">
      <c r="B28" s="21"/>
      <c r="C28" s="21" t="s">
        <v>85</v>
      </c>
      <c r="D28" s="25" t="s">
        <v>32</v>
      </c>
      <c r="E28" s="22"/>
      <c r="F28" s="24"/>
      <c r="G28" s="166"/>
      <c r="H28" s="23"/>
      <c r="I28" s="68" t="str">
        <f>L7</f>
        <v xml:space="preserve">MUJAB MUHAMMAD, SE </v>
      </c>
      <c r="K28" s="137"/>
      <c r="L28" s="129"/>
      <c r="M28" s="60"/>
      <c r="N28" s="60"/>
      <c r="O28" s="220">
        <v>29</v>
      </c>
      <c r="P28" s="60"/>
    </row>
    <row r="29" spans="2:16" s="20" customFormat="1" ht="20.100000000000001" customHeight="1" x14ac:dyDescent="0.25">
      <c r="B29" s="21"/>
      <c r="C29" s="21"/>
      <c r="D29" s="25"/>
      <c r="E29" s="22"/>
      <c r="F29" s="24"/>
      <c r="G29" s="166"/>
      <c r="H29" s="23"/>
      <c r="I29" s="68" t="str">
        <f>L8</f>
        <v>M.FAOZI</v>
      </c>
      <c r="K29" s="137"/>
      <c r="L29" s="129"/>
      <c r="M29" s="60"/>
      <c r="N29" s="60"/>
      <c r="O29" s="220">
        <v>28</v>
      </c>
      <c r="P29" s="60"/>
    </row>
    <row r="30" spans="2:16" s="20" customFormat="1" ht="20.100000000000001" customHeight="1" thickBot="1" x14ac:dyDescent="0.3">
      <c r="B30" s="85"/>
      <c r="C30" s="67"/>
      <c r="D30" s="86"/>
      <c r="E30" s="87"/>
      <c r="F30" s="104"/>
      <c r="G30" s="169"/>
      <c r="H30" s="89"/>
      <c r="I30" s="90" t="str">
        <f>L10</f>
        <v xml:space="preserve">NUR ICHSAN </v>
      </c>
      <c r="K30" s="21"/>
      <c r="L30" s="126"/>
      <c r="O30" s="221">
        <v>64</v>
      </c>
    </row>
    <row r="31" spans="2:16" s="20" customFormat="1" ht="20.100000000000001" customHeight="1" x14ac:dyDescent="0.25">
      <c r="B31" s="163">
        <v>5</v>
      </c>
      <c r="C31" s="163" t="s">
        <v>61</v>
      </c>
      <c r="D31" s="184" t="s">
        <v>32</v>
      </c>
      <c r="E31" s="185" t="s">
        <v>30</v>
      </c>
      <c r="F31" s="186" t="s">
        <v>113</v>
      </c>
      <c r="G31" s="187">
        <v>10</v>
      </c>
      <c r="H31" s="188" t="s">
        <v>9</v>
      </c>
      <c r="I31" s="189" t="str">
        <f>L6</f>
        <v>AFIFUR RAHMAN,SH.MH</v>
      </c>
      <c r="J31" s="190"/>
      <c r="K31" s="136" t="s">
        <v>68</v>
      </c>
      <c r="L31" s="129"/>
      <c r="M31" s="60"/>
      <c r="N31" s="60"/>
      <c r="O31" s="220">
        <f>SUM(O28:O30)</f>
        <v>121</v>
      </c>
      <c r="P31" s="60"/>
    </row>
    <row r="32" spans="2:16" s="20" customFormat="1" ht="20.100000000000001" customHeight="1" x14ac:dyDescent="0.25">
      <c r="B32" s="85"/>
      <c r="C32" s="67">
        <v>43707</v>
      </c>
      <c r="D32" s="86"/>
      <c r="E32" s="106"/>
      <c r="F32" s="104"/>
      <c r="G32" s="165">
        <v>2</v>
      </c>
      <c r="H32" s="23" t="s">
        <v>9</v>
      </c>
      <c r="I32" s="90" t="str">
        <f>L7</f>
        <v xml:space="preserve">MUJAB MUHAMMAD, SE </v>
      </c>
      <c r="K32" s="197" t="s">
        <v>69</v>
      </c>
      <c r="L32" s="126"/>
      <c r="O32" s="221"/>
    </row>
    <row r="33" spans="2:16" s="20" customFormat="1" ht="20.100000000000001" customHeight="1" x14ac:dyDescent="0.25">
      <c r="B33" s="21"/>
      <c r="C33" s="21" t="s">
        <v>85</v>
      </c>
      <c r="D33" s="25" t="s">
        <v>32</v>
      </c>
      <c r="E33" s="22" t="s">
        <v>23</v>
      </c>
      <c r="F33" s="24" t="s">
        <v>80</v>
      </c>
      <c r="G33" s="166">
        <v>4</v>
      </c>
      <c r="H33" s="23" t="s">
        <v>9</v>
      </c>
      <c r="I33" s="68" t="str">
        <f>L8</f>
        <v>M.FAOZI</v>
      </c>
      <c r="K33" s="137" t="s">
        <v>111</v>
      </c>
      <c r="L33" s="129" t="s">
        <v>116</v>
      </c>
      <c r="M33" s="60"/>
      <c r="N33" s="60"/>
      <c r="O33" s="220"/>
      <c r="P33" s="60"/>
    </row>
    <row r="34" spans="2:16" s="20" customFormat="1" ht="20.100000000000001" customHeight="1" x14ac:dyDescent="0.25">
      <c r="B34" s="21"/>
      <c r="C34" s="21"/>
      <c r="D34" s="25"/>
      <c r="E34" s="22"/>
      <c r="F34" s="24"/>
      <c r="G34" s="166"/>
      <c r="H34" s="23"/>
      <c r="I34" s="68" t="str">
        <f>L12</f>
        <v>PUPUT ROMDHON</v>
      </c>
      <c r="K34" s="137"/>
      <c r="L34" s="129"/>
      <c r="M34" s="60"/>
      <c r="N34" s="60"/>
      <c r="O34" s="220"/>
      <c r="P34" s="60"/>
    </row>
    <row r="35" spans="2:16" s="20" customFormat="1" ht="20.100000000000001" customHeight="1" thickBot="1" x14ac:dyDescent="0.3">
      <c r="B35" s="162"/>
      <c r="C35" s="191"/>
      <c r="D35" s="192"/>
      <c r="E35" s="161"/>
      <c r="F35" s="193"/>
      <c r="G35" s="170"/>
      <c r="H35" s="194"/>
      <c r="I35" s="195" t="str">
        <f>L11</f>
        <v>FAHRUR ROZI</v>
      </c>
      <c r="J35" s="196"/>
      <c r="K35" s="138"/>
      <c r="L35" s="126"/>
      <c r="O35" s="221"/>
    </row>
    <row r="36" spans="2:16" s="13" customFormat="1" ht="17.100000000000001" customHeight="1" x14ac:dyDescent="0.25">
      <c r="B36" s="335" t="s">
        <v>12</v>
      </c>
      <c r="C36" s="335"/>
      <c r="D36" s="335"/>
      <c r="E36" s="335"/>
      <c r="F36" s="335"/>
      <c r="G36" s="336">
        <f>SUM(G10:G35)</f>
        <v>64</v>
      </c>
      <c r="H36" s="338" t="s">
        <v>13</v>
      </c>
      <c r="I36" s="339"/>
      <c r="J36" s="340"/>
      <c r="K36" s="341"/>
      <c r="L36" s="125"/>
      <c r="O36" s="222"/>
    </row>
    <row r="37" spans="2:16" s="13" customFormat="1" ht="17.100000000000001" customHeight="1" thickBot="1" x14ac:dyDescent="0.3">
      <c r="B37" s="307"/>
      <c r="C37" s="307"/>
      <c r="D37" s="307"/>
      <c r="E37" s="307"/>
      <c r="F37" s="307"/>
      <c r="G37" s="337"/>
      <c r="H37" s="309"/>
      <c r="I37" s="332"/>
      <c r="J37" s="333"/>
      <c r="K37" s="334"/>
      <c r="L37" s="125"/>
      <c r="O37" s="222"/>
    </row>
    <row r="38" spans="2:16" s="5" customFormat="1" ht="17.100000000000001" customHeight="1" x14ac:dyDescent="0.25">
      <c r="B38" s="50"/>
      <c r="C38" s="50"/>
      <c r="D38" s="51"/>
      <c r="E38" s="51"/>
      <c r="F38" s="51"/>
      <c r="G38" s="158" t="s">
        <v>106</v>
      </c>
      <c r="H38" s="51"/>
      <c r="I38" s="50"/>
      <c r="K38" s="131"/>
      <c r="L38" s="125"/>
      <c r="O38" s="215">
        <f>SUM(O35:O37)</f>
        <v>0</v>
      </c>
    </row>
    <row r="39" spans="2:16" s="6" customFormat="1" ht="17.100000000000001" customHeight="1" x14ac:dyDescent="0.3">
      <c r="B39" s="53"/>
      <c r="C39" s="53"/>
      <c r="D39" s="54"/>
      <c r="E39" s="54"/>
      <c r="F39" s="54"/>
      <c r="G39" s="159"/>
      <c r="H39" s="54"/>
      <c r="I39" s="53"/>
      <c r="K39" s="132"/>
      <c r="L39" s="127"/>
      <c r="O39" s="217"/>
    </row>
    <row r="40" spans="2:16" s="6" customFormat="1" ht="17.100000000000001" customHeight="1" x14ac:dyDescent="0.3">
      <c r="B40" s="53"/>
      <c r="C40" s="53"/>
      <c r="D40" s="54"/>
      <c r="E40" s="54"/>
      <c r="F40" s="54"/>
      <c r="G40" s="159"/>
      <c r="H40" s="54" t="s">
        <v>103</v>
      </c>
      <c r="I40" s="53"/>
      <c r="K40" s="132"/>
      <c r="L40" s="127"/>
      <c r="O40" s="217"/>
    </row>
    <row r="41" spans="2:16" s="6" customFormat="1" ht="17.100000000000001" customHeight="1" x14ac:dyDescent="0.3">
      <c r="B41" s="53"/>
      <c r="C41" s="53"/>
      <c r="D41" s="54"/>
      <c r="E41" s="54"/>
      <c r="F41" s="54"/>
      <c r="G41" s="159"/>
      <c r="H41" s="54"/>
      <c r="I41" s="53"/>
      <c r="K41" s="132"/>
      <c r="L41" s="127"/>
      <c r="O41" s="217"/>
    </row>
    <row r="42" spans="2:16" s="6" customFormat="1" ht="17.100000000000001" customHeight="1" x14ac:dyDescent="0.3">
      <c r="B42" s="53"/>
      <c r="C42" s="53"/>
      <c r="D42" s="54"/>
      <c r="E42" s="54"/>
      <c r="F42" s="54"/>
      <c r="G42" s="159"/>
      <c r="H42" s="54" t="s">
        <v>41</v>
      </c>
      <c r="I42" s="53"/>
      <c r="K42" s="132"/>
      <c r="L42" s="127"/>
      <c r="O42" s="217"/>
    </row>
    <row r="43" spans="2:16" s="6" customFormat="1" ht="17.100000000000001" customHeight="1" x14ac:dyDescent="0.3">
      <c r="B43" s="53"/>
      <c r="C43" s="53"/>
      <c r="D43" s="54"/>
      <c r="E43" s="54"/>
      <c r="F43" s="54"/>
      <c r="G43" s="159"/>
      <c r="H43" s="54" t="s">
        <v>5</v>
      </c>
      <c r="I43" s="53"/>
      <c r="K43" s="132"/>
      <c r="L43" s="127"/>
      <c r="O43" s="217"/>
    </row>
    <row r="44" spans="2:16" s="6" customFormat="1" ht="17.100000000000001" customHeight="1" x14ac:dyDescent="0.3">
      <c r="B44" s="53"/>
      <c r="C44" s="53"/>
      <c r="D44" s="54"/>
      <c r="E44" s="54"/>
      <c r="F44" s="54"/>
      <c r="G44" s="159"/>
      <c r="H44" s="54" t="s">
        <v>6</v>
      </c>
      <c r="I44" s="53"/>
      <c r="K44" s="132"/>
      <c r="L44" s="127"/>
      <c r="O44" s="217"/>
    </row>
    <row r="45" spans="2:16" s="6" customFormat="1" ht="17.100000000000001" customHeight="1" x14ac:dyDescent="0.3">
      <c r="B45" s="53"/>
      <c r="C45" s="53"/>
      <c r="D45" s="54"/>
      <c r="E45" s="54"/>
      <c r="F45" s="54"/>
      <c r="G45" s="159"/>
      <c r="H45" s="54"/>
      <c r="I45" s="53"/>
      <c r="K45" s="132"/>
      <c r="L45" s="127"/>
      <c r="O45" s="217"/>
    </row>
    <row r="46" spans="2:16" s="6" customFormat="1" ht="17.100000000000001" customHeight="1" x14ac:dyDescent="0.3">
      <c r="B46" s="53"/>
      <c r="C46" s="53"/>
      <c r="D46" s="54"/>
      <c r="E46" s="54"/>
      <c r="F46" s="54"/>
      <c r="G46" s="159"/>
      <c r="H46" s="54"/>
      <c r="I46" s="53"/>
      <c r="K46" s="132"/>
      <c r="L46" s="127"/>
      <c r="O46" s="217"/>
    </row>
    <row r="47" spans="2:16" s="6" customFormat="1" ht="17.100000000000001" customHeight="1" x14ac:dyDescent="0.3">
      <c r="B47" s="53"/>
      <c r="C47" s="53"/>
      <c r="D47" s="54"/>
      <c r="E47" s="54"/>
      <c r="F47" s="54"/>
      <c r="G47" s="159"/>
      <c r="H47" s="54"/>
      <c r="I47" s="53"/>
      <c r="K47" s="132"/>
      <c r="L47" s="127"/>
      <c r="O47" s="217"/>
    </row>
    <row r="48" spans="2:16" s="7" customFormat="1" ht="17.100000000000001" customHeight="1" x14ac:dyDescent="0.3">
      <c r="B48" s="99"/>
      <c r="C48" s="99"/>
      <c r="D48" s="69"/>
      <c r="E48" s="69"/>
      <c r="F48" s="69"/>
      <c r="G48" s="160"/>
      <c r="H48" s="69" t="s">
        <v>62</v>
      </c>
      <c r="I48" s="99"/>
      <c r="K48" s="133"/>
      <c r="L48" s="130"/>
      <c r="O48" s="223"/>
    </row>
    <row r="49" spans="2:15" s="6" customFormat="1" ht="17.100000000000001" customHeight="1" x14ac:dyDescent="0.3">
      <c r="B49" s="53"/>
      <c r="C49" s="53"/>
      <c r="D49" s="54"/>
      <c r="E49" s="54"/>
      <c r="F49" s="54"/>
      <c r="G49" s="159"/>
      <c r="H49" s="54" t="s">
        <v>63</v>
      </c>
      <c r="I49" s="53"/>
      <c r="K49" s="132"/>
      <c r="L49" s="127"/>
      <c r="O49" s="217"/>
    </row>
    <row r="50" spans="2:15" s="6" customFormat="1" ht="17.100000000000001" customHeight="1" x14ac:dyDescent="0.3">
      <c r="B50" s="53"/>
      <c r="C50" s="53"/>
      <c r="D50" s="54"/>
      <c r="E50" s="54"/>
      <c r="F50" s="54"/>
      <c r="G50" s="159"/>
      <c r="H50" s="54" t="s">
        <v>64</v>
      </c>
      <c r="I50" s="53"/>
      <c r="K50" s="132"/>
      <c r="L50" s="127"/>
      <c r="O50" s="217"/>
    </row>
    <row r="51" spans="2:15" s="6" customFormat="1" ht="17.100000000000001" customHeight="1" x14ac:dyDescent="0.3">
      <c r="B51" s="53"/>
      <c r="C51" s="53"/>
      <c r="D51" s="54"/>
      <c r="E51" s="54"/>
      <c r="F51" s="54"/>
      <c r="G51" s="159"/>
      <c r="H51" s="54"/>
      <c r="I51" s="53"/>
      <c r="K51" s="132"/>
      <c r="L51" s="127"/>
      <c r="O51" s="217"/>
    </row>
    <row r="52" spans="2:15" ht="0.2" customHeight="1" x14ac:dyDescent="0.25"/>
  </sheetData>
  <mergeCells count="14">
    <mergeCell ref="B36:F37"/>
    <mergeCell ref="G36:G37"/>
    <mergeCell ref="H36:H37"/>
    <mergeCell ref="I36:K37"/>
    <mergeCell ref="B2:K2"/>
    <mergeCell ref="B3:K3"/>
    <mergeCell ref="B4:K4"/>
    <mergeCell ref="B7:B8"/>
    <mergeCell ref="C7:C8"/>
    <mergeCell ref="D7:F7"/>
    <mergeCell ref="G7:H8"/>
    <mergeCell ref="I7:I8"/>
    <mergeCell ref="K7:K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O53"/>
  <sheetViews>
    <sheetView view="pageBreakPreview" topLeftCell="A17" zoomScale="70" zoomScaleSheetLayoutView="70" workbookViewId="0">
      <selection activeCell="H18" sqref="H18"/>
    </sheetView>
  </sheetViews>
  <sheetFormatPr defaultRowHeight="18" x14ac:dyDescent="0.25"/>
  <cols>
    <col min="1" max="1" width="0.140625" customWidth="1"/>
    <col min="2" max="2" width="4.85546875" style="70" customWidth="1"/>
    <col min="3" max="3" width="25.28515625" style="70" customWidth="1"/>
    <col min="4" max="4" width="1.7109375" style="71" customWidth="1"/>
    <col min="5" max="5" width="20.7109375" style="71" customWidth="1"/>
    <col min="6" max="6" width="14.42578125" style="71" bestFit="1" customWidth="1"/>
    <col min="7" max="7" width="8" style="156" customWidth="1"/>
    <col min="8" max="8" width="10.7109375" style="71" customWidth="1"/>
    <col min="9" max="9" width="30.7109375" style="72" customWidth="1"/>
    <col min="10" max="10" width="9.140625" style="134"/>
    <col min="11" max="11" width="35.42578125" style="127" customWidth="1"/>
    <col min="14" max="14" width="9.140625" style="202"/>
  </cols>
  <sheetData>
    <row r="1" spans="2:15" ht="0.2" customHeight="1" x14ac:dyDescent="0.25"/>
    <row r="2" spans="2:15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125"/>
      <c r="N2" s="204"/>
    </row>
    <row r="3" spans="2:15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125"/>
      <c r="N3" s="206"/>
    </row>
    <row r="4" spans="2:15" s="3" customFormat="1" ht="20.100000000000001" customHeight="1" x14ac:dyDescent="0.25">
      <c r="B4" s="325" t="s">
        <v>122</v>
      </c>
      <c r="C4" s="325"/>
      <c r="D4" s="325"/>
      <c r="E4" s="325"/>
      <c r="F4" s="325"/>
      <c r="G4" s="325"/>
      <c r="H4" s="325"/>
      <c r="I4" s="325"/>
      <c r="J4" s="325"/>
      <c r="K4" s="125"/>
      <c r="N4" s="206"/>
    </row>
    <row r="5" spans="2:15" s="3" customFormat="1" ht="20.100000000000001" customHeight="1" x14ac:dyDescent="0.25">
      <c r="D5" s="8"/>
      <c r="E5" s="8"/>
      <c r="F5" s="8"/>
      <c r="G5" s="155"/>
      <c r="H5" s="8"/>
      <c r="J5" s="135"/>
      <c r="K5" s="125"/>
      <c r="N5" s="206"/>
    </row>
    <row r="6" spans="2:15" s="3" customFormat="1" ht="20.100000000000001" customHeight="1" x14ac:dyDescent="0.25">
      <c r="D6" s="8"/>
      <c r="E6" s="8"/>
      <c r="F6" s="8"/>
      <c r="G6" s="155"/>
      <c r="H6" s="8"/>
      <c r="J6" s="135"/>
      <c r="K6" s="125" t="s">
        <v>58</v>
      </c>
      <c r="N6" s="206"/>
    </row>
    <row r="7" spans="2:15" s="224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J7" s="324" t="s">
        <v>70</v>
      </c>
      <c r="K7" s="128" t="s">
        <v>55</v>
      </c>
      <c r="N7" s="218"/>
    </row>
    <row r="8" spans="2:15" s="224" customFormat="1" ht="20.100000000000001" customHeight="1" x14ac:dyDescent="0.25">
      <c r="B8" s="324"/>
      <c r="C8" s="324"/>
      <c r="D8" s="327" t="s">
        <v>15</v>
      </c>
      <c r="E8" s="328"/>
      <c r="F8" s="225" t="s">
        <v>14</v>
      </c>
      <c r="G8" s="327"/>
      <c r="H8" s="328"/>
      <c r="I8" s="324"/>
      <c r="J8" s="324"/>
      <c r="K8" s="128" t="s">
        <v>54</v>
      </c>
      <c r="N8" s="218"/>
    </row>
    <row r="9" spans="2:15" s="1" customFormat="1" ht="2.1" customHeight="1" thickBot="1" x14ac:dyDescent="0.3">
      <c r="B9" s="2"/>
      <c r="C9" s="2"/>
      <c r="D9" s="9"/>
      <c r="E9" s="10"/>
      <c r="F9" s="2"/>
      <c r="G9" s="157"/>
      <c r="H9" s="10"/>
      <c r="I9" s="171"/>
      <c r="J9" s="131"/>
      <c r="K9" s="125"/>
      <c r="N9" s="219"/>
    </row>
    <row r="10" spans="2:15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39</v>
      </c>
      <c r="F10" s="19" t="s">
        <v>33</v>
      </c>
      <c r="G10" s="164">
        <v>18</v>
      </c>
      <c r="H10" s="173" t="s">
        <v>9</v>
      </c>
      <c r="I10" s="163" t="s">
        <v>58</v>
      </c>
      <c r="J10" s="136" t="s">
        <v>68</v>
      </c>
      <c r="K10" s="129" t="s">
        <v>56</v>
      </c>
      <c r="L10" s="60"/>
      <c r="M10" s="60"/>
      <c r="N10" s="220"/>
      <c r="O10" s="60"/>
    </row>
    <row r="11" spans="2:15" s="20" customFormat="1" ht="20.100000000000001" customHeight="1" x14ac:dyDescent="0.25">
      <c r="B11" s="85"/>
      <c r="C11" s="67">
        <v>43710</v>
      </c>
      <c r="D11" s="86"/>
      <c r="E11" s="87"/>
      <c r="F11" s="104"/>
      <c r="G11" s="165">
        <v>3</v>
      </c>
      <c r="H11" s="174" t="s">
        <v>9</v>
      </c>
      <c r="I11" s="68" t="str">
        <f>K7</f>
        <v xml:space="preserve">MUJAB MUHAMMAD, SE </v>
      </c>
      <c r="J11" s="197" t="s">
        <v>69</v>
      </c>
      <c r="K11" s="126" t="s">
        <v>53</v>
      </c>
      <c r="N11" s="221"/>
    </row>
    <row r="12" spans="2:15" s="20" customFormat="1" ht="20.100000000000001" customHeight="1" x14ac:dyDescent="0.25">
      <c r="B12" s="21"/>
      <c r="C12" s="21" t="s">
        <v>86</v>
      </c>
      <c r="D12" s="25" t="s">
        <v>32</v>
      </c>
      <c r="E12" s="22"/>
      <c r="F12" s="24"/>
      <c r="G12" s="166"/>
      <c r="H12" s="139"/>
      <c r="I12" s="90" t="str">
        <f>K8</f>
        <v>M.FAOZI</v>
      </c>
      <c r="J12" s="137"/>
      <c r="K12" s="129" t="s">
        <v>57</v>
      </c>
      <c r="L12" s="60"/>
      <c r="M12" s="60"/>
      <c r="N12" s="220"/>
      <c r="O12" s="60"/>
    </row>
    <row r="13" spans="2:15" s="20" customFormat="1" ht="20.100000000000001" customHeight="1" x14ac:dyDescent="0.25">
      <c r="B13" s="21"/>
      <c r="C13" s="21"/>
      <c r="D13" s="25"/>
      <c r="E13" s="22"/>
      <c r="F13" s="24"/>
      <c r="G13" s="166"/>
      <c r="H13" s="139"/>
      <c r="I13" s="68" t="str">
        <f>K10</f>
        <v xml:space="preserve">NUR ICHSAN </v>
      </c>
      <c r="J13" s="137"/>
      <c r="K13" s="129"/>
      <c r="L13" s="60"/>
      <c r="M13" s="60"/>
      <c r="N13" s="220"/>
      <c r="O13" s="60"/>
    </row>
    <row r="14" spans="2:15" s="20" customFormat="1" ht="20.100000000000001" customHeight="1" x14ac:dyDescent="0.25">
      <c r="B14" s="21"/>
      <c r="C14" s="21"/>
      <c r="D14" s="25"/>
      <c r="E14" s="22"/>
      <c r="F14" s="24"/>
      <c r="G14" s="166"/>
      <c r="H14" s="139"/>
      <c r="I14" s="68" t="str">
        <f>K12</f>
        <v>PUPUT ROMDHON</v>
      </c>
      <c r="J14" s="137"/>
      <c r="K14" s="129"/>
      <c r="L14" s="60"/>
      <c r="M14" s="60"/>
      <c r="N14" s="220"/>
      <c r="O14" s="60"/>
    </row>
    <row r="15" spans="2:15" s="20" customFormat="1" ht="20.100000000000001" customHeight="1" thickBot="1" x14ac:dyDescent="0.3">
      <c r="B15" s="92"/>
      <c r="C15" s="100"/>
      <c r="D15" s="93"/>
      <c r="E15" s="94"/>
      <c r="F15" s="105"/>
      <c r="G15" s="167"/>
      <c r="H15" s="140"/>
      <c r="I15" s="172" t="str">
        <f>K11</f>
        <v>FAHRUR ROZI</v>
      </c>
      <c r="J15" s="138"/>
      <c r="K15" s="126"/>
      <c r="N15" s="221"/>
    </row>
    <row r="16" spans="2:15" s="20" customFormat="1" ht="20.100000000000001" customHeight="1" x14ac:dyDescent="0.25">
      <c r="B16" s="15">
        <v>2</v>
      </c>
      <c r="C16" s="15" t="s">
        <v>59</v>
      </c>
      <c r="D16" s="16" t="s">
        <v>32</v>
      </c>
      <c r="E16" s="17" t="s">
        <v>27</v>
      </c>
      <c r="F16" s="19" t="s">
        <v>33</v>
      </c>
      <c r="G16" s="166">
        <v>15</v>
      </c>
      <c r="H16" s="139" t="s">
        <v>9</v>
      </c>
      <c r="I16" s="68" t="str">
        <f>K6</f>
        <v>AFIFUR RAHMAN,SH.MH</v>
      </c>
      <c r="J16" s="136" t="s">
        <v>68</v>
      </c>
      <c r="K16" s="129"/>
      <c r="L16" s="60"/>
      <c r="M16" s="60"/>
      <c r="N16" s="220"/>
      <c r="O16" s="60"/>
    </row>
    <row r="17" spans="2:15" s="20" customFormat="1" ht="20.100000000000001" customHeight="1" x14ac:dyDescent="0.25">
      <c r="B17" s="85"/>
      <c r="C17" s="67">
        <v>43711</v>
      </c>
      <c r="D17" s="86" t="s">
        <v>75</v>
      </c>
      <c r="E17" s="87"/>
      <c r="F17" s="104"/>
      <c r="G17" s="165">
        <v>3</v>
      </c>
      <c r="H17" s="139"/>
      <c r="I17" s="90" t="str">
        <f>K8</f>
        <v>M.FAOZI</v>
      </c>
      <c r="J17" s="197" t="s">
        <v>77</v>
      </c>
      <c r="K17" s="126"/>
      <c r="N17" s="221"/>
    </row>
    <row r="18" spans="2:15" s="20" customFormat="1" ht="20.100000000000001" customHeight="1" x14ac:dyDescent="0.25">
      <c r="B18" s="21"/>
      <c r="C18" s="21" t="s">
        <v>73</v>
      </c>
      <c r="D18" s="25"/>
      <c r="E18" s="22"/>
      <c r="F18" s="24"/>
      <c r="G18" s="168"/>
      <c r="H18" s="139"/>
      <c r="I18" s="68" t="str">
        <f>K10</f>
        <v xml:space="preserve">NUR ICHSAN </v>
      </c>
      <c r="J18" s="137"/>
      <c r="K18" s="129"/>
      <c r="L18" s="60"/>
      <c r="M18" s="60"/>
      <c r="N18" s="220"/>
      <c r="O18" s="60"/>
    </row>
    <row r="19" spans="2:15" s="20" customFormat="1" ht="20.100000000000001" customHeight="1" x14ac:dyDescent="0.25">
      <c r="B19" s="21"/>
      <c r="C19" s="21"/>
      <c r="D19" s="25" t="s">
        <v>75</v>
      </c>
      <c r="E19" s="22" t="s">
        <v>81</v>
      </c>
      <c r="F19" s="24"/>
      <c r="G19" s="166">
        <v>2</v>
      </c>
      <c r="H19" s="139"/>
      <c r="I19" s="68" t="str">
        <f>K12</f>
        <v>PUPUT ROMDHON</v>
      </c>
      <c r="J19" s="137" t="s">
        <v>68</v>
      </c>
      <c r="K19" s="129"/>
      <c r="L19" s="60"/>
      <c r="M19" s="60"/>
      <c r="N19" s="220"/>
      <c r="O19" s="60"/>
    </row>
    <row r="20" spans="2:15" s="20" customFormat="1" ht="20.100000000000001" customHeight="1" thickBot="1" x14ac:dyDescent="0.3">
      <c r="B20" s="92"/>
      <c r="C20" s="100"/>
      <c r="D20" s="93"/>
      <c r="E20" s="94"/>
      <c r="F20" s="105"/>
      <c r="G20" s="167"/>
      <c r="H20" s="140"/>
      <c r="I20" s="97" t="str">
        <f>K11</f>
        <v>FAHRUR ROZI</v>
      </c>
      <c r="J20" s="138"/>
      <c r="K20" s="126"/>
      <c r="N20" s="221"/>
    </row>
    <row r="21" spans="2:15" s="20" customFormat="1" ht="20.100000000000001" customHeight="1" x14ac:dyDescent="0.25">
      <c r="B21" s="15">
        <v>3</v>
      </c>
      <c r="C21" s="15" t="s">
        <v>11</v>
      </c>
      <c r="D21" s="16" t="s">
        <v>32</v>
      </c>
      <c r="E21" s="17" t="s">
        <v>31</v>
      </c>
      <c r="F21" s="19" t="s">
        <v>33</v>
      </c>
      <c r="G21" s="166">
        <v>12</v>
      </c>
      <c r="H21" s="23" t="s">
        <v>9</v>
      </c>
      <c r="I21" s="68" t="str">
        <f>K7</f>
        <v xml:space="preserve">MUJAB MUHAMMAD, SE </v>
      </c>
      <c r="J21" s="136" t="s">
        <v>68</v>
      </c>
      <c r="K21" s="129"/>
      <c r="L21" s="60"/>
      <c r="M21" s="60"/>
      <c r="N21" s="220"/>
      <c r="O21" s="60"/>
    </row>
    <row r="22" spans="2:15" s="20" customFormat="1" ht="20.100000000000001" customHeight="1" x14ac:dyDescent="0.25">
      <c r="B22" s="85"/>
      <c r="C22" s="67">
        <v>43712</v>
      </c>
      <c r="D22" s="86"/>
      <c r="E22" s="87"/>
      <c r="F22" s="104"/>
      <c r="G22" s="165">
        <v>3</v>
      </c>
      <c r="H22" s="89" t="s">
        <v>9</v>
      </c>
      <c r="I22" s="90" t="str">
        <f>K8</f>
        <v>M.FAOZI</v>
      </c>
      <c r="J22" s="197" t="s">
        <v>69</v>
      </c>
      <c r="K22" s="126"/>
      <c r="N22" s="221"/>
    </row>
    <row r="23" spans="2:15" s="20" customFormat="1" ht="20.100000000000001" customHeight="1" x14ac:dyDescent="0.25">
      <c r="B23" s="21"/>
      <c r="C23" s="21" t="str">
        <f>C18</f>
        <v>Jam 08.00</v>
      </c>
      <c r="D23" s="25" t="s">
        <v>32</v>
      </c>
      <c r="E23" s="22" t="s">
        <v>39</v>
      </c>
      <c r="F23" s="24" t="s">
        <v>24</v>
      </c>
      <c r="G23" s="166">
        <v>2</v>
      </c>
      <c r="H23" s="23" t="s">
        <v>9</v>
      </c>
      <c r="I23" s="68" t="str">
        <f>K10</f>
        <v xml:space="preserve">NUR ICHSAN </v>
      </c>
      <c r="J23" s="137" t="s">
        <v>111</v>
      </c>
      <c r="K23" s="129"/>
      <c r="L23" s="60"/>
      <c r="M23" s="60"/>
      <c r="N23" s="220"/>
      <c r="O23" s="60"/>
    </row>
    <row r="24" spans="2:15" s="20" customFormat="1" ht="20.100000000000001" customHeight="1" x14ac:dyDescent="0.25">
      <c r="B24" s="21"/>
      <c r="C24" s="21"/>
      <c r="D24" s="25"/>
      <c r="E24" s="22"/>
      <c r="F24" s="24"/>
      <c r="G24" s="166"/>
      <c r="H24" s="23"/>
      <c r="I24" s="68" t="str">
        <f>K11</f>
        <v>FAHRUR ROZI</v>
      </c>
      <c r="J24" s="137"/>
      <c r="K24" s="129"/>
      <c r="L24" s="60"/>
      <c r="M24" s="60"/>
      <c r="N24" s="220"/>
      <c r="O24" s="60"/>
    </row>
    <row r="25" spans="2:15" s="20" customFormat="1" ht="20.100000000000001" customHeight="1" x14ac:dyDescent="0.25">
      <c r="B25" s="21"/>
      <c r="C25" s="21"/>
      <c r="D25" s="25" t="s">
        <v>75</v>
      </c>
      <c r="E25" s="22" t="s">
        <v>81</v>
      </c>
      <c r="F25" s="24" t="s">
        <v>82</v>
      </c>
      <c r="G25" s="166">
        <v>2</v>
      </c>
      <c r="H25" s="23" t="s">
        <v>9</v>
      </c>
      <c r="I25" s="68" t="str">
        <f>K12</f>
        <v>PUPUT ROMDHON</v>
      </c>
      <c r="J25" s="137" t="s">
        <v>111</v>
      </c>
      <c r="K25" s="129"/>
      <c r="L25" s="60"/>
      <c r="M25" s="60"/>
      <c r="N25" s="220"/>
      <c r="O25" s="60"/>
    </row>
    <row r="26" spans="2:15" s="20" customFormat="1" ht="20.100000000000001" customHeight="1" thickBot="1" x14ac:dyDescent="0.3">
      <c r="B26" s="92"/>
      <c r="C26" s="100"/>
      <c r="D26" s="93"/>
      <c r="E26" s="94"/>
      <c r="F26" s="105"/>
      <c r="G26" s="167"/>
      <c r="H26" s="96"/>
      <c r="I26" s="97"/>
      <c r="J26" s="138"/>
      <c r="K26" s="126" t="s">
        <v>125</v>
      </c>
      <c r="N26" s="221"/>
    </row>
    <row r="27" spans="2:15" s="20" customFormat="1" ht="20.100000000000001" customHeight="1" x14ac:dyDescent="0.25">
      <c r="B27" s="15">
        <v>4</v>
      </c>
      <c r="C27" s="15" t="s">
        <v>60</v>
      </c>
      <c r="D27" s="16" t="s">
        <v>32</v>
      </c>
      <c r="E27" s="17" t="s">
        <v>26</v>
      </c>
      <c r="F27" s="19" t="s">
        <v>33</v>
      </c>
      <c r="G27" s="164">
        <v>12</v>
      </c>
      <c r="H27" s="18" t="s">
        <v>9</v>
      </c>
      <c r="I27" s="66" t="s">
        <v>112</v>
      </c>
      <c r="J27" s="136" t="s">
        <v>68</v>
      </c>
      <c r="K27" s="129"/>
      <c r="L27" s="60"/>
      <c r="M27" s="60"/>
      <c r="N27" s="220"/>
      <c r="O27" s="60"/>
    </row>
    <row r="28" spans="2:15" s="20" customFormat="1" ht="20.100000000000001" customHeight="1" x14ac:dyDescent="0.25">
      <c r="B28" s="85"/>
      <c r="C28" s="67">
        <v>43713</v>
      </c>
      <c r="D28" s="86"/>
      <c r="E28" s="87"/>
      <c r="F28" s="104"/>
      <c r="G28" s="165">
        <v>3</v>
      </c>
      <c r="H28" s="89" t="s">
        <v>9</v>
      </c>
      <c r="I28" s="90" t="str">
        <f>K6</f>
        <v>AFIFUR RAHMAN,SH.MH</v>
      </c>
      <c r="J28" s="197" t="s">
        <v>69</v>
      </c>
      <c r="K28" s="126"/>
      <c r="N28" s="221"/>
    </row>
    <row r="29" spans="2:15" s="20" customFormat="1" ht="20.100000000000001" customHeight="1" x14ac:dyDescent="0.25">
      <c r="B29" s="21"/>
      <c r="C29" s="21" t="s">
        <v>85</v>
      </c>
      <c r="D29" s="25" t="s">
        <v>32</v>
      </c>
      <c r="E29" s="22"/>
      <c r="F29" s="24"/>
      <c r="G29" s="166"/>
      <c r="H29" s="23"/>
      <c r="I29" s="68" t="str">
        <f>K7</f>
        <v xml:space="preserve">MUJAB MUHAMMAD, SE </v>
      </c>
      <c r="J29" s="137"/>
      <c r="K29" s="129"/>
      <c r="L29" s="60"/>
      <c r="M29" s="60"/>
      <c r="N29" s="220">
        <v>29</v>
      </c>
      <c r="O29" s="60"/>
    </row>
    <row r="30" spans="2:15" s="20" customFormat="1" ht="20.100000000000001" customHeight="1" x14ac:dyDescent="0.25">
      <c r="B30" s="21"/>
      <c r="C30" s="21"/>
      <c r="D30" s="25"/>
      <c r="E30" s="22"/>
      <c r="F30" s="24"/>
      <c r="G30" s="166"/>
      <c r="H30" s="23"/>
      <c r="I30" s="68" t="str">
        <f>K8</f>
        <v>M.FAOZI</v>
      </c>
      <c r="J30" s="137"/>
      <c r="K30" s="129"/>
      <c r="L30" s="60"/>
      <c r="M30" s="60"/>
      <c r="N30" s="220">
        <v>28</v>
      </c>
      <c r="O30" s="60"/>
    </row>
    <row r="31" spans="2:15" s="20" customFormat="1" ht="20.100000000000001" customHeight="1" thickBot="1" x14ac:dyDescent="0.3">
      <c r="B31" s="85"/>
      <c r="C31" s="67"/>
      <c r="D31" s="86"/>
      <c r="E31" s="87"/>
      <c r="F31" s="104"/>
      <c r="G31" s="169"/>
      <c r="H31" s="89"/>
      <c r="I31" s="90" t="str">
        <f>K10</f>
        <v xml:space="preserve">NUR ICHSAN </v>
      </c>
      <c r="J31" s="21"/>
      <c r="K31" s="126"/>
      <c r="N31" s="221">
        <v>64</v>
      </c>
    </row>
    <row r="32" spans="2:15" s="20" customFormat="1" ht="20.100000000000001" customHeight="1" x14ac:dyDescent="0.25">
      <c r="B32" s="163">
        <v>5</v>
      </c>
      <c r="C32" s="163" t="s">
        <v>61</v>
      </c>
      <c r="D32" s="184" t="s">
        <v>32</v>
      </c>
      <c r="E32" s="185" t="s">
        <v>123</v>
      </c>
      <c r="F32" s="186" t="s">
        <v>124</v>
      </c>
      <c r="G32" s="187">
        <v>14</v>
      </c>
      <c r="H32" s="188" t="s">
        <v>9</v>
      </c>
      <c r="I32" s="189" t="str">
        <f>K6</f>
        <v>AFIFUR RAHMAN,SH.MH</v>
      </c>
      <c r="J32" s="136" t="s">
        <v>68</v>
      </c>
      <c r="K32" s="129"/>
      <c r="L32" s="60"/>
      <c r="M32" s="60"/>
      <c r="N32" s="220">
        <f>SUM(N29:N31)</f>
        <v>121</v>
      </c>
      <c r="O32" s="60"/>
    </row>
    <row r="33" spans="2:15" s="20" customFormat="1" ht="20.100000000000001" customHeight="1" x14ac:dyDescent="0.25">
      <c r="B33" s="85"/>
      <c r="C33" s="67">
        <v>43714</v>
      </c>
      <c r="D33" s="86"/>
      <c r="E33" s="106"/>
      <c r="F33" s="104"/>
      <c r="G33" s="165">
        <v>1</v>
      </c>
      <c r="H33" s="23" t="s">
        <v>9</v>
      </c>
      <c r="I33" s="90" t="str">
        <f>K7</f>
        <v xml:space="preserve">MUJAB MUHAMMAD, SE </v>
      </c>
      <c r="J33" s="197" t="s">
        <v>69</v>
      </c>
      <c r="K33" s="126"/>
      <c r="N33" s="221"/>
    </row>
    <row r="34" spans="2:15" s="20" customFormat="1" ht="20.100000000000001" customHeight="1" x14ac:dyDescent="0.25">
      <c r="B34" s="21"/>
      <c r="C34" s="21" t="s">
        <v>85</v>
      </c>
      <c r="D34" s="25" t="s">
        <v>32</v>
      </c>
      <c r="E34" s="22"/>
      <c r="F34" s="24"/>
      <c r="G34" s="166"/>
      <c r="H34" s="23"/>
      <c r="I34" s="68" t="str">
        <f>K8</f>
        <v>M.FAOZI</v>
      </c>
      <c r="J34" s="137" t="s">
        <v>111</v>
      </c>
      <c r="K34" s="129"/>
      <c r="L34" s="60"/>
      <c r="M34" s="60"/>
      <c r="N34" s="220"/>
      <c r="O34" s="60"/>
    </row>
    <row r="35" spans="2:15" s="20" customFormat="1" ht="20.100000000000001" customHeight="1" x14ac:dyDescent="0.25">
      <c r="B35" s="21"/>
      <c r="C35" s="21"/>
      <c r="D35" s="25"/>
      <c r="E35" s="22"/>
      <c r="F35" s="24"/>
      <c r="G35" s="166"/>
      <c r="H35" s="23"/>
      <c r="I35" s="68" t="str">
        <f>K12</f>
        <v>PUPUT ROMDHON</v>
      </c>
      <c r="J35" s="137"/>
      <c r="K35" s="129"/>
      <c r="L35" s="60"/>
      <c r="M35" s="60"/>
      <c r="N35" s="220"/>
      <c r="O35" s="60"/>
    </row>
    <row r="36" spans="2:15" s="20" customFormat="1" ht="20.100000000000001" customHeight="1" thickBot="1" x14ac:dyDescent="0.3">
      <c r="B36" s="162"/>
      <c r="C36" s="191"/>
      <c r="D36" s="192"/>
      <c r="E36" s="161"/>
      <c r="F36" s="193"/>
      <c r="G36" s="170"/>
      <c r="H36" s="194"/>
      <c r="I36" s="195" t="str">
        <f>K11</f>
        <v>FAHRUR ROZI</v>
      </c>
      <c r="J36" s="138"/>
      <c r="K36" s="126"/>
      <c r="N36" s="221"/>
    </row>
    <row r="37" spans="2:15" s="13" customFormat="1" ht="17.100000000000001" customHeight="1" x14ac:dyDescent="0.25">
      <c r="B37" s="335" t="s">
        <v>12</v>
      </c>
      <c r="C37" s="335"/>
      <c r="D37" s="335"/>
      <c r="E37" s="335"/>
      <c r="F37" s="335"/>
      <c r="G37" s="336">
        <f>SUM(G10:G36)</f>
        <v>90</v>
      </c>
      <c r="H37" s="338" t="s">
        <v>13</v>
      </c>
      <c r="I37" s="339"/>
      <c r="J37" s="341"/>
      <c r="K37" s="125"/>
      <c r="N37" s="222"/>
    </row>
    <row r="38" spans="2:15" s="13" customFormat="1" ht="17.100000000000001" customHeight="1" thickBot="1" x14ac:dyDescent="0.3">
      <c r="B38" s="307"/>
      <c r="C38" s="307"/>
      <c r="D38" s="307"/>
      <c r="E38" s="307"/>
      <c r="F38" s="307"/>
      <c r="G38" s="337"/>
      <c r="H38" s="309"/>
      <c r="I38" s="332"/>
      <c r="J38" s="334"/>
      <c r="K38" s="125"/>
      <c r="N38" s="222"/>
    </row>
    <row r="39" spans="2:15" s="5" customFormat="1" ht="17.100000000000001" customHeight="1" x14ac:dyDescent="0.25">
      <c r="B39" s="50"/>
      <c r="C39" s="50"/>
      <c r="D39" s="51"/>
      <c r="E39" s="51"/>
      <c r="F39" s="51"/>
      <c r="G39" s="158" t="s">
        <v>106</v>
      </c>
      <c r="H39" s="51"/>
      <c r="I39" s="50"/>
      <c r="J39" s="131"/>
      <c r="K39" s="125"/>
      <c r="N39" s="215">
        <f>SUM(N36:N38)</f>
        <v>0</v>
      </c>
    </row>
    <row r="40" spans="2:15" s="6" customFormat="1" ht="17.100000000000001" customHeight="1" x14ac:dyDescent="0.3">
      <c r="B40" s="53"/>
      <c r="C40" s="53"/>
      <c r="D40" s="54"/>
      <c r="E40" s="54"/>
      <c r="F40" s="54"/>
      <c r="G40" s="159"/>
      <c r="H40" s="54"/>
      <c r="I40" s="53"/>
      <c r="J40" s="132"/>
      <c r="K40" s="127"/>
      <c r="N40" s="217"/>
    </row>
    <row r="41" spans="2:15" s="6" customFormat="1" ht="17.100000000000001" customHeight="1" x14ac:dyDescent="0.3">
      <c r="B41" s="53"/>
      <c r="C41" s="53"/>
      <c r="D41" s="54"/>
      <c r="E41" s="54"/>
      <c r="F41" s="54"/>
      <c r="G41" s="159"/>
      <c r="H41" s="54" t="s">
        <v>126</v>
      </c>
      <c r="I41" s="53"/>
      <c r="J41" s="132"/>
      <c r="K41" s="127"/>
      <c r="N41" s="217"/>
    </row>
    <row r="42" spans="2:15" s="6" customFormat="1" ht="17.100000000000001" customHeight="1" x14ac:dyDescent="0.3">
      <c r="B42" s="53"/>
      <c r="C42" s="53"/>
      <c r="D42" s="54"/>
      <c r="E42" s="54"/>
      <c r="F42" s="54"/>
      <c r="G42" s="159"/>
      <c r="H42" s="54"/>
      <c r="I42" s="53"/>
      <c r="J42" s="132"/>
      <c r="K42" s="127"/>
      <c r="N42" s="217"/>
    </row>
    <row r="43" spans="2:15" s="6" customFormat="1" ht="17.100000000000001" customHeight="1" x14ac:dyDescent="0.3">
      <c r="B43" s="53"/>
      <c r="C43" s="53"/>
      <c r="D43" s="54"/>
      <c r="E43" s="54"/>
      <c r="F43" s="54"/>
      <c r="G43" s="159"/>
      <c r="H43" s="54" t="s">
        <v>41</v>
      </c>
      <c r="I43" s="53"/>
      <c r="J43" s="132"/>
      <c r="K43" s="127"/>
      <c r="N43" s="217"/>
    </row>
    <row r="44" spans="2:15" s="6" customFormat="1" ht="17.100000000000001" customHeight="1" x14ac:dyDescent="0.3">
      <c r="B44" s="53"/>
      <c r="C44" s="53"/>
      <c r="D44" s="54"/>
      <c r="E44" s="54"/>
      <c r="F44" s="54"/>
      <c r="G44" s="159"/>
      <c r="H44" s="54" t="s">
        <v>5</v>
      </c>
      <c r="I44" s="53"/>
      <c r="J44" s="132"/>
      <c r="K44" s="127"/>
      <c r="N44" s="217"/>
    </row>
    <row r="45" spans="2:15" s="6" customFormat="1" ht="17.100000000000001" customHeight="1" x14ac:dyDescent="0.3">
      <c r="B45" s="53"/>
      <c r="C45" s="53"/>
      <c r="D45" s="54"/>
      <c r="E45" s="54"/>
      <c r="F45" s="54"/>
      <c r="G45" s="159"/>
      <c r="H45" s="54" t="s">
        <v>6</v>
      </c>
      <c r="I45" s="53"/>
      <c r="J45" s="132"/>
      <c r="K45" s="127"/>
      <c r="N45" s="217"/>
    </row>
    <row r="46" spans="2:15" s="6" customFormat="1" ht="17.100000000000001" customHeight="1" x14ac:dyDescent="0.3">
      <c r="B46" s="53"/>
      <c r="C46" s="53"/>
      <c r="D46" s="54"/>
      <c r="E46" s="54"/>
      <c r="F46" s="54"/>
      <c r="G46" s="159"/>
      <c r="H46" s="54"/>
      <c r="I46" s="53"/>
      <c r="J46" s="132"/>
      <c r="K46" s="127"/>
      <c r="N46" s="217"/>
    </row>
    <row r="47" spans="2:15" s="6" customFormat="1" ht="17.100000000000001" customHeight="1" x14ac:dyDescent="0.3">
      <c r="B47" s="53"/>
      <c r="C47" s="53"/>
      <c r="D47" s="54"/>
      <c r="E47" s="54"/>
      <c r="F47" s="54"/>
      <c r="G47" s="159"/>
      <c r="H47" s="54"/>
      <c r="I47" s="53"/>
      <c r="J47" s="132"/>
      <c r="K47" s="127"/>
      <c r="N47" s="217"/>
    </row>
    <row r="48" spans="2:15" s="6" customFormat="1" ht="17.100000000000001" customHeight="1" x14ac:dyDescent="0.3">
      <c r="B48" s="53"/>
      <c r="C48" s="53"/>
      <c r="D48" s="54"/>
      <c r="E48" s="54"/>
      <c r="F48" s="54"/>
      <c r="G48" s="159"/>
      <c r="H48" s="54"/>
      <c r="I48" s="53"/>
      <c r="J48" s="132"/>
      <c r="K48" s="127"/>
      <c r="N48" s="217"/>
    </row>
    <row r="49" spans="2:14" s="7" customFormat="1" ht="17.100000000000001" customHeight="1" x14ac:dyDescent="0.3">
      <c r="B49" s="99"/>
      <c r="C49" s="99"/>
      <c r="D49" s="69"/>
      <c r="E49" s="69"/>
      <c r="F49" s="69"/>
      <c r="G49" s="160"/>
      <c r="H49" s="69" t="s">
        <v>62</v>
      </c>
      <c r="I49" s="99"/>
      <c r="J49" s="133"/>
      <c r="K49" s="130"/>
      <c r="N49" s="223"/>
    </row>
    <row r="50" spans="2:14" s="6" customFormat="1" ht="17.100000000000001" customHeight="1" x14ac:dyDescent="0.3">
      <c r="B50" s="53"/>
      <c r="C50" s="53"/>
      <c r="D50" s="54"/>
      <c r="E50" s="54"/>
      <c r="F50" s="54"/>
      <c r="G50" s="159"/>
      <c r="H50" s="54" t="s">
        <v>63</v>
      </c>
      <c r="I50" s="53"/>
      <c r="J50" s="132"/>
      <c r="K50" s="127"/>
      <c r="N50" s="217"/>
    </row>
    <row r="51" spans="2:14" s="6" customFormat="1" ht="17.100000000000001" customHeight="1" x14ac:dyDescent="0.3">
      <c r="B51" s="53"/>
      <c r="C51" s="53"/>
      <c r="D51" s="54"/>
      <c r="E51" s="54"/>
      <c r="F51" s="54"/>
      <c r="G51" s="159"/>
      <c r="H51" s="54" t="s">
        <v>64</v>
      </c>
      <c r="I51" s="53"/>
      <c r="J51" s="132"/>
      <c r="K51" s="127"/>
      <c r="N51" s="217"/>
    </row>
    <row r="52" spans="2:14" s="6" customFormat="1" ht="17.100000000000001" customHeight="1" x14ac:dyDescent="0.3">
      <c r="B52" s="53"/>
      <c r="C52" s="53"/>
      <c r="D52" s="54"/>
      <c r="E52" s="54"/>
      <c r="F52" s="54"/>
      <c r="G52" s="159"/>
      <c r="H52" s="54"/>
      <c r="I52" s="53"/>
      <c r="J52" s="132"/>
      <c r="K52" s="127"/>
      <c r="N52" s="217"/>
    </row>
    <row r="53" spans="2:14" ht="0.2" customHeight="1" x14ac:dyDescent="0.25"/>
  </sheetData>
  <mergeCells count="14">
    <mergeCell ref="B37:F38"/>
    <mergeCell ref="G37:G38"/>
    <mergeCell ref="H37:H38"/>
    <mergeCell ref="I37:J38"/>
    <mergeCell ref="B2:J2"/>
    <mergeCell ref="B3:J3"/>
    <mergeCell ref="B4:J4"/>
    <mergeCell ref="B7:B8"/>
    <mergeCell ref="C7:C8"/>
    <mergeCell ref="D7:F7"/>
    <mergeCell ref="G7:H8"/>
    <mergeCell ref="I7:I8"/>
    <mergeCell ref="J7:J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Q58"/>
  <sheetViews>
    <sheetView view="pageBreakPreview" topLeftCell="A26" zoomScale="70" zoomScaleSheetLayoutView="70" workbookViewId="0">
      <selection activeCell="L19" sqref="L19"/>
    </sheetView>
  </sheetViews>
  <sheetFormatPr defaultRowHeight="18" x14ac:dyDescent="0.25"/>
  <cols>
    <col min="1" max="1" width="0.140625" customWidth="1"/>
    <col min="2" max="2" width="4.85546875" style="70" customWidth="1"/>
    <col min="3" max="3" width="25.28515625" style="70" customWidth="1"/>
    <col min="4" max="4" width="1.7109375" style="71" customWidth="1"/>
    <col min="5" max="5" width="20.7109375" style="71" customWidth="1"/>
    <col min="6" max="6" width="14.42578125" style="71" bestFit="1" customWidth="1"/>
    <col min="7" max="7" width="8" style="156" customWidth="1"/>
    <col min="8" max="8" width="10.7109375" style="71" customWidth="1"/>
    <col min="9" max="9" width="30.7109375" style="72" customWidth="1"/>
    <col min="10" max="10" width="9.140625" style="134"/>
    <col min="11" max="11" width="35.42578125" style="127" customWidth="1"/>
    <col min="14" max="14" width="9.140625" style="202"/>
  </cols>
  <sheetData>
    <row r="1" spans="2:15" ht="0.2" customHeight="1" x14ac:dyDescent="0.25"/>
    <row r="2" spans="2:15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125"/>
      <c r="N2" s="204"/>
    </row>
    <row r="3" spans="2:15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125"/>
      <c r="N3" s="206"/>
    </row>
    <row r="4" spans="2:15" s="3" customFormat="1" ht="20.100000000000001" customHeight="1" x14ac:dyDescent="0.25">
      <c r="B4" s="325" t="s">
        <v>145</v>
      </c>
      <c r="C4" s="325"/>
      <c r="D4" s="325"/>
      <c r="E4" s="325"/>
      <c r="F4" s="325"/>
      <c r="G4" s="325"/>
      <c r="H4" s="325"/>
      <c r="I4" s="325"/>
      <c r="J4" s="325"/>
      <c r="K4" s="125"/>
      <c r="N4" s="206"/>
    </row>
    <row r="5" spans="2:15" s="3" customFormat="1" ht="20.100000000000001" customHeight="1" x14ac:dyDescent="0.25">
      <c r="D5" s="8"/>
      <c r="E5" s="8"/>
      <c r="F5" s="8"/>
      <c r="G5" s="155"/>
      <c r="H5" s="8"/>
      <c r="J5" s="135"/>
      <c r="K5" s="125"/>
      <c r="N5" s="206"/>
    </row>
    <row r="6" spans="2:15" s="3" customFormat="1" ht="20.100000000000001" customHeight="1" x14ac:dyDescent="0.25">
      <c r="D6" s="8"/>
      <c r="E6" s="8"/>
      <c r="F6" s="8"/>
      <c r="G6" s="155"/>
      <c r="H6" s="8"/>
      <c r="J6" s="135"/>
      <c r="K6" s="125" t="s">
        <v>58</v>
      </c>
      <c r="N6" s="206"/>
    </row>
    <row r="7" spans="2:15" s="260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J7" s="324" t="s">
        <v>70</v>
      </c>
      <c r="K7" s="128" t="s">
        <v>55</v>
      </c>
      <c r="N7" s="218"/>
    </row>
    <row r="8" spans="2:15" s="260" customFormat="1" ht="20.100000000000001" customHeight="1" x14ac:dyDescent="0.25">
      <c r="B8" s="324"/>
      <c r="C8" s="324"/>
      <c r="D8" s="327" t="s">
        <v>15</v>
      </c>
      <c r="E8" s="328"/>
      <c r="F8" s="261" t="s">
        <v>14</v>
      </c>
      <c r="G8" s="327"/>
      <c r="H8" s="328"/>
      <c r="I8" s="324"/>
      <c r="J8" s="324"/>
      <c r="K8" s="128" t="s">
        <v>54</v>
      </c>
      <c r="N8" s="218"/>
    </row>
    <row r="9" spans="2:15" s="1" customFormat="1" ht="2.1" customHeight="1" thickBot="1" x14ac:dyDescent="0.3">
      <c r="B9" s="2"/>
      <c r="C9" s="2"/>
      <c r="D9" s="9"/>
      <c r="E9" s="10"/>
      <c r="F9" s="2"/>
      <c r="G9" s="157"/>
      <c r="H9" s="10"/>
      <c r="I9" s="171"/>
      <c r="J9" s="131"/>
      <c r="K9" s="125"/>
      <c r="N9" s="219"/>
    </row>
    <row r="10" spans="2:15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30</v>
      </c>
      <c r="F10" s="19" t="s">
        <v>33</v>
      </c>
      <c r="G10" s="164">
        <v>12</v>
      </c>
      <c r="H10" s="173" t="s">
        <v>9</v>
      </c>
      <c r="I10" s="163" t="str">
        <f>K7</f>
        <v xml:space="preserve">MUJAB MUHAMMAD, SE </v>
      </c>
      <c r="J10" s="136" t="s">
        <v>68</v>
      </c>
      <c r="K10" s="129" t="s">
        <v>56</v>
      </c>
      <c r="L10" s="60"/>
      <c r="M10" s="60"/>
      <c r="N10" s="220"/>
      <c r="O10" s="60"/>
    </row>
    <row r="11" spans="2:15" s="20" customFormat="1" ht="20.100000000000001" customHeight="1" x14ac:dyDescent="0.25">
      <c r="B11" s="85"/>
      <c r="C11" s="67">
        <v>43717</v>
      </c>
      <c r="D11" s="86"/>
      <c r="E11" s="87"/>
      <c r="F11" s="104"/>
      <c r="G11" s="165"/>
      <c r="H11" s="174" t="s">
        <v>9</v>
      </c>
      <c r="I11" s="68" t="str">
        <f>K8</f>
        <v>M.FAOZI</v>
      </c>
      <c r="J11" s="197" t="s">
        <v>69</v>
      </c>
      <c r="K11" s="126" t="s">
        <v>53</v>
      </c>
      <c r="N11" s="221"/>
    </row>
    <row r="12" spans="2:15" s="20" customFormat="1" ht="20.100000000000001" customHeight="1" x14ac:dyDescent="0.25">
      <c r="B12" s="21"/>
      <c r="C12" s="21" t="s">
        <v>86</v>
      </c>
      <c r="D12" s="25" t="s">
        <v>32</v>
      </c>
      <c r="E12" s="22"/>
      <c r="F12" s="24"/>
      <c r="G12" s="166"/>
      <c r="H12" s="139"/>
      <c r="I12" s="90" t="str">
        <f>K11</f>
        <v>FAHRUR ROZI</v>
      </c>
      <c r="J12" s="137"/>
      <c r="K12" s="129" t="s">
        <v>57</v>
      </c>
      <c r="L12" s="60"/>
      <c r="M12" s="60"/>
      <c r="N12" s="220"/>
      <c r="O12" s="60"/>
    </row>
    <row r="13" spans="2:15" s="20" customFormat="1" ht="20.100000000000001" customHeight="1" x14ac:dyDescent="0.25">
      <c r="B13" s="21"/>
      <c r="C13" s="21"/>
      <c r="D13" s="25"/>
      <c r="E13" s="22"/>
      <c r="F13" s="24"/>
      <c r="G13" s="166"/>
      <c r="H13" s="139"/>
      <c r="I13" s="68" t="str">
        <f>K12</f>
        <v>PUPUT ROMDHON</v>
      </c>
      <c r="J13" s="137"/>
      <c r="K13" s="129"/>
      <c r="L13" s="60"/>
      <c r="M13" s="60"/>
      <c r="N13" s="220"/>
      <c r="O13" s="60"/>
    </row>
    <row r="14" spans="2:15" s="20" customFormat="1" ht="20.100000000000001" customHeight="1" x14ac:dyDescent="0.25">
      <c r="B14" s="21"/>
      <c r="C14" s="21"/>
      <c r="D14" s="25"/>
      <c r="E14" s="22"/>
      <c r="F14" s="24"/>
      <c r="G14" s="166"/>
      <c r="H14" s="139"/>
      <c r="I14" s="68" t="str">
        <f>K12</f>
        <v>PUPUT ROMDHON</v>
      </c>
      <c r="J14" s="137"/>
      <c r="K14" s="129"/>
      <c r="L14" s="60"/>
      <c r="M14" s="60"/>
      <c r="N14" s="220"/>
      <c r="O14" s="60"/>
    </row>
    <row r="15" spans="2:15" s="20" customFormat="1" ht="20.100000000000001" customHeight="1" thickBot="1" x14ac:dyDescent="0.3">
      <c r="B15" s="92"/>
      <c r="C15" s="100"/>
      <c r="D15" s="93"/>
      <c r="E15" s="94"/>
      <c r="F15" s="105"/>
      <c r="G15" s="167"/>
      <c r="H15" s="140"/>
      <c r="I15" s="172" t="str">
        <f>K11</f>
        <v>FAHRUR ROZI</v>
      </c>
      <c r="J15" s="138"/>
      <c r="K15" s="126"/>
      <c r="N15" s="221"/>
    </row>
    <row r="16" spans="2:15" s="20" customFormat="1" ht="20.100000000000001" customHeight="1" x14ac:dyDescent="0.25">
      <c r="B16" s="15">
        <v>2</v>
      </c>
      <c r="C16" s="15" t="s">
        <v>59</v>
      </c>
      <c r="D16" s="16" t="s">
        <v>32</v>
      </c>
      <c r="E16" s="17" t="s">
        <v>20</v>
      </c>
      <c r="F16" s="19" t="s">
        <v>82</v>
      </c>
      <c r="G16" s="166">
        <v>8</v>
      </c>
      <c r="H16" s="139" t="s">
        <v>9</v>
      </c>
      <c r="I16" s="68" t="str">
        <f>K7</f>
        <v xml:space="preserve">MUJAB MUHAMMAD, SE </v>
      </c>
      <c r="J16" s="136" t="s">
        <v>68</v>
      </c>
      <c r="K16" s="129"/>
      <c r="L16" s="60"/>
      <c r="M16" s="60"/>
      <c r="N16" s="220"/>
      <c r="O16" s="60"/>
    </row>
    <row r="17" spans="2:15" s="20" customFormat="1" ht="20.100000000000001" customHeight="1" x14ac:dyDescent="0.25">
      <c r="B17" s="85"/>
      <c r="C17" s="67">
        <v>43718</v>
      </c>
      <c r="D17" s="86"/>
      <c r="E17" s="87"/>
      <c r="F17" s="104"/>
      <c r="G17" s="165"/>
      <c r="H17" s="139"/>
      <c r="I17" s="90" t="str">
        <f>K8</f>
        <v>M.FAOZI</v>
      </c>
      <c r="J17" s="197" t="s">
        <v>77</v>
      </c>
      <c r="K17" s="126"/>
      <c r="N17" s="221"/>
    </row>
    <row r="18" spans="2:15" s="20" customFormat="1" ht="20.100000000000001" customHeight="1" x14ac:dyDescent="0.25">
      <c r="B18" s="21"/>
      <c r="C18" s="21" t="s">
        <v>73</v>
      </c>
      <c r="D18" s="25"/>
      <c r="E18" s="22"/>
      <c r="F18" s="24"/>
      <c r="G18" s="168"/>
      <c r="H18" s="139"/>
      <c r="I18" s="68" t="str">
        <f>K10</f>
        <v xml:space="preserve">NUR ICHSAN </v>
      </c>
      <c r="J18" s="137"/>
      <c r="K18" s="129"/>
      <c r="L18" s="60"/>
      <c r="M18" s="60"/>
      <c r="N18" s="220"/>
      <c r="O18" s="60"/>
    </row>
    <row r="19" spans="2:15" s="20" customFormat="1" ht="20.100000000000001" customHeight="1" x14ac:dyDescent="0.25">
      <c r="B19" s="21"/>
      <c r="C19" s="21"/>
      <c r="D19" s="25" t="s">
        <v>75</v>
      </c>
      <c r="E19" s="22"/>
      <c r="F19" s="24"/>
      <c r="G19" s="166"/>
      <c r="H19" s="139"/>
      <c r="I19" s="68" t="str">
        <f>K11</f>
        <v>FAHRUR ROZI</v>
      </c>
      <c r="J19" s="137" t="s">
        <v>68</v>
      </c>
      <c r="K19" s="129"/>
      <c r="L19" s="60"/>
      <c r="M19" s="60"/>
      <c r="N19" s="220"/>
      <c r="O19" s="60"/>
    </row>
    <row r="20" spans="2:15" s="20" customFormat="1" ht="20.100000000000001" customHeight="1" thickBot="1" x14ac:dyDescent="0.3">
      <c r="B20" s="92"/>
      <c r="C20" s="100"/>
      <c r="D20" s="93"/>
      <c r="E20" s="94"/>
      <c r="F20" s="105"/>
      <c r="G20" s="167"/>
      <c r="H20" s="140"/>
      <c r="I20" s="97" t="str">
        <f>K12</f>
        <v>PUPUT ROMDHON</v>
      </c>
      <c r="J20" s="138"/>
      <c r="K20" s="126"/>
      <c r="N20" s="221"/>
    </row>
    <row r="21" spans="2:15" s="20" customFormat="1" ht="20.100000000000001" customHeight="1" x14ac:dyDescent="0.25">
      <c r="B21" s="15">
        <v>3</v>
      </c>
      <c r="C21" s="15" t="s">
        <v>11</v>
      </c>
      <c r="D21" s="16" t="s">
        <v>32</v>
      </c>
      <c r="E21" s="17" t="s">
        <v>25</v>
      </c>
      <c r="F21" s="19" t="s">
        <v>33</v>
      </c>
      <c r="G21" s="166">
        <v>5</v>
      </c>
      <c r="H21" s="23" t="s">
        <v>9</v>
      </c>
      <c r="I21" s="68" t="str">
        <f>K7</f>
        <v xml:space="preserve">MUJAB MUHAMMAD, SE </v>
      </c>
      <c r="J21" s="136" t="s">
        <v>151</v>
      </c>
      <c r="K21" s="129"/>
      <c r="L21" s="60"/>
      <c r="M21" s="60"/>
      <c r="N21" s="220"/>
      <c r="O21" s="60"/>
    </row>
    <row r="22" spans="2:15" s="20" customFormat="1" ht="20.100000000000001" customHeight="1" x14ac:dyDescent="0.25">
      <c r="B22" s="85"/>
      <c r="C22" s="67">
        <v>43719</v>
      </c>
      <c r="D22" s="86"/>
      <c r="E22" s="87"/>
      <c r="F22" s="104"/>
      <c r="G22" s="165"/>
      <c r="H22" s="89" t="s">
        <v>9</v>
      </c>
      <c r="I22" s="90" t="str">
        <f>K8</f>
        <v>M.FAOZI</v>
      </c>
      <c r="J22" s="197"/>
      <c r="K22" s="126"/>
      <c r="N22" s="221"/>
    </row>
    <row r="23" spans="2:15" s="20" customFormat="1" ht="20.100000000000001" customHeight="1" x14ac:dyDescent="0.25">
      <c r="B23" s="21"/>
      <c r="C23" s="21" t="str">
        <f>C18</f>
        <v>Jam 08.00</v>
      </c>
      <c r="D23" s="25" t="s">
        <v>32</v>
      </c>
      <c r="E23" s="22" t="s">
        <v>27</v>
      </c>
      <c r="F23" s="24" t="s">
        <v>24</v>
      </c>
      <c r="G23" s="166">
        <v>5</v>
      </c>
      <c r="H23" s="23" t="s">
        <v>9</v>
      </c>
      <c r="I23" s="68" t="str">
        <f>K12</f>
        <v>PUPUT ROMDHON</v>
      </c>
      <c r="J23" s="137" t="s">
        <v>151</v>
      </c>
      <c r="K23" s="129"/>
      <c r="L23" s="60"/>
      <c r="M23" s="60"/>
      <c r="N23" s="220"/>
      <c r="O23" s="60"/>
    </row>
    <row r="24" spans="2:15" s="20" customFormat="1" ht="20.100000000000001" customHeight="1" x14ac:dyDescent="0.25">
      <c r="B24" s="21"/>
      <c r="C24" s="21"/>
      <c r="D24" s="25"/>
      <c r="E24" s="22"/>
      <c r="F24" s="24"/>
      <c r="G24" s="166"/>
      <c r="H24" s="23"/>
      <c r="I24" s="68" t="str">
        <f>K11</f>
        <v>FAHRUR ROZI</v>
      </c>
      <c r="J24" s="137"/>
      <c r="K24" s="129"/>
      <c r="L24" s="60"/>
      <c r="M24" s="60"/>
      <c r="N24" s="220"/>
      <c r="O24" s="60"/>
    </row>
    <row r="25" spans="2:15" s="20" customFormat="1" ht="20.100000000000001" customHeight="1" x14ac:dyDescent="0.25">
      <c r="B25" s="21"/>
      <c r="C25" s="21"/>
      <c r="D25" s="25"/>
      <c r="E25" s="22"/>
      <c r="F25" s="24"/>
      <c r="G25" s="166"/>
      <c r="H25" s="23"/>
      <c r="I25" s="68"/>
      <c r="J25" s="137"/>
      <c r="K25" s="129"/>
      <c r="L25" s="60"/>
      <c r="M25" s="60"/>
      <c r="N25" s="220"/>
      <c r="O25" s="60"/>
    </row>
    <row r="26" spans="2:15" s="20" customFormat="1" ht="20.100000000000001" customHeight="1" thickBot="1" x14ac:dyDescent="0.3">
      <c r="B26" s="92"/>
      <c r="C26" s="100"/>
      <c r="D26" s="93"/>
      <c r="E26" s="94"/>
      <c r="F26" s="105"/>
      <c r="G26" s="167"/>
      <c r="H26" s="96"/>
      <c r="I26" s="97"/>
      <c r="J26" s="138"/>
      <c r="K26" s="126" t="s">
        <v>125</v>
      </c>
      <c r="N26" s="221"/>
    </row>
    <row r="27" spans="2:15" s="20" customFormat="1" ht="20.100000000000001" customHeight="1" x14ac:dyDescent="0.25">
      <c r="B27" s="15">
        <v>4</v>
      </c>
      <c r="C27" s="15" t="s">
        <v>60</v>
      </c>
      <c r="D27" s="16" t="s">
        <v>32</v>
      </c>
      <c r="E27" s="17" t="s">
        <v>31</v>
      </c>
      <c r="F27" s="19"/>
      <c r="G27" s="164">
        <v>15</v>
      </c>
      <c r="H27" s="18" t="s">
        <v>9</v>
      </c>
      <c r="I27" s="66" t="s">
        <v>135</v>
      </c>
      <c r="J27" s="136" t="s">
        <v>68</v>
      </c>
      <c r="K27" s="129"/>
      <c r="L27" s="60"/>
      <c r="M27" s="60"/>
      <c r="N27" s="220"/>
      <c r="O27" s="60"/>
    </row>
    <row r="28" spans="2:15" s="20" customFormat="1" ht="20.100000000000001" customHeight="1" x14ac:dyDescent="0.25">
      <c r="B28" s="85"/>
      <c r="C28" s="67">
        <v>43720</v>
      </c>
      <c r="D28" s="86"/>
      <c r="E28" s="87"/>
      <c r="F28" s="104"/>
      <c r="G28" s="165"/>
      <c r="H28" s="89"/>
      <c r="I28" s="90" t="s">
        <v>136</v>
      </c>
      <c r="J28" s="197"/>
      <c r="K28" s="126"/>
      <c r="N28" s="221"/>
    </row>
    <row r="29" spans="2:15" s="20" customFormat="1" ht="20.100000000000001" customHeight="1" x14ac:dyDescent="0.25">
      <c r="B29" s="21"/>
      <c r="C29" s="21" t="s">
        <v>85</v>
      </c>
      <c r="D29" s="25" t="s">
        <v>32</v>
      </c>
      <c r="E29" s="22" t="s">
        <v>141</v>
      </c>
      <c r="F29" s="24"/>
      <c r="G29" s="166">
        <v>2</v>
      </c>
      <c r="H29" s="23" t="s">
        <v>9</v>
      </c>
      <c r="I29" s="68" t="s">
        <v>83</v>
      </c>
      <c r="J29" s="137"/>
      <c r="K29" s="129"/>
      <c r="L29" s="60"/>
      <c r="M29" s="60"/>
      <c r="N29" s="220"/>
      <c r="O29" s="60"/>
    </row>
    <row r="30" spans="2:15" s="20" customFormat="1" ht="20.100000000000001" customHeight="1" x14ac:dyDescent="0.25">
      <c r="B30" s="21"/>
      <c r="C30" s="21"/>
      <c r="D30" s="25"/>
      <c r="E30" s="22"/>
      <c r="F30" s="24"/>
      <c r="G30" s="166"/>
      <c r="H30" s="23"/>
      <c r="I30" s="68"/>
      <c r="J30" s="137"/>
      <c r="K30" s="129"/>
      <c r="L30" s="60"/>
      <c r="M30" s="60"/>
      <c r="N30" s="220"/>
      <c r="O30" s="60"/>
    </row>
    <row r="31" spans="2:15" s="20" customFormat="1" ht="20.100000000000001" customHeight="1" thickBot="1" x14ac:dyDescent="0.3">
      <c r="B31" s="85"/>
      <c r="C31" s="67"/>
      <c r="D31" s="86"/>
      <c r="E31" s="87"/>
      <c r="F31" s="104"/>
      <c r="G31" s="169"/>
      <c r="H31" s="89"/>
      <c r="I31" s="90"/>
      <c r="J31" s="21"/>
      <c r="K31" s="126"/>
      <c r="N31" s="221"/>
    </row>
    <row r="32" spans="2:15" s="20" customFormat="1" ht="20.100000000000001" customHeight="1" x14ac:dyDescent="0.25">
      <c r="B32" s="163">
        <v>5</v>
      </c>
      <c r="C32" s="163" t="s">
        <v>61</v>
      </c>
      <c r="D32" s="184" t="s">
        <v>32</v>
      </c>
      <c r="E32" s="185" t="s">
        <v>39</v>
      </c>
      <c r="F32" s="186" t="s">
        <v>24</v>
      </c>
      <c r="G32" s="187">
        <v>4</v>
      </c>
      <c r="H32" s="188" t="s">
        <v>9</v>
      </c>
      <c r="I32" s="189" t="str">
        <f>K12</f>
        <v>PUPUT ROMDHON</v>
      </c>
      <c r="J32" s="136" t="s">
        <v>68</v>
      </c>
      <c r="K32" s="129"/>
      <c r="L32" s="60"/>
      <c r="M32" s="60"/>
      <c r="N32" s="220"/>
      <c r="O32" s="60"/>
    </row>
    <row r="33" spans="2:17" s="20" customFormat="1" ht="20.100000000000001" customHeight="1" x14ac:dyDescent="0.25">
      <c r="B33" s="85"/>
      <c r="C33" s="67">
        <v>43721</v>
      </c>
      <c r="D33" s="86"/>
      <c r="E33" s="106"/>
      <c r="F33" s="104"/>
      <c r="G33" s="165"/>
      <c r="H33" s="23"/>
      <c r="I33" s="90"/>
      <c r="J33" s="197"/>
      <c r="K33" s="126"/>
      <c r="N33" s="221"/>
    </row>
    <row r="34" spans="2:17" s="20" customFormat="1" ht="20.100000000000001" customHeight="1" x14ac:dyDescent="0.25">
      <c r="B34" s="21"/>
      <c r="C34" s="21" t="s">
        <v>85</v>
      </c>
      <c r="D34" s="25" t="s">
        <v>32</v>
      </c>
      <c r="E34" s="22" t="s">
        <v>138</v>
      </c>
      <c r="F34" s="24"/>
      <c r="G34" s="166">
        <v>3</v>
      </c>
      <c r="H34" s="23" t="s">
        <v>9</v>
      </c>
      <c r="I34" s="68" t="str">
        <f>I27</f>
        <v>PRAPTO</v>
      </c>
      <c r="J34" s="137"/>
      <c r="K34" s="129" t="s">
        <v>147</v>
      </c>
      <c r="L34" s="60"/>
      <c r="M34" s="60"/>
      <c r="N34" s="220"/>
      <c r="O34" s="60"/>
    </row>
    <row r="35" spans="2:17" s="20" customFormat="1" ht="20.100000000000001" customHeight="1" x14ac:dyDescent="0.25">
      <c r="B35" s="21"/>
      <c r="C35" s="21"/>
      <c r="D35" s="25"/>
      <c r="E35" s="22"/>
      <c r="F35" s="24"/>
      <c r="G35" s="166"/>
      <c r="H35" s="23"/>
      <c r="I35" s="68"/>
      <c r="J35" s="137"/>
      <c r="K35" s="129"/>
      <c r="L35" s="60"/>
      <c r="M35" s="60"/>
      <c r="N35" s="220"/>
      <c r="O35" s="60"/>
    </row>
    <row r="36" spans="2:17" s="20" customFormat="1" ht="20.100000000000001" customHeight="1" thickBot="1" x14ac:dyDescent="0.3">
      <c r="B36" s="138"/>
      <c r="C36" s="138"/>
      <c r="D36" s="269"/>
      <c r="E36" s="270"/>
      <c r="F36" s="271"/>
      <c r="G36" s="272"/>
      <c r="H36" s="273"/>
      <c r="I36" s="172"/>
      <c r="J36" s="274"/>
      <c r="K36" s="129"/>
      <c r="L36" s="60"/>
      <c r="M36" s="60"/>
      <c r="N36" s="220"/>
      <c r="O36" s="60"/>
    </row>
    <row r="37" spans="2:17" s="20" customFormat="1" ht="20.100000000000001" customHeight="1" x14ac:dyDescent="0.25">
      <c r="B37" s="21">
        <v>6</v>
      </c>
      <c r="C37" s="21" t="s">
        <v>139</v>
      </c>
      <c r="D37" s="25" t="s">
        <v>32</v>
      </c>
      <c r="E37" s="22" t="s">
        <v>141</v>
      </c>
      <c r="F37" s="24" t="s">
        <v>33</v>
      </c>
      <c r="G37" s="166">
        <v>3</v>
      </c>
      <c r="H37" s="23"/>
      <c r="I37" s="68" t="str">
        <f>I34</f>
        <v>PRAPTO</v>
      </c>
      <c r="J37" s="137" t="s">
        <v>68</v>
      </c>
      <c r="K37" s="129"/>
      <c r="L37" s="60"/>
      <c r="M37" s="60"/>
      <c r="N37" s="220"/>
      <c r="O37" s="60"/>
    </row>
    <row r="38" spans="2:17" s="20" customFormat="1" ht="20.100000000000001" customHeight="1" x14ac:dyDescent="0.25">
      <c r="B38" s="21"/>
      <c r="C38" s="67">
        <v>43723</v>
      </c>
      <c r="D38" s="25"/>
      <c r="E38" s="22"/>
      <c r="F38" s="24"/>
      <c r="G38" s="166"/>
      <c r="H38" s="23"/>
      <c r="I38" s="68"/>
      <c r="J38" s="137"/>
      <c r="K38" s="129"/>
      <c r="L38" s="60"/>
      <c r="M38" s="60"/>
      <c r="N38" s="220"/>
      <c r="O38" s="60"/>
      <c r="Q38" s="275"/>
    </row>
    <row r="39" spans="2:17" s="20" customFormat="1" ht="20.100000000000001" customHeight="1" x14ac:dyDescent="0.25">
      <c r="B39" s="21"/>
      <c r="C39" s="21"/>
      <c r="D39" s="25"/>
      <c r="E39" s="22"/>
      <c r="F39" s="24"/>
      <c r="G39" s="166"/>
      <c r="H39" s="23"/>
      <c r="I39" s="68"/>
      <c r="J39" s="137"/>
      <c r="K39" s="129"/>
      <c r="L39" s="60"/>
      <c r="M39" s="60"/>
      <c r="N39" s="220"/>
      <c r="O39" s="60"/>
    </row>
    <row r="40" spans="2:17" s="20" customFormat="1" ht="20.100000000000001" customHeight="1" x14ac:dyDescent="0.25">
      <c r="B40" s="21"/>
      <c r="C40" s="21"/>
      <c r="D40" s="25"/>
      <c r="E40" s="22"/>
      <c r="F40" s="24"/>
      <c r="G40" s="166"/>
      <c r="H40" s="23"/>
      <c r="I40" s="68"/>
      <c r="J40" s="137"/>
      <c r="K40" s="129"/>
      <c r="L40" s="60"/>
      <c r="M40" s="60"/>
      <c r="N40" s="220"/>
      <c r="O40" s="60"/>
    </row>
    <row r="41" spans="2:17" s="20" customFormat="1" ht="20.100000000000001" customHeight="1" thickBot="1" x14ac:dyDescent="0.3">
      <c r="B41" s="162"/>
      <c r="C41" s="191"/>
      <c r="D41" s="192"/>
      <c r="E41" s="161"/>
      <c r="F41" s="193"/>
      <c r="G41" s="170"/>
      <c r="H41" s="194"/>
      <c r="I41" s="195"/>
      <c r="J41" s="138"/>
      <c r="K41" s="126"/>
      <c r="N41" s="221"/>
    </row>
    <row r="42" spans="2:17" s="13" customFormat="1" ht="17.100000000000001" customHeight="1" x14ac:dyDescent="0.25">
      <c r="B42" s="335" t="s">
        <v>12</v>
      </c>
      <c r="C42" s="335"/>
      <c r="D42" s="335"/>
      <c r="E42" s="335"/>
      <c r="F42" s="335"/>
      <c r="G42" s="336">
        <f>SUM(G10:G41)</f>
        <v>57</v>
      </c>
      <c r="H42" s="338" t="s">
        <v>13</v>
      </c>
      <c r="I42" s="339"/>
      <c r="J42" s="341"/>
      <c r="K42" s="125"/>
      <c r="M42" s="276"/>
      <c r="N42" s="222"/>
    </row>
    <row r="43" spans="2:17" s="13" customFormat="1" ht="17.100000000000001" customHeight="1" thickBot="1" x14ac:dyDescent="0.3">
      <c r="B43" s="307"/>
      <c r="C43" s="307"/>
      <c r="D43" s="307"/>
      <c r="E43" s="307"/>
      <c r="F43" s="307"/>
      <c r="G43" s="337"/>
      <c r="H43" s="309"/>
      <c r="I43" s="332"/>
      <c r="J43" s="334"/>
      <c r="K43" s="125"/>
      <c r="N43" s="222"/>
    </row>
    <row r="44" spans="2:17" s="5" customFormat="1" ht="17.100000000000001" customHeight="1" x14ac:dyDescent="0.25">
      <c r="B44" s="50"/>
      <c r="C44" s="50"/>
      <c r="D44" s="51"/>
      <c r="E44" s="51"/>
      <c r="F44" s="51"/>
      <c r="G44" s="158" t="s">
        <v>106</v>
      </c>
      <c r="H44" s="51"/>
      <c r="I44" s="50"/>
      <c r="J44" s="131"/>
      <c r="K44" s="125"/>
      <c r="N44" s="215">
        <f>SUM(N41:N43)</f>
        <v>0</v>
      </c>
    </row>
    <row r="45" spans="2:17" s="6" customFormat="1" ht="17.100000000000001" customHeight="1" x14ac:dyDescent="0.3">
      <c r="B45" s="53"/>
      <c r="C45" s="53"/>
      <c r="D45" s="54"/>
      <c r="E45" s="54"/>
      <c r="F45" s="54"/>
      <c r="G45" s="159"/>
      <c r="H45" s="54"/>
      <c r="I45" s="53"/>
      <c r="J45" s="132"/>
      <c r="K45" s="127"/>
      <c r="N45" s="217"/>
    </row>
    <row r="46" spans="2:17" s="6" customFormat="1" ht="17.100000000000001" customHeight="1" x14ac:dyDescent="0.3">
      <c r="B46" s="53"/>
      <c r="C46" s="53"/>
      <c r="D46" s="54"/>
      <c r="E46" s="54"/>
      <c r="F46" s="54"/>
      <c r="G46" s="159"/>
      <c r="H46" s="54" t="s">
        <v>144</v>
      </c>
      <c r="I46" s="53"/>
      <c r="J46" s="132"/>
      <c r="K46" s="127"/>
      <c r="N46" s="217"/>
    </row>
    <row r="47" spans="2:17" s="6" customFormat="1" ht="17.100000000000001" customHeight="1" x14ac:dyDescent="0.3">
      <c r="B47" s="53"/>
      <c r="C47" s="53"/>
      <c r="D47" s="54"/>
      <c r="E47" s="54"/>
      <c r="F47" s="54"/>
      <c r="G47" s="159"/>
      <c r="H47" s="54"/>
      <c r="I47" s="53"/>
      <c r="J47" s="132"/>
      <c r="K47" s="127"/>
      <c r="N47" s="217"/>
    </row>
    <row r="48" spans="2:17" s="6" customFormat="1" ht="17.100000000000001" customHeight="1" x14ac:dyDescent="0.3">
      <c r="B48" s="53"/>
      <c r="C48" s="53"/>
      <c r="D48" s="54"/>
      <c r="E48" s="54"/>
      <c r="F48" s="54"/>
      <c r="G48" s="159"/>
      <c r="H48" s="54" t="s">
        <v>41</v>
      </c>
      <c r="I48" s="53"/>
      <c r="J48" s="132"/>
      <c r="K48" s="127"/>
      <c r="N48" s="217"/>
    </row>
    <row r="49" spans="2:14" s="6" customFormat="1" ht="17.100000000000001" customHeight="1" x14ac:dyDescent="0.3">
      <c r="B49" s="53"/>
      <c r="C49" s="53"/>
      <c r="D49" s="54"/>
      <c r="E49" s="54"/>
      <c r="F49" s="54"/>
      <c r="G49" s="159"/>
      <c r="H49" s="54" t="s">
        <v>5</v>
      </c>
      <c r="I49" s="53"/>
      <c r="J49" s="132"/>
      <c r="K49" s="127"/>
      <c r="N49" s="217"/>
    </row>
    <row r="50" spans="2:14" s="6" customFormat="1" ht="17.100000000000001" customHeight="1" x14ac:dyDescent="0.3">
      <c r="B50" s="53"/>
      <c r="C50" s="53"/>
      <c r="D50" s="54"/>
      <c r="E50" s="54"/>
      <c r="F50" s="54"/>
      <c r="G50" s="159"/>
      <c r="H50" s="54" t="s">
        <v>6</v>
      </c>
      <c r="I50" s="53"/>
      <c r="J50" s="132"/>
      <c r="K50" s="127"/>
      <c r="N50" s="217"/>
    </row>
    <row r="51" spans="2:14" s="6" customFormat="1" ht="17.100000000000001" customHeight="1" x14ac:dyDescent="0.3">
      <c r="B51" s="53"/>
      <c r="C51" s="53"/>
      <c r="D51" s="54"/>
      <c r="E51" s="54"/>
      <c r="F51" s="54"/>
      <c r="G51" s="159"/>
      <c r="H51" s="54"/>
      <c r="I51" s="53"/>
      <c r="J51" s="132"/>
      <c r="K51" s="127"/>
      <c r="N51" s="217"/>
    </row>
    <row r="52" spans="2:14" s="6" customFormat="1" ht="17.100000000000001" customHeight="1" x14ac:dyDescent="0.3">
      <c r="B52" s="53"/>
      <c r="C52" s="53"/>
      <c r="D52" s="54"/>
      <c r="E52" s="54"/>
      <c r="F52" s="54"/>
      <c r="G52" s="159"/>
      <c r="H52" s="54"/>
      <c r="I52" s="53"/>
      <c r="J52" s="132"/>
      <c r="K52" s="127"/>
      <c r="N52" s="217"/>
    </row>
    <row r="53" spans="2:14" s="6" customFormat="1" ht="17.100000000000001" customHeight="1" x14ac:dyDescent="0.3">
      <c r="B53" s="53"/>
      <c r="C53" s="53"/>
      <c r="D53" s="54"/>
      <c r="E53" s="54"/>
      <c r="F53" s="54"/>
      <c r="G53" s="159"/>
      <c r="H53" s="54"/>
      <c r="I53" s="53"/>
      <c r="J53" s="132"/>
      <c r="K53" s="127"/>
      <c r="N53" s="217"/>
    </row>
    <row r="54" spans="2:14" s="7" customFormat="1" ht="17.100000000000001" customHeight="1" x14ac:dyDescent="0.3">
      <c r="B54" s="99"/>
      <c r="C54" s="99"/>
      <c r="D54" s="69"/>
      <c r="E54" s="69"/>
      <c r="F54" s="69"/>
      <c r="G54" s="160"/>
      <c r="H54" s="69" t="s">
        <v>62</v>
      </c>
      <c r="I54" s="99"/>
      <c r="J54" s="133"/>
      <c r="K54" s="130"/>
      <c r="N54" s="223"/>
    </row>
    <row r="55" spans="2:14" s="6" customFormat="1" ht="17.100000000000001" customHeight="1" x14ac:dyDescent="0.3">
      <c r="B55" s="53"/>
      <c r="C55" s="53"/>
      <c r="D55" s="54"/>
      <c r="E55" s="54"/>
      <c r="F55" s="54"/>
      <c r="G55" s="159"/>
      <c r="H55" s="54" t="s">
        <v>63</v>
      </c>
      <c r="I55" s="53"/>
      <c r="J55" s="132"/>
      <c r="K55" s="127"/>
      <c r="N55" s="217"/>
    </row>
    <row r="56" spans="2:14" s="6" customFormat="1" ht="17.100000000000001" customHeight="1" x14ac:dyDescent="0.3">
      <c r="B56" s="53"/>
      <c r="C56" s="53"/>
      <c r="D56" s="54"/>
      <c r="E56" s="54"/>
      <c r="F56" s="54"/>
      <c r="G56" s="159"/>
      <c r="H56" s="54" t="s">
        <v>64</v>
      </c>
      <c r="I56" s="53"/>
      <c r="J56" s="132"/>
      <c r="K56" s="127"/>
      <c r="N56" s="217"/>
    </row>
    <row r="57" spans="2:14" s="6" customFormat="1" ht="17.100000000000001" customHeight="1" x14ac:dyDescent="0.3">
      <c r="B57" s="53"/>
      <c r="C57" s="53"/>
      <c r="D57" s="54"/>
      <c r="E57" s="54"/>
      <c r="F57" s="54"/>
      <c r="G57" s="159"/>
      <c r="H57" s="54"/>
      <c r="I57" s="53"/>
      <c r="J57" s="132"/>
      <c r="K57" s="127"/>
      <c r="N57" s="217"/>
    </row>
    <row r="58" spans="2:14" ht="0.2" customHeight="1" x14ac:dyDescent="0.25"/>
  </sheetData>
  <mergeCells count="14">
    <mergeCell ref="B42:F43"/>
    <mergeCell ref="G42:G43"/>
    <mergeCell ref="H42:H43"/>
    <mergeCell ref="I42:J43"/>
    <mergeCell ref="B2:J2"/>
    <mergeCell ref="B3:J3"/>
    <mergeCell ref="B4:J4"/>
    <mergeCell ref="B7:B8"/>
    <mergeCell ref="C7:C8"/>
    <mergeCell ref="D7:F7"/>
    <mergeCell ref="G7:H8"/>
    <mergeCell ref="I7:I8"/>
    <mergeCell ref="J7:J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O53"/>
  <sheetViews>
    <sheetView view="pageBreakPreview" topLeftCell="A20" zoomScale="70" zoomScaleSheetLayoutView="70" workbookViewId="0">
      <selection activeCell="I36" sqref="I36"/>
    </sheetView>
  </sheetViews>
  <sheetFormatPr defaultRowHeight="18" x14ac:dyDescent="0.25"/>
  <cols>
    <col min="1" max="1" width="0.140625" customWidth="1"/>
    <col min="2" max="2" width="4.85546875" style="70" customWidth="1"/>
    <col min="3" max="3" width="25.28515625" style="70" customWidth="1"/>
    <col min="4" max="4" width="1.7109375" style="71" customWidth="1"/>
    <col min="5" max="5" width="20.7109375" style="71" customWidth="1"/>
    <col min="6" max="6" width="14.42578125" style="71" bestFit="1" customWidth="1"/>
    <col min="7" max="7" width="8" style="156" customWidth="1"/>
    <col min="8" max="8" width="10.7109375" style="71" customWidth="1"/>
    <col min="9" max="9" width="30.7109375" style="72" customWidth="1"/>
    <col min="10" max="10" width="9.140625" style="134"/>
    <col min="11" max="11" width="35.42578125" style="127" customWidth="1"/>
    <col min="14" max="14" width="9.140625" style="202"/>
  </cols>
  <sheetData>
    <row r="1" spans="2:15" ht="0.2" customHeight="1" x14ac:dyDescent="0.25"/>
    <row r="2" spans="2:15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125"/>
      <c r="N2" s="204"/>
    </row>
    <row r="3" spans="2:15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125"/>
      <c r="N3" s="206"/>
    </row>
    <row r="4" spans="2:15" s="3" customFormat="1" ht="20.100000000000001" customHeight="1" x14ac:dyDescent="0.25">
      <c r="B4" s="325" t="s">
        <v>158</v>
      </c>
      <c r="C4" s="325"/>
      <c r="D4" s="325"/>
      <c r="E4" s="325"/>
      <c r="F4" s="325"/>
      <c r="G4" s="325"/>
      <c r="H4" s="325"/>
      <c r="I4" s="325"/>
      <c r="J4" s="325"/>
      <c r="K4" s="125"/>
      <c r="N4" s="206"/>
    </row>
    <row r="5" spans="2:15" s="3" customFormat="1" ht="20.100000000000001" customHeight="1" x14ac:dyDescent="0.25">
      <c r="D5" s="8"/>
      <c r="E5" s="8"/>
      <c r="F5" s="8"/>
      <c r="G5" s="155"/>
      <c r="H5" s="8"/>
      <c r="J5" s="135"/>
      <c r="K5" s="125"/>
      <c r="N5" s="206"/>
    </row>
    <row r="6" spans="2:15" s="3" customFormat="1" ht="20.100000000000001" customHeight="1" x14ac:dyDescent="0.25">
      <c r="D6" s="8"/>
      <c r="E6" s="8"/>
      <c r="F6" s="8"/>
      <c r="G6" s="155"/>
      <c r="H6" s="8"/>
      <c r="J6" s="135"/>
      <c r="K6" s="125" t="s">
        <v>58</v>
      </c>
      <c r="N6" s="206"/>
    </row>
    <row r="7" spans="2:15" s="267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J7" s="324" t="s">
        <v>70</v>
      </c>
      <c r="K7" s="128" t="s">
        <v>55</v>
      </c>
      <c r="N7" s="218"/>
    </row>
    <row r="8" spans="2:15" s="267" customFormat="1" ht="20.100000000000001" customHeight="1" x14ac:dyDescent="0.25">
      <c r="B8" s="324"/>
      <c r="C8" s="324"/>
      <c r="D8" s="327" t="s">
        <v>15</v>
      </c>
      <c r="E8" s="328"/>
      <c r="F8" s="268" t="s">
        <v>14</v>
      </c>
      <c r="G8" s="327"/>
      <c r="H8" s="328"/>
      <c r="I8" s="324"/>
      <c r="J8" s="324"/>
      <c r="K8" s="128" t="s">
        <v>54</v>
      </c>
      <c r="N8" s="218"/>
    </row>
    <row r="9" spans="2:15" s="1" customFormat="1" ht="2.1" customHeight="1" thickBot="1" x14ac:dyDescent="0.3">
      <c r="B9" s="2"/>
      <c r="C9" s="2"/>
      <c r="D9" s="9"/>
      <c r="E9" s="10"/>
      <c r="F9" s="2"/>
      <c r="G9" s="157"/>
      <c r="H9" s="10"/>
      <c r="I9" s="171"/>
      <c r="J9" s="131"/>
      <c r="K9" s="125"/>
      <c r="N9" s="219"/>
    </row>
    <row r="10" spans="2:15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141</v>
      </c>
      <c r="F10" s="19" t="s">
        <v>33</v>
      </c>
      <c r="G10" s="164">
        <v>2</v>
      </c>
      <c r="H10" s="173" t="s">
        <v>9</v>
      </c>
      <c r="I10" s="163" t="str">
        <f>K8</f>
        <v>M.FAOZI</v>
      </c>
      <c r="J10" s="136" t="s">
        <v>68</v>
      </c>
      <c r="K10" s="129" t="s">
        <v>56</v>
      </c>
      <c r="L10" s="60"/>
      <c r="M10" s="60"/>
      <c r="N10" s="220"/>
      <c r="O10" s="60"/>
    </row>
    <row r="11" spans="2:15" s="20" customFormat="1" ht="20.100000000000001" customHeight="1" x14ac:dyDescent="0.25">
      <c r="B11" s="85"/>
      <c r="C11" s="67">
        <v>43724</v>
      </c>
      <c r="D11" s="86"/>
      <c r="E11" s="87"/>
      <c r="F11" s="104"/>
      <c r="G11" s="165"/>
      <c r="H11" s="174" t="s">
        <v>9</v>
      </c>
      <c r="I11" s="68" t="str">
        <f>K10</f>
        <v xml:space="preserve">NUR ICHSAN </v>
      </c>
      <c r="J11" s="197"/>
      <c r="K11" s="126" t="s">
        <v>53</v>
      </c>
      <c r="N11" s="221"/>
    </row>
    <row r="12" spans="2:15" s="20" customFormat="1" ht="20.100000000000001" customHeight="1" x14ac:dyDescent="0.25">
      <c r="B12" s="21"/>
      <c r="C12" s="21" t="s">
        <v>86</v>
      </c>
      <c r="D12" s="25" t="s">
        <v>32</v>
      </c>
      <c r="E12" s="22" t="s">
        <v>143</v>
      </c>
      <c r="F12" s="24" t="s">
        <v>113</v>
      </c>
      <c r="G12" s="166">
        <v>1</v>
      </c>
      <c r="H12" s="139"/>
      <c r="I12" s="90" t="str">
        <f>K12</f>
        <v>PUPUT ROMDHON</v>
      </c>
      <c r="J12" s="137"/>
      <c r="K12" s="129" t="s">
        <v>57</v>
      </c>
      <c r="L12" s="60"/>
      <c r="M12" s="60"/>
      <c r="N12" s="220"/>
      <c r="O12" s="60"/>
    </row>
    <row r="13" spans="2:15" s="20" customFormat="1" ht="20.100000000000001" customHeight="1" x14ac:dyDescent="0.25">
      <c r="B13" s="21"/>
      <c r="C13" s="21"/>
      <c r="D13" s="25"/>
      <c r="E13" s="22"/>
      <c r="F13" s="24"/>
      <c r="G13" s="166"/>
      <c r="H13" s="139"/>
      <c r="I13" s="68"/>
      <c r="J13" s="137"/>
      <c r="K13" s="129"/>
      <c r="L13" s="60"/>
      <c r="M13" s="60"/>
      <c r="N13" s="220"/>
      <c r="O13" s="60"/>
    </row>
    <row r="14" spans="2:15" s="20" customFormat="1" ht="20.100000000000001" customHeight="1" x14ac:dyDescent="0.25">
      <c r="B14" s="21"/>
      <c r="C14" s="21"/>
      <c r="D14" s="25"/>
      <c r="E14" s="22"/>
      <c r="F14" s="24"/>
      <c r="G14" s="166"/>
      <c r="H14" s="139"/>
      <c r="I14" s="68"/>
      <c r="J14" s="137"/>
      <c r="K14" s="129"/>
      <c r="L14" s="60"/>
      <c r="M14" s="60"/>
      <c r="N14" s="220"/>
      <c r="O14" s="60"/>
    </row>
    <row r="15" spans="2:15" s="20" customFormat="1" ht="20.100000000000001" customHeight="1" thickBot="1" x14ac:dyDescent="0.3">
      <c r="B15" s="92"/>
      <c r="C15" s="100"/>
      <c r="D15" s="93"/>
      <c r="E15" s="94"/>
      <c r="F15" s="105"/>
      <c r="G15" s="167"/>
      <c r="H15" s="140"/>
      <c r="I15" s="172"/>
      <c r="J15" s="138"/>
      <c r="K15" s="126"/>
      <c r="N15" s="221"/>
    </row>
    <row r="16" spans="2:15" s="20" customFormat="1" ht="20.100000000000001" customHeight="1" x14ac:dyDescent="0.25">
      <c r="B16" s="15">
        <v>2</v>
      </c>
      <c r="C16" s="15" t="s">
        <v>59</v>
      </c>
      <c r="D16" s="16" t="s">
        <v>32</v>
      </c>
      <c r="E16" s="17" t="s">
        <v>148</v>
      </c>
      <c r="F16" s="19" t="s">
        <v>124</v>
      </c>
      <c r="G16" s="166">
        <v>4</v>
      </c>
      <c r="H16" s="139" t="s">
        <v>9</v>
      </c>
      <c r="I16" s="68" t="str">
        <f>K6</f>
        <v>AFIFUR RAHMAN,SH.MH</v>
      </c>
      <c r="J16" s="136" t="s">
        <v>68</v>
      </c>
      <c r="K16" s="129"/>
      <c r="L16" s="60"/>
      <c r="M16" s="60"/>
      <c r="N16" s="220"/>
      <c r="O16" s="60"/>
    </row>
    <row r="17" spans="2:15" s="20" customFormat="1" ht="20.100000000000001" customHeight="1" x14ac:dyDescent="0.25">
      <c r="B17" s="85"/>
      <c r="C17" s="67">
        <v>43725</v>
      </c>
      <c r="D17" s="86" t="s">
        <v>75</v>
      </c>
      <c r="E17" s="87"/>
      <c r="F17" s="104"/>
      <c r="G17" s="165"/>
      <c r="H17" s="139"/>
      <c r="I17" s="90" t="str">
        <f>K8</f>
        <v>M.FAOZI</v>
      </c>
      <c r="J17" s="197"/>
      <c r="K17" s="126"/>
      <c r="N17" s="221"/>
    </row>
    <row r="18" spans="2:15" s="20" customFormat="1" ht="20.100000000000001" customHeight="1" x14ac:dyDescent="0.25">
      <c r="B18" s="21"/>
      <c r="C18" s="21" t="s">
        <v>73</v>
      </c>
      <c r="D18" s="25"/>
      <c r="E18" s="22"/>
      <c r="F18" s="24"/>
      <c r="G18" s="168"/>
      <c r="H18" s="139"/>
      <c r="I18" s="68" t="str">
        <f>K10</f>
        <v xml:space="preserve">NUR ICHSAN </v>
      </c>
      <c r="J18" s="137"/>
      <c r="K18" s="129"/>
      <c r="L18" s="60"/>
      <c r="M18" s="60"/>
      <c r="N18" s="220"/>
      <c r="O18" s="60"/>
    </row>
    <row r="19" spans="2:15" s="20" customFormat="1" ht="20.100000000000001" customHeight="1" x14ac:dyDescent="0.25">
      <c r="B19" s="21"/>
      <c r="C19" s="21"/>
      <c r="D19" s="25" t="s">
        <v>75</v>
      </c>
      <c r="E19" s="22"/>
      <c r="F19" s="24"/>
      <c r="G19" s="166"/>
      <c r="H19" s="139"/>
      <c r="I19" s="68" t="str">
        <f>K11</f>
        <v>FAHRUR ROZI</v>
      </c>
      <c r="J19" s="137" t="s">
        <v>68</v>
      </c>
      <c r="K19" s="129"/>
      <c r="L19" s="60"/>
      <c r="M19" s="60"/>
      <c r="N19" s="220"/>
      <c r="O19" s="60"/>
    </row>
    <row r="20" spans="2:15" s="20" customFormat="1" ht="20.100000000000001" customHeight="1" thickBot="1" x14ac:dyDescent="0.3">
      <c r="B20" s="92"/>
      <c r="C20" s="100"/>
      <c r="D20" s="93"/>
      <c r="E20" s="94"/>
      <c r="F20" s="105"/>
      <c r="G20" s="167"/>
      <c r="H20" s="140"/>
      <c r="I20" s="97"/>
      <c r="J20" s="138"/>
      <c r="K20" s="126"/>
      <c r="N20" s="221"/>
    </row>
    <row r="21" spans="2:15" s="20" customFormat="1" ht="20.100000000000001" customHeight="1" x14ac:dyDescent="0.25">
      <c r="B21" s="15">
        <v>3</v>
      </c>
      <c r="C21" s="15" t="s">
        <v>11</v>
      </c>
      <c r="D21" s="16" t="s">
        <v>32</v>
      </c>
      <c r="E21" s="17" t="s">
        <v>149</v>
      </c>
      <c r="F21" s="19" t="s">
        <v>33</v>
      </c>
      <c r="G21" s="166">
        <v>10</v>
      </c>
      <c r="H21" s="23" t="s">
        <v>9</v>
      </c>
      <c r="I21" s="68" t="str">
        <f>K6</f>
        <v>AFIFUR RAHMAN,SH.MH</v>
      </c>
      <c r="J21" s="136" t="s">
        <v>68</v>
      </c>
      <c r="K21" s="129"/>
      <c r="L21" s="60"/>
      <c r="M21" s="60"/>
      <c r="N21" s="220"/>
      <c r="O21" s="60"/>
    </row>
    <row r="22" spans="2:15" s="20" customFormat="1" ht="20.100000000000001" customHeight="1" x14ac:dyDescent="0.25">
      <c r="B22" s="85"/>
      <c r="C22" s="67">
        <v>43726</v>
      </c>
      <c r="D22" s="86"/>
      <c r="E22" s="87" t="s">
        <v>97</v>
      </c>
      <c r="F22" s="104" t="s">
        <v>114</v>
      </c>
      <c r="G22" s="169">
        <v>2</v>
      </c>
      <c r="H22" s="89" t="s">
        <v>9</v>
      </c>
      <c r="I22" s="90" t="str">
        <f>K8</f>
        <v>M.FAOZI</v>
      </c>
      <c r="J22" s="85" t="s">
        <v>111</v>
      </c>
      <c r="K22" s="126"/>
      <c r="N22" s="221"/>
    </row>
    <row r="23" spans="2:15" s="20" customFormat="1" ht="20.100000000000001" customHeight="1" x14ac:dyDescent="0.25">
      <c r="B23" s="21"/>
      <c r="C23" s="21" t="str">
        <f>C18</f>
        <v>Jam 08.00</v>
      </c>
      <c r="D23" s="25" t="s">
        <v>32</v>
      </c>
      <c r="E23" s="22" t="s">
        <v>25</v>
      </c>
      <c r="F23" s="24" t="s">
        <v>24</v>
      </c>
      <c r="G23" s="166">
        <v>1</v>
      </c>
      <c r="H23" s="23" t="s">
        <v>9</v>
      </c>
      <c r="I23" s="68" t="str">
        <f>K12</f>
        <v>PUPUT ROMDHON</v>
      </c>
      <c r="J23" s="137" t="s">
        <v>111</v>
      </c>
      <c r="K23" s="129"/>
      <c r="L23" s="60"/>
      <c r="M23" s="60"/>
      <c r="N23" s="220"/>
      <c r="O23" s="60"/>
    </row>
    <row r="24" spans="2:15" s="20" customFormat="1" ht="20.100000000000001" customHeight="1" x14ac:dyDescent="0.25">
      <c r="B24" s="21"/>
      <c r="C24" s="21"/>
      <c r="D24" s="25"/>
      <c r="E24" s="22"/>
      <c r="F24" s="24"/>
      <c r="G24" s="166"/>
      <c r="H24" s="23"/>
      <c r="I24" s="68" t="str">
        <f>K11</f>
        <v>FAHRUR ROZI</v>
      </c>
      <c r="J24" s="137"/>
      <c r="K24" s="129"/>
      <c r="L24" s="60"/>
      <c r="M24" s="60"/>
      <c r="N24" s="220"/>
      <c r="O24" s="60"/>
    </row>
    <row r="25" spans="2:15" s="20" customFormat="1" ht="20.100000000000001" customHeight="1" x14ac:dyDescent="0.25">
      <c r="B25" s="21"/>
      <c r="C25" s="21"/>
      <c r="D25" s="25" t="s">
        <v>75</v>
      </c>
      <c r="E25" s="22"/>
      <c r="F25" s="24"/>
      <c r="G25" s="166"/>
      <c r="H25" s="23"/>
      <c r="I25" s="68"/>
      <c r="J25" s="137" t="s">
        <v>111</v>
      </c>
      <c r="K25" s="129"/>
      <c r="L25" s="60"/>
      <c r="M25" s="60"/>
      <c r="N25" s="220"/>
      <c r="O25" s="60"/>
    </row>
    <row r="26" spans="2:15" s="20" customFormat="1" ht="20.100000000000001" customHeight="1" thickBot="1" x14ac:dyDescent="0.3">
      <c r="B26" s="92"/>
      <c r="C26" s="100"/>
      <c r="D26" s="93"/>
      <c r="E26" s="94"/>
      <c r="F26" s="105"/>
      <c r="G26" s="167"/>
      <c r="H26" s="96"/>
      <c r="I26" s="97"/>
      <c r="J26" s="138"/>
      <c r="K26" s="126" t="s">
        <v>125</v>
      </c>
      <c r="N26" s="221"/>
    </row>
    <row r="27" spans="2:15" s="20" customFormat="1" ht="20.100000000000001" customHeight="1" x14ac:dyDescent="0.25">
      <c r="B27" s="15">
        <v>4</v>
      </c>
      <c r="C27" s="15" t="s">
        <v>60</v>
      </c>
      <c r="D27" s="16" t="s">
        <v>32</v>
      </c>
      <c r="E27" s="17" t="s">
        <v>152</v>
      </c>
      <c r="F27" s="19" t="s">
        <v>33</v>
      </c>
      <c r="G27" s="164">
        <v>8</v>
      </c>
      <c r="H27" s="18" t="s">
        <v>9</v>
      </c>
      <c r="I27" s="66" t="str">
        <f>K6</f>
        <v>AFIFUR RAHMAN,SH.MH</v>
      </c>
      <c r="J27" s="136" t="s">
        <v>68</v>
      </c>
      <c r="K27" s="129"/>
      <c r="L27" s="60"/>
      <c r="M27" s="60"/>
      <c r="N27" s="220"/>
      <c r="O27" s="60"/>
    </row>
    <row r="28" spans="2:15" s="20" customFormat="1" ht="20.100000000000001" customHeight="1" x14ac:dyDescent="0.25">
      <c r="B28" s="85"/>
      <c r="C28" s="67">
        <v>43727</v>
      </c>
      <c r="D28" s="86"/>
      <c r="E28" s="87"/>
      <c r="F28" s="104"/>
      <c r="G28" s="165">
        <v>2</v>
      </c>
      <c r="H28" s="89" t="s">
        <v>9</v>
      </c>
      <c r="I28" s="90" t="str">
        <f>K8</f>
        <v>M.FAOZI</v>
      </c>
      <c r="J28" s="197" t="s">
        <v>69</v>
      </c>
      <c r="K28" s="126"/>
      <c r="N28" s="221"/>
    </row>
    <row r="29" spans="2:15" s="20" customFormat="1" ht="20.100000000000001" customHeight="1" x14ac:dyDescent="0.25">
      <c r="B29" s="21"/>
      <c r="C29" s="21" t="s">
        <v>154</v>
      </c>
      <c r="D29" s="25" t="s">
        <v>32</v>
      </c>
      <c r="E29" s="22"/>
      <c r="F29" s="24"/>
      <c r="G29" s="166"/>
      <c r="H29" s="23"/>
      <c r="I29" s="68" t="str">
        <f>K12</f>
        <v>PUPUT ROMDHON</v>
      </c>
      <c r="J29" s="137"/>
      <c r="K29" s="129"/>
      <c r="L29" s="60"/>
      <c r="M29" s="60"/>
      <c r="N29" s="220"/>
      <c r="O29" s="60"/>
    </row>
    <row r="30" spans="2:15" s="20" customFormat="1" ht="20.100000000000001" customHeight="1" x14ac:dyDescent="0.25">
      <c r="B30" s="21"/>
      <c r="C30" s="21"/>
      <c r="D30" s="25"/>
      <c r="E30" s="22"/>
      <c r="F30" s="24"/>
      <c r="G30" s="166"/>
      <c r="H30" s="23"/>
      <c r="I30" s="68" t="str">
        <f>K11</f>
        <v>FAHRUR ROZI</v>
      </c>
      <c r="J30" s="137"/>
      <c r="K30" s="129"/>
      <c r="L30" s="60"/>
      <c r="M30" s="60"/>
      <c r="N30" s="220"/>
      <c r="O30" s="60"/>
    </row>
    <row r="31" spans="2:15" s="20" customFormat="1" ht="20.100000000000001" customHeight="1" thickBot="1" x14ac:dyDescent="0.3">
      <c r="B31" s="85"/>
      <c r="C31" s="67"/>
      <c r="D31" s="86"/>
      <c r="E31" s="87"/>
      <c r="F31" s="104"/>
      <c r="G31" s="169"/>
      <c r="H31" s="89"/>
      <c r="I31" s="90"/>
      <c r="J31" s="21"/>
      <c r="K31" s="126"/>
      <c r="N31" s="221"/>
    </row>
    <row r="32" spans="2:15" s="20" customFormat="1" ht="20.100000000000001" customHeight="1" x14ac:dyDescent="0.25">
      <c r="B32" s="163">
        <v>5</v>
      </c>
      <c r="C32" s="163" t="s">
        <v>61</v>
      </c>
      <c r="D32" s="184" t="s">
        <v>32</v>
      </c>
      <c r="E32" s="185" t="s">
        <v>134</v>
      </c>
      <c r="F32" s="186" t="s">
        <v>33</v>
      </c>
      <c r="G32" s="187">
        <v>8</v>
      </c>
      <c r="H32" s="188" t="s">
        <v>9</v>
      </c>
      <c r="I32" s="189" t="str">
        <f>K6</f>
        <v>AFIFUR RAHMAN,SH.MH</v>
      </c>
      <c r="J32" s="136" t="s">
        <v>68</v>
      </c>
      <c r="K32" s="129"/>
      <c r="L32" s="60"/>
      <c r="M32" s="60"/>
      <c r="N32" s="220"/>
      <c r="O32" s="60"/>
    </row>
    <row r="33" spans="2:15" s="20" customFormat="1" ht="20.100000000000001" customHeight="1" x14ac:dyDescent="0.25">
      <c r="B33" s="85"/>
      <c r="C33" s="67">
        <v>43728</v>
      </c>
      <c r="D33" s="86"/>
      <c r="E33" s="106"/>
      <c r="F33" s="104"/>
      <c r="G33" s="165">
        <v>1</v>
      </c>
      <c r="H33" s="23"/>
      <c r="I33" s="90" t="str">
        <f>K8</f>
        <v>M.FAOZI</v>
      </c>
      <c r="J33" s="197" t="s">
        <v>69</v>
      </c>
      <c r="K33" s="126"/>
      <c r="N33" s="221"/>
    </row>
    <row r="34" spans="2:15" s="20" customFormat="1" ht="20.100000000000001" customHeight="1" x14ac:dyDescent="0.25">
      <c r="B34" s="21"/>
      <c r="C34" s="21" t="s">
        <v>155</v>
      </c>
      <c r="D34" s="25" t="s">
        <v>32</v>
      </c>
      <c r="E34" s="22" t="s">
        <v>29</v>
      </c>
      <c r="F34" s="24" t="s">
        <v>114</v>
      </c>
      <c r="G34" s="166">
        <v>1</v>
      </c>
      <c r="H34" s="23" t="s">
        <v>9</v>
      </c>
      <c r="I34" s="68" t="str">
        <f>K12</f>
        <v>PUPUT ROMDHON</v>
      </c>
      <c r="J34" s="137" t="s">
        <v>111</v>
      </c>
      <c r="K34" s="129"/>
      <c r="L34" s="60"/>
      <c r="M34" s="60"/>
      <c r="N34" s="220"/>
      <c r="O34" s="60"/>
    </row>
    <row r="35" spans="2:15" s="20" customFormat="1" ht="20.100000000000001" customHeight="1" x14ac:dyDescent="0.25">
      <c r="B35" s="21"/>
      <c r="C35" s="21"/>
      <c r="D35" s="25"/>
      <c r="E35" s="22"/>
      <c r="F35" s="24"/>
      <c r="G35" s="168">
        <v>1</v>
      </c>
      <c r="H35" s="23"/>
      <c r="I35" s="68" t="str">
        <f>K11</f>
        <v>FAHRUR ROZI</v>
      </c>
      <c r="J35" s="283" t="s">
        <v>69</v>
      </c>
      <c r="K35" s="129"/>
      <c r="L35" s="60"/>
      <c r="M35" s="60"/>
      <c r="N35" s="220"/>
      <c r="O35" s="60"/>
    </row>
    <row r="36" spans="2:15" s="20" customFormat="1" ht="20.100000000000001" customHeight="1" thickBot="1" x14ac:dyDescent="0.3">
      <c r="B36" s="138"/>
      <c r="C36" s="138"/>
      <c r="D36" s="269" t="s">
        <v>32</v>
      </c>
      <c r="E36" s="270" t="s">
        <v>157</v>
      </c>
      <c r="F36" s="271"/>
      <c r="G36" s="272">
        <v>2</v>
      </c>
      <c r="H36" s="273"/>
      <c r="I36" s="172"/>
      <c r="J36" s="274" t="s">
        <v>111</v>
      </c>
      <c r="K36" s="129"/>
      <c r="L36" s="60"/>
      <c r="M36" s="60"/>
      <c r="N36" s="220"/>
      <c r="O36" s="60"/>
    </row>
    <row r="37" spans="2:15" s="13" customFormat="1" ht="17.100000000000001" customHeight="1" x14ac:dyDescent="0.25">
      <c r="B37" s="335" t="s">
        <v>12</v>
      </c>
      <c r="C37" s="335"/>
      <c r="D37" s="335"/>
      <c r="E37" s="335"/>
      <c r="F37" s="335"/>
      <c r="G37" s="336">
        <f>SUM(G10:G36)</f>
        <v>43</v>
      </c>
      <c r="H37" s="338" t="s">
        <v>13</v>
      </c>
      <c r="I37" s="339"/>
      <c r="J37" s="341"/>
      <c r="K37" s="125"/>
      <c r="M37" s="276"/>
      <c r="N37" s="222"/>
    </row>
    <row r="38" spans="2:15" s="13" customFormat="1" ht="17.100000000000001" customHeight="1" thickBot="1" x14ac:dyDescent="0.3">
      <c r="B38" s="307"/>
      <c r="C38" s="307"/>
      <c r="D38" s="307"/>
      <c r="E38" s="307"/>
      <c r="F38" s="307"/>
      <c r="G38" s="337"/>
      <c r="H38" s="309"/>
      <c r="I38" s="332"/>
      <c r="J38" s="334"/>
      <c r="K38" s="125"/>
      <c r="N38" s="222"/>
    </row>
    <row r="39" spans="2:15" s="5" customFormat="1" ht="17.100000000000001" customHeight="1" x14ac:dyDescent="0.25">
      <c r="B39" s="50"/>
      <c r="C39" s="50"/>
      <c r="D39" s="51"/>
      <c r="E39" s="51"/>
      <c r="F39" s="51"/>
      <c r="G39" s="158" t="s">
        <v>106</v>
      </c>
      <c r="H39" s="51"/>
      <c r="I39" s="50"/>
      <c r="J39" s="131"/>
      <c r="K39" s="125"/>
      <c r="N39" s="215"/>
    </row>
    <row r="40" spans="2:15" s="6" customFormat="1" ht="17.100000000000001" customHeight="1" x14ac:dyDescent="0.3">
      <c r="B40" s="53"/>
      <c r="C40" s="53"/>
      <c r="D40" s="54"/>
      <c r="E40" s="54"/>
      <c r="F40" s="54"/>
      <c r="G40" s="159"/>
      <c r="H40" s="54"/>
      <c r="I40" s="53"/>
      <c r="J40" s="132"/>
      <c r="K40" s="127"/>
      <c r="N40" s="217"/>
    </row>
    <row r="41" spans="2:15" s="6" customFormat="1" ht="17.100000000000001" customHeight="1" x14ac:dyDescent="0.3">
      <c r="B41" s="53"/>
      <c r="C41" s="53"/>
      <c r="D41" s="54"/>
      <c r="E41" s="54"/>
      <c r="F41" s="54"/>
      <c r="G41" s="159"/>
      <c r="H41" s="54" t="s">
        <v>156</v>
      </c>
      <c r="I41" s="53"/>
      <c r="J41" s="132"/>
      <c r="K41" s="127"/>
      <c r="N41" s="217"/>
    </row>
    <row r="42" spans="2:15" s="6" customFormat="1" ht="17.100000000000001" customHeight="1" x14ac:dyDescent="0.3">
      <c r="B42" s="53"/>
      <c r="C42" s="53"/>
      <c r="D42" s="54"/>
      <c r="E42" s="54"/>
      <c r="F42" s="54"/>
      <c r="G42" s="159"/>
      <c r="H42" s="54"/>
      <c r="I42" s="53"/>
      <c r="J42" s="132"/>
      <c r="K42" s="127"/>
      <c r="N42" s="217"/>
    </row>
    <row r="43" spans="2:15" s="6" customFormat="1" ht="17.100000000000001" customHeight="1" x14ac:dyDescent="0.3">
      <c r="B43" s="53"/>
      <c r="C43" s="53"/>
      <c r="D43" s="54"/>
      <c r="E43" s="54"/>
      <c r="F43" s="54"/>
      <c r="G43" s="159"/>
      <c r="H43" s="54" t="s">
        <v>41</v>
      </c>
      <c r="I43" s="53"/>
      <c r="J43" s="132"/>
      <c r="K43" s="127"/>
      <c r="N43" s="217"/>
    </row>
    <row r="44" spans="2:15" s="6" customFormat="1" ht="17.100000000000001" customHeight="1" x14ac:dyDescent="0.3">
      <c r="B44" s="53"/>
      <c r="C44" s="53"/>
      <c r="D44" s="54"/>
      <c r="E44" s="54"/>
      <c r="F44" s="54"/>
      <c r="G44" s="159"/>
      <c r="H44" s="54" t="s">
        <v>5</v>
      </c>
      <c r="I44" s="53"/>
      <c r="J44" s="132"/>
      <c r="K44" s="127"/>
      <c r="N44" s="217"/>
    </row>
    <row r="45" spans="2:15" s="6" customFormat="1" ht="17.100000000000001" customHeight="1" x14ac:dyDescent="0.3">
      <c r="B45" s="53"/>
      <c r="C45" s="53"/>
      <c r="D45" s="54"/>
      <c r="E45" s="54"/>
      <c r="F45" s="54"/>
      <c r="G45" s="159"/>
      <c r="H45" s="54" t="s">
        <v>6</v>
      </c>
      <c r="I45" s="53"/>
      <c r="J45" s="132"/>
      <c r="K45" s="127"/>
      <c r="N45" s="217"/>
    </row>
    <row r="46" spans="2:15" s="6" customFormat="1" ht="17.100000000000001" customHeight="1" x14ac:dyDescent="0.3">
      <c r="B46" s="53"/>
      <c r="C46" s="53"/>
      <c r="D46" s="54"/>
      <c r="E46" s="54"/>
      <c r="F46" s="54"/>
      <c r="G46" s="159"/>
      <c r="H46" s="54"/>
      <c r="I46" s="53"/>
      <c r="J46" s="132"/>
      <c r="K46" s="127"/>
      <c r="N46" s="217"/>
    </row>
    <row r="47" spans="2:15" s="6" customFormat="1" ht="17.100000000000001" customHeight="1" x14ac:dyDescent="0.3">
      <c r="B47" s="53"/>
      <c r="C47" s="53"/>
      <c r="D47" s="54"/>
      <c r="E47" s="54"/>
      <c r="F47" s="54"/>
      <c r="G47" s="159"/>
      <c r="H47" s="54"/>
      <c r="I47" s="53"/>
      <c r="J47" s="132"/>
      <c r="K47" s="127"/>
      <c r="N47" s="217"/>
    </row>
    <row r="48" spans="2:15" s="6" customFormat="1" ht="17.100000000000001" customHeight="1" x14ac:dyDescent="0.3">
      <c r="B48" s="53"/>
      <c r="C48" s="53"/>
      <c r="D48" s="54"/>
      <c r="E48" s="54"/>
      <c r="F48" s="54"/>
      <c r="G48" s="159"/>
      <c r="H48" s="54"/>
      <c r="I48" s="53"/>
      <c r="J48" s="132"/>
      <c r="K48" s="127"/>
      <c r="N48" s="217"/>
    </row>
    <row r="49" spans="2:14" s="7" customFormat="1" ht="17.100000000000001" customHeight="1" x14ac:dyDescent="0.3">
      <c r="B49" s="99"/>
      <c r="C49" s="99"/>
      <c r="D49" s="69"/>
      <c r="E49" s="69"/>
      <c r="F49" s="69"/>
      <c r="G49" s="160"/>
      <c r="H49" s="69" t="s">
        <v>62</v>
      </c>
      <c r="I49" s="99"/>
      <c r="J49" s="133"/>
      <c r="K49" s="130"/>
      <c r="N49" s="223"/>
    </row>
    <row r="50" spans="2:14" s="6" customFormat="1" ht="17.100000000000001" customHeight="1" x14ac:dyDescent="0.3">
      <c r="B50" s="53"/>
      <c r="C50" s="53"/>
      <c r="D50" s="54"/>
      <c r="E50" s="54"/>
      <c r="F50" s="54"/>
      <c r="G50" s="159"/>
      <c r="H50" s="54" t="s">
        <v>63</v>
      </c>
      <c r="I50" s="53"/>
      <c r="J50" s="132"/>
      <c r="K50" s="127"/>
      <c r="N50" s="217"/>
    </row>
    <row r="51" spans="2:14" s="6" customFormat="1" ht="17.100000000000001" customHeight="1" x14ac:dyDescent="0.3">
      <c r="B51" s="53"/>
      <c r="C51" s="53"/>
      <c r="D51" s="54"/>
      <c r="E51" s="54"/>
      <c r="F51" s="54"/>
      <c r="G51" s="159"/>
      <c r="H51" s="54" t="s">
        <v>64</v>
      </c>
      <c r="I51" s="53"/>
      <c r="J51" s="132"/>
      <c r="K51" s="127"/>
      <c r="N51" s="217"/>
    </row>
    <row r="52" spans="2:14" s="6" customFormat="1" ht="17.100000000000001" customHeight="1" x14ac:dyDescent="0.3">
      <c r="B52" s="53"/>
      <c r="C52" s="53"/>
      <c r="D52" s="54"/>
      <c r="E52" s="54"/>
      <c r="F52" s="54"/>
      <c r="G52" s="159"/>
      <c r="H52" s="54"/>
      <c r="I52" s="53"/>
      <c r="J52" s="132"/>
      <c r="K52" s="127"/>
      <c r="N52" s="217"/>
    </row>
    <row r="53" spans="2:14" ht="0.2" customHeight="1" x14ac:dyDescent="0.25"/>
  </sheetData>
  <mergeCells count="14">
    <mergeCell ref="B37:F38"/>
    <mergeCell ref="G37:G38"/>
    <mergeCell ref="H37:H38"/>
    <mergeCell ref="I37:J38"/>
    <mergeCell ref="B2:J2"/>
    <mergeCell ref="B3:J3"/>
    <mergeCell ref="B4:J4"/>
    <mergeCell ref="B7:B8"/>
    <mergeCell ref="C7:C8"/>
    <mergeCell ref="D7:F7"/>
    <mergeCell ref="G7:H8"/>
    <mergeCell ref="I7:I8"/>
    <mergeCell ref="J7:J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O53"/>
  <sheetViews>
    <sheetView view="pageBreakPreview" topLeftCell="A11" zoomScale="70" zoomScaleSheetLayoutView="70" workbookViewId="0">
      <selection activeCell="I37" sqref="I37:J38"/>
    </sheetView>
  </sheetViews>
  <sheetFormatPr defaultRowHeight="18" x14ac:dyDescent="0.25"/>
  <cols>
    <col min="1" max="1" width="0.140625" customWidth="1"/>
    <col min="2" max="2" width="4.85546875" style="70" customWidth="1"/>
    <col min="3" max="3" width="25.28515625" style="70" customWidth="1"/>
    <col min="4" max="4" width="1.7109375" style="71" customWidth="1"/>
    <col min="5" max="5" width="20.7109375" style="71" customWidth="1"/>
    <col min="6" max="6" width="14.42578125" style="71" bestFit="1" customWidth="1"/>
    <col min="7" max="7" width="8" style="156" customWidth="1"/>
    <col min="8" max="8" width="10.7109375" style="71" customWidth="1"/>
    <col min="9" max="9" width="30.7109375" style="72" customWidth="1"/>
    <col min="10" max="10" width="9.140625" style="134"/>
    <col min="11" max="11" width="35.42578125" style="127" customWidth="1"/>
    <col min="14" max="14" width="9.140625" style="202"/>
  </cols>
  <sheetData>
    <row r="1" spans="2:15" ht="0.2" customHeight="1" x14ac:dyDescent="0.25"/>
    <row r="2" spans="2:15" s="14" customFormat="1" ht="24.95" customHeight="1" x14ac:dyDescent="0.25">
      <c r="B2" s="292" t="s">
        <v>44</v>
      </c>
      <c r="C2" s="292"/>
      <c r="D2" s="292"/>
      <c r="E2" s="292"/>
      <c r="F2" s="292"/>
      <c r="G2" s="292"/>
      <c r="H2" s="292"/>
      <c r="I2" s="292"/>
      <c r="J2" s="292"/>
      <c r="K2" s="125"/>
      <c r="N2" s="204"/>
    </row>
    <row r="3" spans="2:15" s="3" customFormat="1" ht="20.100000000000001" customHeight="1" x14ac:dyDescent="0.25">
      <c r="B3" s="325" t="s">
        <v>40</v>
      </c>
      <c r="C3" s="325"/>
      <c r="D3" s="325"/>
      <c r="E3" s="325"/>
      <c r="F3" s="325"/>
      <c r="G3" s="325"/>
      <c r="H3" s="325"/>
      <c r="I3" s="325"/>
      <c r="J3" s="325"/>
      <c r="K3" s="125"/>
      <c r="N3" s="206"/>
    </row>
    <row r="4" spans="2:15" s="3" customFormat="1" ht="20.100000000000001" customHeight="1" x14ac:dyDescent="0.25">
      <c r="B4" s="325" t="s">
        <v>159</v>
      </c>
      <c r="C4" s="325"/>
      <c r="D4" s="325"/>
      <c r="E4" s="325"/>
      <c r="F4" s="325"/>
      <c r="G4" s="325"/>
      <c r="H4" s="325"/>
      <c r="I4" s="325"/>
      <c r="J4" s="325"/>
      <c r="K4" s="125"/>
      <c r="N4" s="206"/>
    </row>
    <row r="5" spans="2:15" s="3" customFormat="1" ht="20.100000000000001" customHeight="1" x14ac:dyDescent="0.25">
      <c r="D5" s="8"/>
      <c r="E5" s="8"/>
      <c r="F5" s="8"/>
      <c r="G5" s="155"/>
      <c r="H5" s="8"/>
      <c r="J5" s="135"/>
      <c r="K5" s="125"/>
      <c r="N5" s="206"/>
    </row>
    <row r="6" spans="2:15" s="3" customFormat="1" ht="20.100000000000001" customHeight="1" x14ac:dyDescent="0.25">
      <c r="D6" s="8"/>
      <c r="E6" s="8"/>
      <c r="F6" s="8"/>
      <c r="G6" s="155"/>
      <c r="H6" s="8"/>
      <c r="J6" s="135"/>
      <c r="K6" s="125" t="s">
        <v>58</v>
      </c>
      <c r="N6" s="206"/>
    </row>
    <row r="7" spans="2:15" s="281" customFormat="1" ht="20.100000000000001" customHeight="1" x14ac:dyDescent="0.25">
      <c r="B7" s="324" t="s">
        <v>0</v>
      </c>
      <c r="C7" s="324" t="s">
        <v>51</v>
      </c>
      <c r="D7" s="324" t="s">
        <v>1</v>
      </c>
      <c r="E7" s="324"/>
      <c r="F7" s="324"/>
      <c r="G7" s="327" t="s">
        <v>2</v>
      </c>
      <c r="H7" s="328"/>
      <c r="I7" s="324" t="s">
        <v>52</v>
      </c>
      <c r="J7" s="324" t="s">
        <v>70</v>
      </c>
      <c r="K7" s="128" t="s">
        <v>55</v>
      </c>
      <c r="N7" s="218"/>
    </row>
    <row r="8" spans="2:15" s="281" customFormat="1" ht="20.100000000000001" customHeight="1" x14ac:dyDescent="0.25">
      <c r="B8" s="324"/>
      <c r="C8" s="324"/>
      <c r="D8" s="327" t="s">
        <v>15</v>
      </c>
      <c r="E8" s="328"/>
      <c r="F8" s="282" t="s">
        <v>14</v>
      </c>
      <c r="G8" s="327"/>
      <c r="H8" s="328"/>
      <c r="I8" s="324"/>
      <c r="J8" s="324"/>
      <c r="K8" s="128" t="s">
        <v>54</v>
      </c>
      <c r="N8" s="218"/>
    </row>
    <row r="9" spans="2:15" s="1" customFormat="1" ht="2.1" customHeight="1" thickBot="1" x14ac:dyDescent="0.3">
      <c r="B9" s="2"/>
      <c r="C9" s="2"/>
      <c r="D9" s="9"/>
      <c r="E9" s="10"/>
      <c r="F9" s="2"/>
      <c r="G9" s="157"/>
      <c r="H9" s="10"/>
      <c r="I9" s="171"/>
      <c r="J9" s="131"/>
      <c r="K9" s="125"/>
      <c r="N9" s="219"/>
    </row>
    <row r="10" spans="2:15" s="20" customFormat="1" ht="20.100000000000001" customHeight="1" x14ac:dyDescent="0.25">
      <c r="B10" s="15">
        <v>1</v>
      </c>
      <c r="C10" s="15" t="s">
        <v>8</v>
      </c>
      <c r="D10" s="16" t="s">
        <v>32</v>
      </c>
      <c r="E10" s="17" t="s">
        <v>149</v>
      </c>
      <c r="F10" s="19" t="s">
        <v>124</v>
      </c>
      <c r="G10" s="164">
        <v>8</v>
      </c>
      <c r="H10" s="173" t="s">
        <v>9</v>
      </c>
      <c r="I10" s="163" t="str">
        <f>K6</f>
        <v>AFIFUR RAHMAN,SH.MH</v>
      </c>
      <c r="J10" s="136" t="s">
        <v>68</v>
      </c>
      <c r="K10" s="129" t="s">
        <v>56</v>
      </c>
      <c r="L10" s="60"/>
      <c r="M10" s="60"/>
      <c r="N10" s="220"/>
      <c r="O10" s="60"/>
    </row>
    <row r="11" spans="2:15" s="20" customFormat="1" ht="20.100000000000001" customHeight="1" x14ac:dyDescent="0.25">
      <c r="B11" s="85"/>
      <c r="C11" s="67">
        <v>43731</v>
      </c>
      <c r="D11" s="86"/>
      <c r="E11" s="87"/>
      <c r="F11" s="104"/>
      <c r="G11" s="165">
        <v>2</v>
      </c>
      <c r="H11" s="174" t="s">
        <v>9</v>
      </c>
      <c r="I11" s="68" t="str">
        <f>K8</f>
        <v>M.FAOZI</v>
      </c>
      <c r="J11" s="197"/>
      <c r="K11" s="126" t="s">
        <v>53</v>
      </c>
      <c r="N11" s="221"/>
    </row>
    <row r="12" spans="2:15" s="20" customFormat="1" ht="20.100000000000001" customHeight="1" x14ac:dyDescent="0.25">
      <c r="B12" s="21"/>
      <c r="C12" s="21" t="s">
        <v>86</v>
      </c>
      <c r="D12" s="25" t="s">
        <v>32</v>
      </c>
      <c r="E12" s="22"/>
      <c r="F12" s="24"/>
      <c r="G12" s="166"/>
      <c r="H12" s="139"/>
      <c r="I12" s="90" t="str">
        <f>K12</f>
        <v>PUPUT ROMDHON</v>
      </c>
      <c r="J12" s="137"/>
      <c r="K12" s="129" t="s">
        <v>57</v>
      </c>
      <c r="L12" s="60"/>
      <c r="M12" s="60"/>
      <c r="N12" s="220"/>
      <c r="O12" s="60"/>
    </row>
    <row r="13" spans="2:15" s="20" customFormat="1" ht="20.100000000000001" customHeight="1" x14ac:dyDescent="0.25">
      <c r="B13" s="21"/>
      <c r="C13" s="21"/>
      <c r="D13" s="25"/>
      <c r="E13" s="22"/>
      <c r="F13" s="24"/>
      <c r="G13" s="166"/>
      <c r="H13" s="139"/>
      <c r="I13" s="68" t="str">
        <f>K10</f>
        <v xml:space="preserve">NUR ICHSAN </v>
      </c>
      <c r="J13" s="137"/>
      <c r="K13" s="129"/>
      <c r="L13" s="60"/>
      <c r="M13" s="60"/>
      <c r="N13" s="220"/>
      <c r="O13" s="60"/>
    </row>
    <row r="14" spans="2:15" s="20" customFormat="1" ht="20.100000000000001" customHeight="1" x14ac:dyDescent="0.25">
      <c r="B14" s="21"/>
      <c r="C14" s="21"/>
      <c r="D14" s="25"/>
      <c r="E14" s="22"/>
      <c r="F14" s="24"/>
      <c r="G14" s="166"/>
      <c r="H14" s="139"/>
      <c r="I14" s="68"/>
      <c r="J14" s="137"/>
      <c r="K14" s="129"/>
      <c r="L14" s="60"/>
      <c r="M14" s="60"/>
      <c r="N14" s="220"/>
      <c r="O14" s="60"/>
    </row>
    <row r="15" spans="2:15" s="20" customFormat="1" ht="20.100000000000001" customHeight="1" thickBot="1" x14ac:dyDescent="0.3">
      <c r="B15" s="92"/>
      <c r="C15" s="100"/>
      <c r="D15" s="93"/>
      <c r="E15" s="94"/>
      <c r="F15" s="105"/>
      <c r="G15" s="167"/>
      <c r="H15" s="140"/>
      <c r="I15" s="172"/>
      <c r="J15" s="138"/>
      <c r="K15" s="126"/>
      <c r="N15" s="221"/>
    </row>
    <row r="16" spans="2:15" s="20" customFormat="1" ht="20.100000000000001" customHeight="1" x14ac:dyDescent="0.25">
      <c r="B16" s="15">
        <v>2</v>
      </c>
      <c r="C16" s="15" t="s">
        <v>59</v>
      </c>
      <c r="D16" s="16" t="s">
        <v>32</v>
      </c>
      <c r="E16" s="17"/>
      <c r="F16" s="19" t="s">
        <v>124</v>
      </c>
      <c r="G16" s="166"/>
      <c r="H16" s="139" t="s">
        <v>9</v>
      </c>
      <c r="I16" s="68"/>
      <c r="J16" s="136" t="s">
        <v>68</v>
      </c>
      <c r="K16" s="129"/>
      <c r="L16" s="60"/>
      <c r="M16" s="60"/>
      <c r="N16" s="220"/>
      <c r="O16" s="60"/>
    </row>
    <row r="17" spans="2:15" s="20" customFormat="1" ht="20.100000000000001" customHeight="1" x14ac:dyDescent="0.25">
      <c r="B17" s="85"/>
      <c r="C17" s="67">
        <v>43732</v>
      </c>
      <c r="D17" s="86" t="s">
        <v>75</v>
      </c>
      <c r="E17" s="87"/>
      <c r="F17" s="104"/>
      <c r="G17" s="165"/>
      <c r="H17" s="139"/>
      <c r="I17" s="90"/>
      <c r="J17" s="197"/>
      <c r="K17" s="126"/>
      <c r="N17" s="221"/>
    </row>
    <row r="18" spans="2:15" s="20" customFormat="1" ht="20.100000000000001" customHeight="1" x14ac:dyDescent="0.25">
      <c r="B18" s="21"/>
      <c r="C18" s="21" t="s">
        <v>73</v>
      </c>
      <c r="D18" s="25"/>
      <c r="E18" s="22"/>
      <c r="F18" s="24"/>
      <c r="G18" s="168"/>
      <c r="H18" s="139"/>
      <c r="I18" s="68"/>
      <c r="J18" s="137"/>
      <c r="K18" s="129"/>
      <c r="L18" s="60"/>
      <c r="M18" s="60"/>
      <c r="N18" s="220"/>
      <c r="O18" s="60"/>
    </row>
    <row r="19" spans="2:15" s="20" customFormat="1" ht="20.100000000000001" customHeight="1" x14ac:dyDescent="0.25">
      <c r="B19" s="21"/>
      <c r="C19" s="21"/>
      <c r="D19" s="25" t="s">
        <v>75</v>
      </c>
      <c r="E19" s="22"/>
      <c r="F19" s="24"/>
      <c r="G19" s="166"/>
      <c r="H19" s="139"/>
      <c r="I19" s="68"/>
      <c r="J19" s="137" t="s">
        <v>68</v>
      </c>
      <c r="K19" s="129"/>
      <c r="L19" s="60"/>
      <c r="M19" s="60"/>
      <c r="N19" s="220"/>
      <c r="O19" s="60"/>
    </row>
    <row r="20" spans="2:15" s="20" customFormat="1" ht="20.100000000000001" customHeight="1" thickBot="1" x14ac:dyDescent="0.3">
      <c r="B20" s="92"/>
      <c r="C20" s="100"/>
      <c r="D20" s="93"/>
      <c r="E20" s="94"/>
      <c r="F20" s="105"/>
      <c r="G20" s="167"/>
      <c r="H20" s="140"/>
      <c r="I20" s="97"/>
      <c r="J20" s="138"/>
      <c r="K20" s="126"/>
      <c r="N20" s="221"/>
    </row>
    <row r="21" spans="2:15" s="20" customFormat="1" ht="20.100000000000001" customHeight="1" x14ac:dyDescent="0.25">
      <c r="B21" s="15">
        <v>3</v>
      </c>
      <c r="C21" s="15" t="s">
        <v>11</v>
      </c>
      <c r="D21" s="16" t="s">
        <v>32</v>
      </c>
      <c r="E21" s="17"/>
      <c r="F21" s="19" t="s">
        <v>33</v>
      </c>
      <c r="G21" s="166"/>
      <c r="H21" s="23" t="s">
        <v>9</v>
      </c>
      <c r="I21" s="68"/>
      <c r="J21" s="136" t="s">
        <v>68</v>
      </c>
      <c r="K21" s="129"/>
      <c r="L21" s="60"/>
      <c r="M21" s="60"/>
      <c r="N21" s="220"/>
      <c r="O21" s="60"/>
    </row>
    <row r="22" spans="2:15" s="20" customFormat="1" ht="20.100000000000001" customHeight="1" x14ac:dyDescent="0.25">
      <c r="B22" s="85"/>
      <c r="C22" s="67">
        <v>43733</v>
      </c>
      <c r="D22" s="86"/>
      <c r="E22" s="87"/>
      <c r="F22" s="104" t="s">
        <v>114</v>
      </c>
      <c r="G22" s="169"/>
      <c r="H22" s="89" t="s">
        <v>9</v>
      </c>
      <c r="I22" s="90"/>
      <c r="J22" s="85" t="s">
        <v>111</v>
      </c>
      <c r="K22" s="126"/>
      <c r="N22" s="221"/>
    </row>
    <row r="23" spans="2:15" s="20" customFormat="1" ht="20.100000000000001" customHeight="1" x14ac:dyDescent="0.25">
      <c r="B23" s="21"/>
      <c r="C23" s="21" t="str">
        <f>C18</f>
        <v>Jam 08.00</v>
      </c>
      <c r="D23" s="25" t="s">
        <v>32</v>
      </c>
      <c r="E23" s="22"/>
      <c r="F23" s="24" t="s">
        <v>24</v>
      </c>
      <c r="G23" s="166"/>
      <c r="H23" s="23" t="s">
        <v>9</v>
      </c>
      <c r="I23" s="68"/>
      <c r="J23" s="137" t="s">
        <v>111</v>
      </c>
      <c r="K23" s="129"/>
      <c r="L23" s="60"/>
      <c r="M23" s="60"/>
      <c r="N23" s="220"/>
      <c r="O23" s="60"/>
    </row>
    <row r="24" spans="2:15" s="20" customFormat="1" ht="20.100000000000001" customHeight="1" x14ac:dyDescent="0.25">
      <c r="B24" s="21"/>
      <c r="C24" s="21"/>
      <c r="D24" s="25"/>
      <c r="E24" s="22"/>
      <c r="F24" s="24"/>
      <c r="G24" s="166"/>
      <c r="H24" s="23"/>
      <c r="I24" s="68"/>
      <c r="J24" s="137"/>
      <c r="K24" s="129"/>
      <c r="L24" s="60"/>
      <c r="M24" s="60"/>
      <c r="N24" s="220"/>
      <c r="O24" s="60"/>
    </row>
    <row r="25" spans="2:15" s="20" customFormat="1" ht="20.100000000000001" customHeight="1" x14ac:dyDescent="0.25">
      <c r="B25" s="21"/>
      <c r="C25" s="21"/>
      <c r="D25" s="25" t="s">
        <v>75</v>
      </c>
      <c r="E25" s="22"/>
      <c r="F25" s="24"/>
      <c r="G25" s="166"/>
      <c r="H25" s="23"/>
      <c r="I25" s="68"/>
      <c r="J25" s="137" t="s">
        <v>111</v>
      </c>
      <c r="K25" s="129"/>
      <c r="L25" s="60"/>
      <c r="M25" s="60"/>
      <c r="N25" s="220"/>
      <c r="O25" s="60"/>
    </row>
    <row r="26" spans="2:15" s="20" customFormat="1" ht="20.100000000000001" customHeight="1" thickBot="1" x14ac:dyDescent="0.3">
      <c r="B26" s="92"/>
      <c r="C26" s="100"/>
      <c r="D26" s="93"/>
      <c r="E26" s="94"/>
      <c r="F26" s="105"/>
      <c r="G26" s="167"/>
      <c r="H26" s="96"/>
      <c r="I26" s="97"/>
      <c r="J26" s="138"/>
      <c r="K26" s="126" t="s">
        <v>125</v>
      </c>
      <c r="N26" s="221"/>
    </row>
    <row r="27" spans="2:15" s="20" customFormat="1" ht="20.100000000000001" customHeight="1" x14ac:dyDescent="0.25">
      <c r="B27" s="15">
        <v>4</v>
      </c>
      <c r="C27" s="15" t="s">
        <v>60</v>
      </c>
      <c r="D27" s="16" t="s">
        <v>32</v>
      </c>
      <c r="E27" s="17"/>
      <c r="F27" s="19" t="s">
        <v>33</v>
      </c>
      <c r="G27" s="164"/>
      <c r="H27" s="18" t="s">
        <v>9</v>
      </c>
      <c r="I27" s="66"/>
      <c r="J27" s="136" t="s">
        <v>68</v>
      </c>
      <c r="K27" s="129"/>
      <c r="L27" s="60"/>
      <c r="M27" s="60"/>
      <c r="N27" s="220"/>
      <c r="O27" s="60"/>
    </row>
    <row r="28" spans="2:15" s="20" customFormat="1" ht="20.100000000000001" customHeight="1" x14ac:dyDescent="0.25">
      <c r="B28" s="85"/>
      <c r="C28" s="67">
        <v>43734</v>
      </c>
      <c r="D28" s="86"/>
      <c r="E28" s="87"/>
      <c r="F28" s="104"/>
      <c r="G28" s="165"/>
      <c r="H28" s="89" t="s">
        <v>9</v>
      </c>
      <c r="I28" s="90"/>
      <c r="J28" s="197" t="s">
        <v>69</v>
      </c>
      <c r="K28" s="126"/>
      <c r="N28" s="221"/>
    </row>
    <row r="29" spans="2:15" s="20" customFormat="1" ht="20.100000000000001" customHeight="1" x14ac:dyDescent="0.25">
      <c r="B29" s="21"/>
      <c r="C29" s="21" t="s">
        <v>154</v>
      </c>
      <c r="D29" s="25" t="s">
        <v>32</v>
      </c>
      <c r="E29" s="22"/>
      <c r="F29" s="24"/>
      <c r="G29" s="166"/>
      <c r="H29" s="23"/>
      <c r="I29" s="68"/>
      <c r="J29" s="137"/>
      <c r="K29" s="129"/>
      <c r="L29" s="60"/>
      <c r="M29" s="60"/>
      <c r="N29" s="220"/>
      <c r="O29" s="60"/>
    </row>
    <row r="30" spans="2:15" s="20" customFormat="1" ht="20.100000000000001" customHeight="1" x14ac:dyDescent="0.25">
      <c r="B30" s="21"/>
      <c r="C30" s="21"/>
      <c r="D30" s="25"/>
      <c r="E30" s="22"/>
      <c r="F30" s="24"/>
      <c r="G30" s="166"/>
      <c r="H30" s="23"/>
      <c r="I30" s="68"/>
      <c r="J30" s="137"/>
      <c r="K30" s="129"/>
      <c r="L30" s="60"/>
      <c r="M30" s="60"/>
      <c r="N30" s="220"/>
      <c r="O30" s="60"/>
    </row>
    <row r="31" spans="2:15" s="20" customFormat="1" ht="20.100000000000001" customHeight="1" thickBot="1" x14ac:dyDescent="0.3">
      <c r="B31" s="85"/>
      <c r="C31" s="67"/>
      <c r="D31" s="86"/>
      <c r="E31" s="87"/>
      <c r="F31" s="104"/>
      <c r="G31" s="169"/>
      <c r="H31" s="89"/>
      <c r="I31" s="90"/>
      <c r="J31" s="21"/>
      <c r="K31" s="126"/>
      <c r="N31" s="221"/>
    </row>
    <row r="32" spans="2:15" s="20" customFormat="1" ht="20.100000000000001" customHeight="1" x14ac:dyDescent="0.25">
      <c r="B32" s="163">
        <v>5</v>
      </c>
      <c r="C32" s="163" t="s">
        <v>61</v>
      </c>
      <c r="D32" s="184" t="s">
        <v>32</v>
      </c>
      <c r="E32" s="185"/>
      <c r="F32" s="186" t="s">
        <v>33</v>
      </c>
      <c r="G32" s="187"/>
      <c r="H32" s="188" t="s">
        <v>9</v>
      </c>
      <c r="I32" s="189"/>
      <c r="J32" s="136" t="s">
        <v>68</v>
      </c>
      <c r="K32" s="129"/>
      <c r="L32" s="60"/>
      <c r="M32" s="60"/>
      <c r="N32" s="220"/>
      <c r="O32" s="60"/>
    </row>
    <row r="33" spans="2:15" s="20" customFormat="1" ht="20.100000000000001" customHeight="1" x14ac:dyDescent="0.25">
      <c r="B33" s="85"/>
      <c r="C33" s="67">
        <v>43735</v>
      </c>
      <c r="D33" s="86"/>
      <c r="E33" s="106"/>
      <c r="F33" s="104"/>
      <c r="G33" s="165"/>
      <c r="H33" s="23"/>
      <c r="I33" s="90"/>
      <c r="J33" s="197" t="s">
        <v>69</v>
      </c>
      <c r="K33" s="126"/>
      <c r="N33" s="221"/>
    </row>
    <row r="34" spans="2:15" s="20" customFormat="1" ht="20.100000000000001" customHeight="1" x14ac:dyDescent="0.25">
      <c r="B34" s="21"/>
      <c r="C34" s="21" t="s">
        <v>155</v>
      </c>
      <c r="D34" s="25" t="s">
        <v>32</v>
      </c>
      <c r="E34" s="22"/>
      <c r="F34" s="24" t="s">
        <v>114</v>
      </c>
      <c r="G34" s="166"/>
      <c r="H34" s="23" t="s">
        <v>9</v>
      </c>
      <c r="I34" s="68"/>
      <c r="J34" s="137" t="s">
        <v>111</v>
      </c>
      <c r="K34" s="129"/>
      <c r="L34" s="60"/>
      <c r="M34" s="60"/>
      <c r="N34" s="220"/>
      <c r="O34" s="60"/>
    </row>
    <row r="35" spans="2:15" s="20" customFormat="1" ht="20.100000000000001" customHeight="1" x14ac:dyDescent="0.25">
      <c r="B35" s="21"/>
      <c r="C35" s="21"/>
      <c r="D35" s="25"/>
      <c r="E35" s="22"/>
      <c r="F35" s="24"/>
      <c r="G35" s="168"/>
      <c r="H35" s="23"/>
      <c r="I35" s="68"/>
      <c r="J35" s="283" t="s">
        <v>69</v>
      </c>
      <c r="K35" s="129"/>
      <c r="L35" s="60"/>
      <c r="M35" s="60"/>
      <c r="N35" s="220"/>
      <c r="O35" s="60"/>
    </row>
    <row r="36" spans="2:15" s="20" customFormat="1" ht="20.100000000000001" customHeight="1" thickBot="1" x14ac:dyDescent="0.3">
      <c r="B36" s="138"/>
      <c r="C36" s="138"/>
      <c r="D36" s="269" t="s">
        <v>32</v>
      </c>
      <c r="E36" s="270"/>
      <c r="F36" s="271"/>
      <c r="G36" s="272"/>
      <c r="H36" s="273"/>
      <c r="I36" s="172"/>
      <c r="J36" s="274" t="s">
        <v>111</v>
      </c>
      <c r="K36" s="129"/>
      <c r="L36" s="60"/>
      <c r="M36" s="60"/>
      <c r="N36" s="220"/>
      <c r="O36" s="60"/>
    </row>
    <row r="37" spans="2:15" s="13" customFormat="1" ht="17.100000000000001" customHeight="1" x14ac:dyDescent="0.25">
      <c r="B37" s="335" t="s">
        <v>12</v>
      </c>
      <c r="C37" s="335"/>
      <c r="D37" s="335"/>
      <c r="E37" s="335"/>
      <c r="F37" s="335"/>
      <c r="G37" s="336">
        <f>SUM(G10:G36)</f>
        <v>10</v>
      </c>
      <c r="H37" s="338" t="s">
        <v>13</v>
      </c>
      <c r="I37" s="339"/>
      <c r="J37" s="341"/>
      <c r="K37" s="125"/>
      <c r="M37" s="276"/>
      <c r="N37" s="222"/>
    </row>
    <row r="38" spans="2:15" s="13" customFormat="1" ht="17.100000000000001" customHeight="1" thickBot="1" x14ac:dyDescent="0.3">
      <c r="B38" s="307"/>
      <c r="C38" s="307"/>
      <c r="D38" s="307"/>
      <c r="E38" s="307"/>
      <c r="F38" s="307"/>
      <c r="G38" s="337"/>
      <c r="H38" s="309"/>
      <c r="I38" s="332"/>
      <c r="J38" s="334"/>
      <c r="K38" s="125"/>
      <c r="N38" s="222"/>
    </row>
    <row r="39" spans="2:15" s="5" customFormat="1" ht="17.100000000000001" customHeight="1" x14ac:dyDescent="0.25">
      <c r="B39" s="50"/>
      <c r="C39" s="50"/>
      <c r="D39" s="51"/>
      <c r="E39" s="51"/>
      <c r="F39" s="51"/>
      <c r="G39" s="158" t="s">
        <v>106</v>
      </c>
      <c r="H39" s="51"/>
      <c r="I39" s="50"/>
      <c r="J39" s="131"/>
      <c r="K39" s="125"/>
      <c r="N39" s="215"/>
    </row>
    <row r="40" spans="2:15" s="6" customFormat="1" ht="17.100000000000001" customHeight="1" x14ac:dyDescent="0.3">
      <c r="B40" s="53"/>
      <c r="C40" s="53"/>
      <c r="D40" s="54"/>
      <c r="E40" s="54"/>
      <c r="F40" s="54"/>
      <c r="G40" s="159"/>
      <c r="H40" s="54"/>
      <c r="I40" s="53"/>
      <c r="J40" s="132"/>
      <c r="K40" s="127"/>
      <c r="N40" s="217"/>
    </row>
    <row r="41" spans="2:15" s="6" customFormat="1" ht="17.100000000000001" customHeight="1" x14ac:dyDescent="0.3">
      <c r="B41" s="53"/>
      <c r="C41" s="53"/>
      <c r="D41" s="54"/>
      <c r="E41" s="54"/>
      <c r="F41" s="54"/>
      <c r="G41" s="159"/>
      <c r="H41" s="54" t="s">
        <v>160</v>
      </c>
      <c r="I41" s="53"/>
      <c r="J41" s="132"/>
      <c r="K41" s="127"/>
      <c r="N41" s="217"/>
    </row>
    <row r="42" spans="2:15" s="6" customFormat="1" ht="17.100000000000001" customHeight="1" x14ac:dyDescent="0.3">
      <c r="B42" s="53"/>
      <c r="C42" s="53"/>
      <c r="D42" s="54"/>
      <c r="E42" s="54"/>
      <c r="F42" s="54"/>
      <c r="G42" s="159"/>
      <c r="H42" s="54"/>
      <c r="I42" s="53"/>
      <c r="J42" s="132"/>
      <c r="K42" s="127"/>
      <c r="N42" s="217"/>
    </row>
    <row r="43" spans="2:15" s="6" customFormat="1" ht="17.100000000000001" customHeight="1" x14ac:dyDescent="0.3">
      <c r="B43" s="53"/>
      <c r="C43" s="53"/>
      <c r="D43" s="54"/>
      <c r="E43" s="54"/>
      <c r="F43" s="54"/>
      <c r="G43" s="159"/>
      <c r="H43" s="54" t="s">
        <v>41</v>
      </c>
      <c r="I43" s="53"/>
      <c r="J43" s="132"/>
      <c r="K43" s="127"/>
      <c r="N43" s="217"/>
    </row>
    <row r="44" spans="2:15" s="6" customFormat="1" ht="17.100000000000001" customHeight="1" x14ac:dyDescent="0.3">
      <c r="B44" s="53"/>
      <c r="C44" s="53"/>
      <c r="D44" s="54"/>
      <c r="E44" s="54"/>
      <c r="F44" s="54"/>
      <c r="G44" s="159"/>
      <c r="H44" s="54" t="s">
        <v>5</v>
      </c>
      <c r="I44" s="53"/>
      <c r="J44" s="132"/>
      <c r="K44" s="127"/>
      <c r="N44" s="217"/>
    </row>
    <row r="45" spans="2:15" s="6" customFormat="1" ht="17.100000000000001" customHeight="1" x14ac:dyDescent="0.3">
      <c r="B45" s="53"/>
      <c r="C45" s="53"/>
      <c r="D45" s="54"/>
      <c r="E45" s="54"/>
      <c r="F45" s="54"/>
      <c r="G45" s="159"/>
      <c r="H45" s="54" t="s">
        <v>6</v>
      </c>
      <c r="I45" s="53"/>
      <c r="J45" s="132"/>
      <c r="K45" s="127"/>
      <c r="N45" s="217"/>
    </row>
    <row r="46" spans="2:15" s="6" customFormat="1" ht="17.100000000000001" customHeight="1" x14ac:dyDescent="0.3">
      <c r="B46" s="53"/>
      <c r="C46" s="53"/>
      <c r="D46" s="54"/>
      <c r="E46" s="54"/>
      <c r="F46" s="54"/>
      <c r="G46" s="159"/>
      <c r="H46" s="54"/>
      <c r="I46" s="53"/>
      <c r="J46" s="132"/>
      <c r="K46" s="127"/>
      <c r="N46" s="217"/>
    </row>
    <row r="47" spans="2:15" s="6" customFormat="1" ht="17.100000000000001" customHeight="1" x14ac:dyDescent="0.3">
      <c r="B47" s="53"/>
      <c r="C47" s="53"/>
      <c r="D47" s="54"/>
      <c r="E47" s="54"/>
      <c r="F47" s="54"/>
      <c r="G47" s="159"/>
      <c r="H47" s="54"/>
      <c r="I47" s="53"/>
      <c r="J47" s="132"/>
      <c r="K47" s="127"/>
      <c r="N47" s="217"/>
    </row>
    <row r="48" spans="2:15" s="6" customFormat="1" ht="17.100000000000001" customHeight="1" x14ac:dyDescent="0.3">
      <c r="B48" s="53"/>
      <c r="C48" s="53"/>
      <c r="D48" s="54"/>
      <c r="E48" s="54"/>
      <c r="F48" s="54"/>
      <c r="G48" s="159"/>
      <c r="H48" s="54"/>
      <c r="I48" s="53"/>
      <c r="J48" s="132"/>
      <c r="K48" s="127"/>
      <c r="N48" s="217"/>
    </row>
    <row r="49" spans="2:14" s="7" customFormat="1" ht="17.100000000000001" customHeight="1" x14ac:dyDescent="0.3">
      <c r="B49" s="99"/>
      <c r="C49" s="99"/>
      <c r="D49" s="69"/>
      <c r="E49" s="69"/>
      <c r="F49" s="69"/>
      <c r="G49" s="160"/>
      <c r="H49" s="69" t="s">
        <v>62</v>
      </c>
      <c r="I49" s="99"/>
      <c r="J49" s="133"/>
      <c r="K49" s="130"/>
      <c r="N49" s="223"/>
    </row>
    <row r="50" spans="2:14" s="6" customFormat="1" ht="17.100000000000001" customHeight="1" x14ac:dyDescent="0.3">
      <c r="B50" s="53"/>
      <c r="C50" s="53"/>
      <c r="D50" s="54"/>
      <c r="E50" s="54"/>
      <c r="F50" s="54"/>
      <c r="G50" s="159"/>
      <c r="H50" s="54" t="s">
        <v>63</v>
      </c>
      <c r="I50" s="53"/>
      <c r="J50" s="132"/>
      <c r="K50" s="127"/>
      <c r="N50" s="217"/>
    </row>
    <row r="51" spans="2:14" s="6" customFormat="1" ht="17.100000000000001" customHeight="1" x14ac:dyDescent="0.3">
      <c r="B51" s="53"/>
      <c r="C51" s="53"/>
      <c r="D51" s="54"/>
      <c r="E51" s="54"/>
      <c r="F51" s="54"/>
      <c r="G51" s="159"/>
      <c r="H51" s="54" t="s">
        <v>64</v>
      </c>
      <c r="I51" s="53"/>
      <c r="J51" s="132"/>
      <c r="K51" s="127"/>
      <c r="N51" s="217"/>
    </row>
    <row r="52" spans="2:14" s="6" customFormat="1" ht="17.100000000000001" customHeight="1" x14ac:dyDescent="0.3">
      <c r="B52" s="53"/>
      <c r="C52" s="53"/>
      <c r="D52" s="54"/>
      <c r="E52" s="54"/>
      <c r="F52" s="54"/>
      <c r="G52" s="159"/>
      <c r="H52" s="54"/>
      <c r="I52" s="53"/>
      <c r="J52" s="132"/>
      <c r="K52" s="127"/>
      <c r="N52" s="217"/>
    </row>
    <row r="53" spans="2:14" ht="0.2" customHeight="1" x14ac:dyDescent="0.25"/>
  </sheetData>
  <mergeCells count="14">
    <mergeCell ref="B37:F38"/>
    <mergeCell ref="G37:G38"/>
    <mergeCell ref="H37:H38"/>
    <mergeCell ref="I37:J38"/>
    <mergeCell ref="B2:J2"/>
    <mergeCell ref="B3:J3"/>
    <mergeCell ref="B4:J4"/>
    <mergeCell ref="B7:B8"/>
    <mergeCell ref="C7:C8"/>
    <mergeCell ref="D7:F7"/>
    <mergeCell ref="G7:H8"/>
    <mergeCell ref="I7:I8"/>
    <mergeCell ref="J7:J8"/>
    <mergeCell ref="D8:E8"/>
  </mergeCells>
  <printOptions horizontalCentered="1"/>
  <pageMargins left="0.39370078740157483" right="0.19685039370078741" top="0.78740157480314965" bottom="0.39370078740157483" header="0" footer="0"/>
  <pageSetup paperSize="10000" scale="8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Data Desa Sudah Dikirim</vt:lpstr>
      <vt:lpstr>Total  Droping</vt:lpstr>
      <vt:lpstr>12-16 Agustus 2019</vt:lpstr>
      <vt:lpstr>19-24 agustus 2019</vt:lpstr>
      <vt:lpstr>26-30 agustus 2019</vt:lpstr>
      <vt:lpstr>2-7 Sep 2019</vt:lpstr>
      <vt:lpstr>9-15 Sep 2019</vt:lpstr>
      <vt:lpstr>16-20 sep 2019</vt:lpstr>
      <vt:lpstr>23-27 sep 2019</vt:lpstr>
      <vt:lpstr>'12-16 Agustus 2019'!Print_Area</vt:lpstr>
      <vt:lpstr>'16-20 sep 2019'!Print_Area</vt:lpstr>
      <vt:lpstr>'19-24 agustus 2019'!Print_Area</vt:lpstr>
      <vt:lpstr>'23-27 sep 2019'!Print_Area</vt:lpstr>
      <vt:lpstr>'26-30 agustus 2019'!Print_Area</vt:lpstr>
      <vt:lpstr>'2-7 Sep 2019'!Print_Area</vt:lpstr>
      <vt:lpstr>'9-15 Sep 2019'!Print_Area</vt:lpstr>
      <vt:lpstr>'Data Desa Sudah Dikirim'!Print_Area</vt:lpstr>
      <vt:lpstr>'Total  Droping'!Print_Area</vt:lpstr>
      <vt:lpstr>'Data Desa Sudah Dikirim'!Print_Titles</vt:lpstr>
      <vt:lpstr>'Total  Droping'!Print_Titles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assalamualikum</cp:lastModifiedBy>
  <cp:lastPrinted>2019-09-23T00:53:54Z</cp:lastPrinted>
  <dcterms:created xsi:type="dcterms:W3CDTF">2017-08-29T20:20:30Z</dcterms:created>
  <dcterms:modified xsi:type="dcterms:W3CDTF">2019-09-25T02:06:32Z</dcterms:modified>
</cp:coreProperties>
</file>