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W83" i="1" l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D82" i="1"/>
  <c r="B82" i="1"/>
  <c r="AD81" i="1"/>
  <c r="B81" i="1"/>
  <c r="AD80" i="1"/>
  <c r="B80" i="1"/>
  <c r="AD79" i="1"/>
  <c r="B79" i="1"/>
  <c r="Z78" i="1"/>
  <c r="Y78" i="1"/>
  <c r="X78" i="1"/>
  <c r="AD78" i="1" s="1"/>
  <c r="B78" i="1"/>
  <c r="Z77" i="1"/>
  <c r="Y77" i="1"/>
  <c r="X77" i="1"/>
  <c r="AD77" i="1" s="1"/>
  <c r="B77" i="1"/>
  <c r="Z76" i="1"/>
  <c r="Y76" i="1"/>
  <c r="X76" i="1"/>
  <c r="AD76" i="1" s="1"/>
  <c r="B76" i="1"/>
  <c r="Z75" i="1"/>
  <c r="Y75" i="1"/>
  <c r="X75" i="1"/>
  <c r="AD75" i="1" s="1"/>
  <c r="B75" i="1"/>
  <c r="Z74" i="1"/>
  <c r="Y74" i="1"/>
  <c r="X74" i="1"/>
  <c r="AD74" i="1" s="1"/>
  <c r="B74" i="1"/>
  <c r="Z73" i="1"/>
  <c r="Y73" i="1"/>
  <c r="X73" i="1"/>
  <c r="AD73" i="1" s="1"/>
  <c r="B73" i="1"/>
  <c r="Z72" i="1"/>
  <c r="Y72" i="1"/>
  <c r="X72" i="1"/>
  <c r="AD72" i="1" s="1"/>
  <c r="B72" i="1"/>
  <c r="Z71" i="1"/>
  <c r="Y71" i="1"/>
  <c r="X71" i="1"/>
  <c r="AD71" i="1" s="1"/>
  <c r="B71" i="1"/>
  <c r="Z70" i="1"/>
  <c r="Y70" i="1"/>
  <c r="X70" i="1"/>
  <c r="AD70" i="1" s="1"/>
  <c r="B70" i="1"/>
  <c r="Z69" i="1"/>
  <c r="Y69" i="1"/>
  <c r="X69" i="1"/>
  <c r="AD69" i="1" s="1"/>
  <c r="B69" i="1"/>
  <c r="Z68" i="1"/>
  <c r="Y68" i="1"/>
  <c r="X68" i="1"/>
  <c r="B68" i="1"/>
  <c r="Z67" i="1"/>
  <c r="Y67" i="1"/>
  <c r="X67" i="1"/>
  <c r="B67" i="1"/>
  <c r="Z66" i="1"/>
  <c r="Y66" i="1"/>
  <c r="X66" i="1"/>
  <c r="AD66" i="1" s="1"/>
  <c r="B66" i="1"/>
  <c r="Z65" i="1"/>
  <c r="Y65" i="1"/>
  <c r="X65" i="1"/>
  <c r="AD65" i="1" s="1"/>
  <c r="B65" i="1"/>
  <c r="Z64" i="1"/>
  <c r="Y64" i="1"/>
  <c r="X64" i="1"/>
  <c r="B64" i="1"/>
  <c r="Z63" i="1"/>
  <c r="Y63" i="1"/>
  <c r="X63" i="1"/>
  <c r="B63" i="1"/>
  <c r="Z62" i="1"/>
  <c r="Y62" i="1"/>
  <c r="X62" i="1"/>
  <c r="AD62" i="1" s="1"/>
  <c r="B62" i="1"/>
  <c r="AC61" i="1"/>
  <c r="AA61" i="1"/>
  <c r="Z61" i="1"/>
  <c r="Y61" i="1"/>
  <c r="AB61" i="1" s="1"/>
  <c r="X61" i="1"/>
  <c r="AD61" i="1" s="1"/>
  <c r="B61" i="1"/>
  <c r="AB60" i="1"/>
  <c r="Z60" i="1"/>
  <c r="AC60" i="1" s="1"/>
  <c r="Y60" i="1"/>
  <c r="X60" i="1"/>
  <c r="AA60" i="1" s="1"/>
  <c r="B60" i="1"/>
  <c r="AC59" i="1"/>
  <c r="AA59" i="1"/>
  <c r="Z59" i="1"/>
  <c r="Y59" i="1"/>
  <c r="X59" i="1"/>
  <c r="B59" i="1"/>
  <c r="AB58" i="1"/>
  <c r="Z58" i="1"/>
  <c r="AC58" i="1" s="1"/>
  <c r="Y58" i="1"/>
  <c r="X58" i="1"/>
  <c r="AA58" i="1" s="1"/>
  <c r="B58" i="1"/>
  <c r="AC57" i="1"/>
  <c r="AA57" i="1"/>
  <c r="Z57" i="1"/>
  <c r="Y57" i="1"/>
  <c r="AB57" i="1" s="1"/>
  <c r="X57" i="1"/>
  <c r="AD57" i="1" s="1"/>
  <c r="B57" i="1"/>
  <c r="AB56" i="1"/>
  <c r="Z56" i="1"/>
  <c r="AC56" i="1" s="1"/>
  <c r="Y56" i="1"/>
  <c r="X56" i="1"/>
  <c r="AA56" i="1" s="1"/>
  <c r="B56" i="1"/>
  <c r="AC55" i="1"/>
  <c r="AA55" i="1"/>
  <c r="Z55" i="1"/>
  <c r="Y55" i="1"/>
  <c r="X55" i="1"/>
  <c r="B55" i="1"/>
  <c r="AB54" i="1"/>
  <c r="Z54" i="1"/>
  <c r="AC54" i="1" s="1"/>
  <c r="Y54" i="1"/>
  <c r="X54" i="1"/>
  <c r="AA54" i="1" s="1"/>
  <c r="B54" i="1"/>
  <c r="AC53" i="1"/>
  <c r="AA53" i="1"/>
  <c r="Z53" i="1"/>
  <c r="Y53" i="1"/>
  <c r="AB53" i="1" s="1"/>
  <c r="X53" i="1"/>
  <c r="AD53" i="1" s="1"/>
  <c r="B53" i="1"/>
  <c r="AB52" i="1"/>
  <c r="Z52" i="1"/>
  <c r="AC52" i="1" s="1"/>
  <c r="Y52" i="1"/>
  <c r="X52" i="1"/>
  <c r="AA52" i="1" s="1"/>
  <c r="B52" i="1"/>
  <c r="AC51" i="1"/>
  <c r="AA51" i="1"/>
  <c r="Z51" i="1"/>
  <c r="Y51" i="1"/>
  <c r="X51" i="1"/>
  <c r="B51" i="1"/>
  <c r="AB50" i="1"/>
  <c r="Z50" i="1"/>
  <c r="AC50" i="1" s="1"/>
  <c r="Y50" i="1"/>
  <c r="X50" i="1"/>
  <c r="AA50" i="1" s="1"/>
  <c r="B50" i="1"/>
  <c r="AC49" i="1"/>
  <c r="AA49" i="1"/>
  <c r="Z49" i="1"/>
  <c r="Y49" i="1"/>
  <c r="AB49" i="1" s="1"/>
  <c r="X49" i="1"/>
  <c r="AD49" i="1" s="1"/>
  <c r="B49" i="1"/>
  <c r="AB48" i="1"/>
  <c r="Z48" i="1"/>
  <c r="AC48" i="1" s="1"/>
  <c r="Y48" i="1"/>
  <c r="X48" i="1"/>
  <c r="AA48" i="1" s="1"/>
  <c r="B48" i="1"/>
  <c r="AC47" i="1"/>
  <c r="AA47" i="1"/>
  <c r="Z47" i="1"/>
  <c r="Y47" i="1"/>
  <c r="X47" i="1"/>
  <c r="B47" i="1"/>
  <c r="AB46" i="1"/>
  <c r="Z46" i="1"/>
  <c r="AC46" i="1" s="1"/>
  <c r="Y46" i="1"/>
  <c r="X46" i="1"/>
  <c r="AA46" i="1" s="1"/>
  <c r="B46" i="1"/>
  <c r="AC45" i="1"/>
  <c r="AA45" i="1"/>
  <c r="Z45" i="1"/>
  <c r="Y45" i="1"/>
  <c r="AB45" i="1" s="1"/>
  <c r="X45" i="1"/>
  <c r="AD45" i="1" s="1"/>
  <c r="B45" i="1"/>
  <c r="AB44" i="1"/>
  <c r="Z44" i="1"/>
  <c r="AC44" i="1" s="1"/>
  <c r="Y44" i="1"/>
  <c r="X44" i="1"/>
  <c r="AA44" i="1" s="1"/>
  <c r="B44" i="1"/>
  <c r="AC43" i="1"/>
  <c r="AA43" i="1"/>
  <c r="Z43" i="1"/>
  <c r="Y43" i="1"/>
  <c r="X43" i="1"/>
  <c r="B43" i="1"/>
  <c r="AB42" i="1"/>
  <c r="Z42" i="1"/>
  <c r="AC42" i="1" s="1"/>
  <c r="Y42" i="1"/>
  <c r="X42" i="1"/>
  <c r="AA42" i="1" s="1"/>
  <c r="B42" i="1"/>
  <c r="AC41" i="1"/>
  <c r="AA41" i="1"/>
  <c r="Z41" i="1"/>
  <c r="Y41" i="1"/>
  <c r="AB41" i="1" s="1"/>
  <c r="X41" i="1"/>
  <c r="AD41" i="1" s="1"/>
  <c r="B41" i="1"/>
  <c r="AB40" i="1"/>
  <c r="Z40" i="1"/>
  <c r="AC40" i="1" s="1"/>
  <c r="Y40" i="1"/>
  <c r="X40" i="1"/>
  <c r="AA40" i="1" s="1"/>
  <c r="B40" i="1"/>
  <c r="AC39" i="1"/>
  <c r="AA39" i="1"/>
  <c r="Z39" i="1"/>
  <c r="Y39" i="1"/>
  <c r="X39" i="1"/>
  <c r="B39" i="1"/>
  <c r="AB38" i="1"/>
  <c r="Z38" i="1"/>
  <c r="AC38" i="1" s="1"/>
  <c r="Y38" i="1"/>
  <c r="X38" i="1"/>
  <c r="AA38" i="1" s="1"/>
  <c r="B38" i="1"/>
  <c r="AC37" i="1"/>
  <c r="AA37" i="1"/>
  <c r="Z37" i="1"/>
  <c r="Y37" i="1"/>
  <c r="AB37" i="1" s="1"/>
  <c r="X37" i="1"/>
  <c r="AD37" i="1" s="1"/>
  <c r="B37" i="1"/>
  <c r="AB36" i="1"/>
  <c r="Z36" i="1"/>
  <c r="AC36" i="1" s="1"/>
  <c r="Y36" i="1"/>
  <c r="X36" i="1"/>
  <c r="AA36" i="1" s="1"/>
  <c r="B36" i="1"/>
  <c r="AC35" i="1"/>
  <c r="AA35" i="1"/>
  <c r="Z35" i="1"/>
  <c r="Y35" i="1"/>
  <c r="X35" i="1"/>
  <c r="B35" i="1"/>
  <c r="AB34" i="1"/>
  <c r="Z34" i="1"/>
  <c r="AC34" i="1" s="1"/>
  <c r="Y34" i="1"/>
  <c r="X34" i="1"/>
  <c r="AA34" i="1" s="1"/>
  <c r="B34" i="1"/>
  <c r="AC33" i="1"/>
  <c r="AA33" i="1"/>
  <c r="Z33" i="1"/>
  <c r="Y33" i="1"/>
  <c r="AB33" i="1" s="1"/>
  <c r="X33" i="1"/>
  <c r="AD33" i="1" s="1"/>
  <c r="B33" i="1"/>
  <c r="AB32" i="1"/>
  <c r="Z32" i="1"/>
  <c r="AC32" i="1" s="1"/>
  <c r="Y32" i="1"/>
  <c r="X32" i="1"/>
  <c r="AA32" i="1" s="1"/>
  <c r="B32" i="1"/>
  <c r="AC31" i="1"/>
  <c r="AA31" i="1"/>
  <c r="Z31" i="1"/>
  <c r="Y31" i="1"/>
  <c r="X31" i="1"/>
  <c r="B31" i="1"/>
  <c r="AB30" i="1"/>
  <c r="Z30" i="1"/>
  <c r="AC30" i="1" s="1"/>
  <c r="Y30" i="1"/>
  <c r="X30" i="1"/>
  <c r="AA30" i="1" s="1"/>
  <c r="B30" i="1"/>
  <c r="AC29" i="1"/>
  <c r="AA29" i="1"/>
  <c r="Z29" i="1"/>
  <c r="Y29" i="1"/>
  <c r="AB29" i="1" s="1"/>
  <c r="X29" i="1"/>
  <c r="AD29" i="1" s="1"/>
  <c r="B29" i="1"/>
  <c r="AB28" i="1"/>
  <c r="Z28" i="1"/>
  <c r="AC28" i="1" s="1"/>
  <c r="Y28" i="1"/>
  <c r="X28" i="1"/>
  <c r="AA28" i="1" s="1"/>
  <c r="B28" i="1"/>
  <c r="AC27" i="1"/>
  <c r="AA27" i="1"/>
  <c r="Z27" i="1"/>
  <c r="Y27" i="1"/>
  <c r="X27" i="1"/>
  <c r="B27" i="1"/>
  <c r="AB26" i="1"/>
  <c r="Z26" i="1"/>
  <c r="AC26" i="1" s="1"/>
  <c r="Y26" i="1"/>
  <c r="X26" i="1"/>
  <c r="AA26" i="1" s="1"/>
  <c r="B26" i="1"/>
  <c r="AC25" i="1"/>
  <c r="AA25" i="1"/>
  <c r="Z25" i="1"/>
  <c r="Y25" i="1"/>
  <c r="AB25" i="1" s="1"/>
  <c r="X25" i="1"/>
  <c r="AD25" i="1" s="1"/>
  <c r="B25" i="1"/>
  <c r="AB24" i="1"/>
  <c r="Z24" i="1"/>
  <c r="AC24" i="1" s="1"/>
  <c r="Y24" i="1"/>
  <c r="X24" i="1"/>
  <c r="AA24" i="1" s="1"/>
  <c r="B24" i="1"/>
  <c r="AC23" i="1"/>
  <c r="AA23" i="1"/>
  <c r="Z23" i="1"/>
  <c r="Y23" i="1"/>
  <c r="X23" i="1"/>
  <c r="B23" i="1"/>
  <c r="AB22" i="1"/>
  <c r="Z22" i="1"/>
  <c r="AC22" i="1" s="1"/>
  <c r="Y22" i="1"/>
  <c r="X22" i="1"/>
  <c r="AA22" i="1" s="1"/>
  <c r="B22" i="1"/>
  <c r="AC21" i="1"/>
  <c r="AA21" i="1"/>
  <c r="Z21" i="1"/>
  <c r="Y21" i="1"/>
  <c r="AB21" i="1" s="1"/>
  <c r="X21" i="1"/>
  <c r="AD21" i="1" s="1"/>
  <c r="B21" i="1"/>
  <c r="AB20" i="1"/>
  <c r="Z20" i="1"/>
  <c r="AC20" i="1" s="1"/>
  <c r="Y20" i="1"/>
  <c r="X20" i="1"/>
  <c r="AA20" i="1" s="1"/>
  <c r="B20" i="1"/>
  <c r="AC19" i="1"/>
  <c r="AA19" i="1"/>
  <c r="Z19" i="1"/>
  <c r="Y19" i="1"/>
  <c r="X19" i="1"/>
  <c r="B19" i="1"/>
  <c r="AB18" i="1"/>
  <c r="Z18" i="1"/>
  <c r="AC18" i="1" s="1"/>
  <c r="Y18" i="1"/>
  <c r="X18" i="1"/>
  <c r="AA18" i="1" s="1"/>
  <c r="B18" i="1"/>
  <c r="AC17" i="1"/>
  <c r="AA17" i="1"/>
  <c r="Z17" i="1"/>
  <c r="Y17" i="1"/>
  <c r="AB17" i="1" s="1"/>
  <c r="X17" i="1"/>
  <c r="AD17" i="1" s="1"/>
  <c r="B17" i="1"/>
  <c r="AB16" i="1"/>
  <c r="Z16" i="1"/>
  <c r="AC16" i="1" s="1"/>
  <c r="Y16" i="1"/>
  <c r="X16" i="1"/>
  <c r="AA16" i="1" s="1"/>
  <c r="B16" i="1"/>
  <c r="AC15" i="1"/>
  <c r="AA15" i="1"/>
  <c r="Z15" i="1"/>
  <c r="Y15" i="1"/>
  <c r="X15" i="1"/>
  <c r="B15" i="1"/>
  <c r="AB14" i="1"/>
  <c r="Z14" i="1"/>
  <c r="AC14" i="1" s="1"/>
  <c r="Y14" i="1"/>
  <c r="X14" i="1"/>
  <c r="AA14" i="1" s="1"/>
  <c r="B14" i="1"/>
  <c r="AC13" i="1"/>
  <c r="AA13" i="1"/>
  <c r="Z13" i="1"/>
  <c r="Y13" i="1"/>
  <c r="AB13" i="1" s="1"/>
  <c r="X13" i="1"/>
  <c r="AD13" i="1" s="1"/>
  <c r="B13" i="1"/>
  <c r="AB12" i="1"/>
  <c r="Z12" i="1"/>
  <c r="AC12" i="1" s="1"/>
  <c r="Y12" i="1"/>
  <c r="X12" i="1"/>
  <c r="AA12" i="1" s="1"/>
  <c r="B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C11" i="1"/>
  <c r="AA11" i="1"/>
  <c r="Z11" i="1"/>
  <c r="Y11" i="1"/>
  <c r="X11" i="1"/>
  <c r="B11" i="1"/>
  <c r="AB10" i="1"/>
  <c r="Z10" i="1"/>
  <c r="AC10" i="1" s="1"/>
  <c r="Y10" i="1"/>
  <c r="X10" i="1"/>
  <c r="AA10" i="1" s="1"/>
  <c r="B10" i="1"/>
  <c r="A10" i="1"/>
  <c r="A11" i="1" s="1"/>
  <c r="AC9" i="1"/>
  <c r="AC83" i="1" s="1"/>
  <c r="AA9" i="1"/>
  <c r="Z9" i="1"/>
  <c r="Y9" i="1"/>
  <c r="X9" i="1"/>
  <c r="X83" i="1" s="1"/>
  <c r="B9" i="1"/>
  <c r="Z83" i="1" l="1"/>
  <c r="AD11" i="1"/>
  <c r="AB11" i="1"/>
  <c r="AD16" i="1"/>
  <c r="AD19" i="1"/>
  <c r="AB19" i="1"/>
  <c r="AD24" i="1"/>
  <c r="AD27" i="1"/>
  <c r="AB27" i="1"/>
  <c r="AD32" i="1"/>
  <c r="AD35" i="1"/>
  <c r="AB35" i="1"/>
  <c r="AD40" i="1"/>
  <c r="AD43" i="1"/>
  <c r="AB43" i="1"/>
  <c r="AD48" i="1"/>
  <c r="AD51" i="1"/>
  <c r="AB51" i="1"/>
  <c r="AD56" i="1"/>
  <c r="AD59" i="1"/>
  <c r="AB59" i="1"/>
  <c r="AD63" i="1"/>
  <c r="AD67" i="1"/>
  <c r="AA83" i="1"/>
  <c r="AD10" i="1"/>
  <c r="AD18" i="1"/>
  <c r="AD26" i="1"/>
  <c r="AD34" i="1"/>
  <c r="AD42" i="1"/>
  <c r="AD50" i="1"/>
  <c r="AD58" i="1"/>
  <c r="AD64" i="1"/>
  <c r="AD68" i="1"/>
  <c r="AD83" i="1"/>
  <c r="AD12" i="1"/>
  <c r="AD15" i="1"/>
  <c r="AB15" i="1"/>
  <c r="AD20" i="1"/>
  <c r="AD23" i="1"/>
  <c r="AB23" i="1"/>
  <c r="AD28" i="1"/>
  <c r="AD31" i="1"/>
  <c r="AB31" i="1"/>
  <c r="AD36" i="1"/>
  <c r="AD39" i="1"/>
  <c r="AB39" i="1"/>
  <c r="AD44" i="1"/>
  <c r="AD47" i="1"/>
  <c r="AB47" i="1"/>
  <c r="AD52" i="1"/>
  <c r="AD55" i="1"/>
  <c r="AB55" i="1"/>
  <c r="AD60" i="1"/>
  <c r="AB9" i="1"/>
  <c r="AB83" i="1" s="1"/>
  <c r="Y83" i="1"/>
  <c r="AD14" i="1"/>
  <c r="AD22" i="1"/>
  <c r="AD30" i="1"/>
  <c r="AD38" i="1"/>
  <c r="AD46" i="1"/>
  <c r="AD54" i="1"/>
  <c r="AD9" i="1"/>
</calcChain>
</file>

<file path=xl/sharedStrings.xml><?xml version="1.0" encoding="utf-8"?>
<sst xmlns="http://schemas.openxmlformats.org/spreadsheetml/2006/main" count="47" uniqueCount="23">
  <si>
    <t>REKAPITULASI PEROLEHAN MEDALI POPDA SMP/MTs</t>
  </si>
  <si>
    <t>CABANG OLAHRAGA</t>
  </si>
  <si>
    <t>: KARATE</t>
  </si>
  <si>
    <t>No</t>
  </si>
  <si>
    <t>SEKOLAH</t>
  </si>
  <si>
    <t xml:space="preserve">Kata Perorangan </t>
  </si>
  <si>
    <t>Kumite Perorangan</t>
  </si>
  <si>
    <t>Jumlah Medali</t>
  </si>
  <si>
    <t>Konversi Nilai</t>
  </si>
  <si>
    <t>Jumlah Nilai</t>
  </si>
  <si>
    <t xml:space="preserve"> - 40 Kg</t>
  </si>
  <si>
    <t xml:space="preserve"> - 45 Kg</t>
  </si>
  <si>
    <t xml:space="preserve"> - 50 Kg</t>
  </si>
  <si>
    <t xml:space="preserve"> + 50 Kg</t>
  </si>
  <si>
    <t>Putra - 55 Kg</t>
  </si>
  <si>
    <t>Putra + 55 Kg</t>
  </si>
  <si>
    <t xml:space="preserve">Emas </t>
  </si>
  <si>
    <t>Perak</t>
  </si>
  <si>
    <t>Prggu</t>
  </si>
  <si>
    <t>Jumlah</t>
  </si>
  <si>
    <t>putra</t>
  </si>
  <si>
    <t>putri</t>
  </si>
  <si>
    <t>TINGKAT KABUPATEN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</si>
</sst>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/>
    <xf numFmtId="0" fontId="0" fillId="0" borderId="20" xfId="0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10" xfId="0" applyFont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41" fontId="0" fillId="0" borderId="28" xfId="0" applyNumberFormat="1" applyBorder="1" applyAlignment="1">
      <alignment horizontal="center"/>
    </xf>
    <xf numFmtId="41" fontId="0" fillId="0" borderId="33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2" xfId="0" applyNumberFormat="1" applyBorder="1" applyAlignment="1">
      <alignment horizontal="center"/>
    </xf>
    <xf numFmtId="41" fontId="1" fillId="0" borderId="31" xfId="0" applyNumberFormat="1" applyFont="1" applyBorder="1" applyAlignment="1">
      <alignment horizontal="center"/>
    </xf>
    <xf numFmtId="0" fontId="1" fillId="4" borderId="16" xfId="0" applyFont="1" applyFill="1" applyBorder="1"/>
    <xf numFmtId="0" fontId="1" fillId="2" borderId="16" xfId="0" applyFont="1" applyFill="1" applyBorder="1"/>
    <xf numFmtId="0" fontId="1" fillId="3" borderId="34" xfId="0" applyFont="1" applyFill="1" applyBorder="1"/>
    <xf numFmtId="0" fontId="1" fillId="3" borderId="18" xfId="0" applyFont="1" applyFill="1" applyBorder="1"/>
    <xf numFmtId="0" fontId="1" fillId="5" borderId="16" xfId="0" applyFont="1" applyFill="1" applyBorder="1"/>
    <xf numFmtId="0" fontId="1" fillId="3" borderId="17" xfId="0" applyFont="1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35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6" xfId="0" applyFont="1" applyFill="1" applyBorder="1"/>
    <xf numFmtId="0" fontId="1" fillId="3" borderId="37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41" fontId="0" fillId="0" borderId="17" xfId="0" applyNumberFormat="1" applyBorder="1" applyAlignment="1">
      <alignment horizontal="center"/>
    </xf>
    <xf numFmtId="0" fontId="3" fillId="0" borderId="17" xfId="0" applyFont="1" applyBorder="1" applyAlignment="1">
      <alignment horizontal="left"/>
    </xf>
    <xf numFmtId="41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5" borderId="0" xfId="0" applyFill="1"/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ORA/2018/rekapitulasi%20medali%20popda%20sm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eserta"/>
      <sheetName val="REKAP"/>
      <sheetName val="ATLETIK"/>
      <sheetName val="RENANG"/>
      <sheetName val="SENAM"/>
      <sheetName val="VOLI"/>
      <sheetName val="spk takraw"/>
      <sheetName val="bulutangkis"/>
      <sheetName val="tenis meja belum"/>
      <sheetName val="basket"/>
      <sheetName val="catur"/>
      <sheetName val="karate"/>
      <sheetName val="silat"/>
      <sheetName val="tns lap"/>
      <sheetName val="spkbola"/>
      <sheetName val="rangking"/>
    </sheetNames>
    <sheetDataSet>
      <sheetData sheetId="0">
        <row r="2">
          <cell r="B2" t="str">
            <v xml:space="preserve">SMPN 1 Demak </v>
          </cell>
        </row>
        <row r="3">
          <cell r="B3" t="str">
            <v xml:space="preserve">SMPN 2 Demak </v>
          </cell>
        </row>
        <row r="4">
          <cell r="B4" t="str">
            <v xml:space="preserve">SMPN 3 Demak </v>
          </cell>
        </row>
        <row r="5">
          <cell r="B5" t="str">
            <v xml:space="preserve">SMPN 4 Demak </v>
          </cell>
        </row>
        <row r="6">
          <cell r="B6" t="str">
            <v xml:space="preserve">SMPN 5 Demak </v>
          </cell>
        </row>
        <row r="7">
          <cell r="B7" t="str">
            <v xml:space="preserve">SMPN 1 Mranggen </v>
          </cell>
        </row>
        <row r="8">
          <cell r="B8" t="str">
            <v xml:space="preserve">SMPN 2 Mranggen </v>
          </cell>
        </row>
        <row r="9">
          <cell r="B9" t="str">
            <v xml:space="preserve">SMPN 3 Mranggen </v>
          </cell>
        </row>
        <row r="10">
          <cell r="B10" t="str">
            <v xml:space="preserve">SMPN 1 Karangtengah </v>
          </cell>
        </row>
        <row r="11">
          <cell r="B11" t="str">
            <v>SMPN 2 Karangtengah</v>
          </cell>
        </row>
        <row r="12">
          <cell r="B12" t="str">
            <v xml:space="preserve">SMPN 1 Sayung </v>
          </cell>
        </row>
        <row r="13">
          <cell r="B13" t="str">
            <v xml:space="preserve">SMPN 1 Wonosalam </v>
          </cell>
        </row>
        <row r="14">
          <cell r="B14" t="str">
            <v xml:space="preserve">SMPN 2 Wonosalam </v>
          </cell>
        </row>
        <row r="15">
          <cell r="B15" t="str">
            <v xml:space="preserve">SMPN 1 Dempet </v>
          </cell>
        </row>
        <row r="16">
          <cell r="B16" t="str">
            <v xml:space="preserve">SMPN 2 Dempet </v>
          </cell>
        </row>
        <row r="17">
          <cell r="B17" t="str">
            <v xml:space="preserve">SMPN 1 Kebonagung </v>
          </cell>
        </row>
        <row r="18">
          <cell r="B18" t="str">
            <v xml:space="preserve">SMPN 1 Mjien </v>
          </cell>
        </row>
        <row r="19">
          <cell r="B19" t="str">
            <v xml:space="preserve">SMPN 2 Mijen </v>
          </cell>
        </row>
        <row r="20">
          <cell r="B20" t="str">
            <v xml:space="preserve">SMPN 1 Guntur </v>
          </cell>
        </row>
        <row r="21">
          <cell r="B21" t="str">
            <v xml:space="preserve">SMPN 2 Guntur </v>
          </cell>
        </row>
        <row r="22">
          <cell r="B22" t="str">
            <v xml:space="preserve">SMPN 1 Gajah </v>
          </cell>
        </row>
        <row r="23">
          <cell r="B23" t="str">
            <v xml:space="preserve">SMPN 2 Gajah </v>
          </cell>
        </row>
        <row r="24">
          <cell r="B24" t="str">
            <v xml:space="preserve">SMPN 1 Karanganyar </v>
          </cell>
        </row>
        <row r="25">
          <cell r="B25" t="str">
            <v xml:space="preserve">SMPN 2 Karanganyar </v>
          </cell>
        </row>
        <row r="26">
          <cell r="B26" t="str">
            <v xml:space="preserve">SMPN 1 Karangawen </v>
          </cell>
        </row>
        <row r="27">
          <cell r="B27" t="str">
            <v xml:space="preserve">SMPN 2 Karangawen  </v>
          </cell>
        </row>
        <row r="28">
          <cell r="B28" t="str">
            <v xml:space="preserve">SMPN 1 Bonang </v>
          </cell>
        </row>
        <row r="29">
          <cell r="B29" t="str">
            <v xml:space="preserve">SMPN 2 Bonang </v>
          </cell>
        </row>
        <row r="30">
          <cell r="B30" t="str">
            <v xml:space="preserve">SMPN 1 Wedung  </v>
          </cell>
        </row>
        <row r="31">
          <cell r="B31" t="str">
            <v xml:space="preserve">SMPN 3 Wedung  </v>
          </cell>
        </row>
        <row r="32">
          <cell r="B32" t="str">
            <v xml:space="preserve">MTs Roudlatush Sholihin Trengguli Wonosalam </v>
          </cell>
        </row>
        <row r="33">
          <cell r="B33" t="str">
            <v>MTs Nur Hidayah Karangawen</v>
          </cell>
        </row>
        <row r="34">
          <cell r="B34" t="str">
            <v>MTs N Mranggen</v>
          </cell>
        </row>
        <row r="35">
          <cell r="B35" t="str">
            <v>MTs N Gajah</v>
          </cell>
        </row>
        <row r="36">
          <cell r="B36" t="str">
            <v>MTs NU Jogoloyo</v>
          </cell>
        </row>
        <row r="37">
          <cell r="B37" t="str">
            <v xml:space="preserve">MTs Al Hadi Mranggen </v>
          </cell>
        </row>
        <row r="38">
          <cell r="B38" t="str">
            <v>MTs N Karangtengah</v>
          </cell>
        </row>
        <row r="39">
          <cell r="B39" t="str">
            <v xml:space="preserve">MTs N Karangawen </v>
          </cell>
        </row>
        <row r="40">
          <cell r="B40" t="str">
            <v>MTs Miftahussalam 1 Wonosalam</v>
          </cell>
        </row>
        <row r="41">
          <cell r="B41" t="str">
            <v>MTs Al Mubarok Bonang</v>
          </cell>
        </row>
        <row r="42">
          <cell r="B42" t="str">
            <v>SMP Sultan Fatah Demak</v>
          </cell>
        </row>
        <row r="43">
          <cell r="B43" t="str">
            <v>MTs Miftahul Huda Brakas Dempet</v>
          </cell>
        </row>
        <row r="44">
          <cell r="B44" t="str">
            <v>MTs N Bonang</v>
          </cell>
        </row>
        <row r="45">
          <cell r="B45" t="str">
            <v xml:space="preserve">MTs Tarbiyatul Ulum Wedung </v>
          </cell>
        </row>
        <row r="46">
          <cell r="B46" t="str">
            <v xml:space="preserve">MTs Miftahul Huda Jleper Mijen </v>
          </cell>
        </row>
        <row r="47">
          <cell r="B47" t="str">
            <v xml:space="preserve">MTs Tarbiyatul Mubtadin </v>
          </cell>
        </row>
        <row r="48">
          <cell r="B48" t="str">
            <v xml:space="preserve">MTs Irsyaduth Thulab Wedung </v>
          </cell>
        </row>
        <row r="49">
          <cell r="B49" t="str">
            <v xml:space="preserve">SMP Muhammadiyah Pucanggading </v>
          </cell>
        </row>
        <row r="50">
          <cell r="B50" t="str">
            <v xml:space="preserve">MTs Al Irsyad Gajah </v>
          </cell>
        </row>
        <row r="51">
          <cell r="B51" t="str">
            <v xml:space="preserve">MTsAn-Nidhom Sayung </v>
          </cell>
        </row>
        <row r="52">
          <cell r="B52" t="str">
            <v xml:space="preserve">MTs Nadlatus Syubban Sayung </v>
          </cell>
        </row>
        <row r="53">
          <cell r="B53" t="str">
            <v>MTs NS Ploso Karangtengah</v>
          </cell>
        </row>
        <row r="54">
          <cell r="B54" t="str">
            <v xml:space="preserve">MTs Filial Gajah </v>
          </cell>
        </row>
        <row r="55">
          <cell r="B55" t="str">
            <v xml:space="preserve">MTs Futuhiyyah Mranggen </v>
          </cell>
        </row>
        <row r="56">
          <cell r="B56" t="str">
            <v xml:space="preserve">SMP Ky Ageng Giri Mranggen </v>
          </cell>
        </row>
        <row r="57">
          <cell r="B57" t="str">
            <v xml:space="preserve">MTs NU Raudlatul M Wedung </v>
          </cell>
        </row>
        <row r="58">
          <cell r="B58" t="str">
            <v xml:space="preserve">SMP Nurul Ulum Trengguli </v>
          </cell>
        </row>
        <row r="59">
          <cell r="B59" t="str">
            <v xml:space="preserve">SMP Islam Dakwatul Haq Bonang </v>
          </cell>
        </row>
        <row r="60">
          <cell r="B60" t="str">
            <v xml:space="preserve">MTs Al Hikmah Pasir Mijen </v>
          </cell>
        </row>
        <row r="61">
          <cell r="B61" t="str">
            <v xml:space="preserve">MTs Rohmaniyah Menur Mranggen </v>
          </cell>
        </row>
        <row r="62">
          <cell r="B62" t="str">
            <v xml:space="preserve">MTs Al Hamidiyah </v>
          </cell>
        </row>
        <row r="63">
          <cell r="B63" t="str">
            <v xml:space="preserve">MTs Hidayatul Mubtadin Sayung </v>
          </cell>
        </row>
        <row r="64">
          <cell r="B64" t="str">
            <v xml:space="preserve">MTs Miftahul Ulum Ngemplak Mranggen </v>
          </cell>
        </row>
        <row r="65">
          <cell r="B65" t="str">
            <v xml:space="preserve">MTs Miftahul Ulum Jragung </v>
          </cell>
        </row>
        <row r="66">
          <cell r="B66" t="str">
            <v xml:space="preserve">MTs Al Hikmah Guntur </v>
          </cell>
        </row>
        <row r="67">
          <cell r="B67" t="str">
            <v xml:space="preserve">SMP Assrajiyah Menur Mranggen </v>
          </cell>
        </row>
        <row r="68">
          <cell r="B68" t="str">
            <v xml:space="preserve">MTs Nurul Ulum Batursari Mranggen </v>
          </cell>
        </row>
        <row r="69">
          <cell r="B69" t="str">
            <v xml:space="preserve">SMP PGRI 1 Demak </v>
          </cell>
        </row>
        <row r="70">
          <cell r="B70" t="str">
            <v xml:space="preserve">SMP IT Daarut Tahfidz Sayung </v>
          </cell>
        </row>
        <row r="71">
          <cell r="B71" t="str">
            <v>MTs Saroja Karanganyar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abSelected="1" workbookViewId="0">
      <selection activeCell="G4" sqref="G4"/>
    </sheetView>
  </sheetViews>
  <sheetFormatPr defaultRowHeight="15" x14ac:dyDescent="0.25"/>
  <cols>
    <col min="1" max="1" width="3.5703125" customWidth="1"/>
    <col min="2" max="2" width="38" customWidth="1"/>
    <col min="3" max="3" width="4.5703125" customWidth="1"/>
    <col min="4" max="4" width="5" customWidth="1"/>
    <col min="5" max="8" width="6.7109375" customWidth="1"/>
    <col min="9" max="9" width="5.140625" customWidth="1"/>
    <col min="10" max="10" width="5.42578125" customWidth="1"/>
    <col min="11" max="11" width="5.5703125" customWidth="1"/>
    <col min="12" max="13" width="5.42578125" customWidth="1"/>
    <col min="14" max="17" width="5.85546875" customWidth="1"/>
    <col min="18" max="18" width="5.5703125" customWidth="1"/>
    <col min="19" max="20" width="5.28515625" customWidth="1"/>
    <col min="21" max="22" width="5" customWidth="1"/>
    <col min="23" max="23" width="5.85546875" customWidth="1"/>
    <col min="24" max="24" width="4.85546875" customWidth="1"/>
    <col min="25" max="25" width="4.7109375" customWidth="1"/>
    <col min="26" max="26" width="5.28515625" customWidth="1"/>
    <col min="27" max="28" width="4.7109375" hidden="1" customWidth="1"/>
    <col min="29" max="29" width="6" hidden="1" customWidth="1"/>
    <col min="30" max="30" width="0" hidden="1" customWidth="1"/>
    <col min="257" max="257" width="3.5703125" customWidth="1"/>
    <col min="258" max="258" width="38" customWidth="1"/>
    <col min="259" max="259" width="4.5703125" customWidth="1"/>
    <col min="260" max="260" width="5" customWidth="1"/>
    <col min="261" max="264" width="6.7109375" customWidth="1"/>
    <col min="265" max="265" width="5.140625" customWidth="1"/>
    <col min="266" max="266" width="5.42578125" customWidth="1"/>
    <col min="267" max="267" width="5.5703125" customWidth="1"/>
    <col min="268" max="269" width="5.42578125" customWidth="1"/>
    <col min="270" max="273" width="5.85546875" customWidth="1"/>
    <col min="274" max="274" width="5.5703125" customWidth="1"/>
    <col min="275" max="276" width="5.28515625" customWidth="1"/>
    <col min="277" max="278" width="5" customWidth="1"/>
    <col min="279" max="279" width="5.85546875" customWidth="1"/>
    <col min="280" max="280" width="4.85546875" customWidth="1"/>
    <col min="281" max="281" width="4.7109375" customWidth="1"/>
    <col min="282" max="282" width="5.28515625" customWidth="1"/>
    <col min="283" max="286" width="0" hidden="1" customWidth="1"/>
    <col min="513" max="513" width="3.5703125" customWidth="1"/>
    <col min="514" max="514" width="38" customWidth="1"/>
    <col min="515" max="515" width="4.5703125" customWidth="1"/>
    <col min="516" max="516" width="5" customWidth="1"/>
    <col min="517" max="520" width="6.7109375" customWidth="1"/>
    <col min="521" max="521" width="5.140625" customWidth="1"/>
    <col min="522" max="522" width="5.42578125" customWidth="1"/>
    <col min="523" max="523" width="5.5703125" customWidth="1"/>
    <col min="524" max="525" width="5.42578125" customWidth="1"/>
    <col min="526" max="529" width="5.85546875" customWidth="1"/>
    <col min="530" max="530" width="5.5703125" customWidth="1"/>
    <col min="531" max="532" width="5.28515625" customWidth="1"/>
    <col min="533" max="534" width="5" customWidth="1"/>
    <col min="535" max="535" width="5.85546875" customWidth="1"/>
    <col min="536" max="536" width="4.85546875" customWidth="1"/>
    <col min="537" max="537" width="4.7109375" customWidth="1"/>
    <col min="538" max="538" width="5.28515625" customWidth="1"/>
    <col min="539" max="542" width="0" hidden="1" customWidth="1"/>
    <col min="769" max="769" width="3.5703125" customWidth="1"/>
    <col min="770" max="770" width="38" customWidth="1"/>
    <col min="771" max="771" width="4.5703125" customWidth="1"/>
    <col min="772" max="772" width="5" customWidth="1"/>
    <col min="773" max="776" width="6.7109375" customWidth="1"/>
    <col min="777" max="777" width="5.140625" customWidth="1"/>
    <col min="778" max="778" width="5.42578125" customWidth="1"/>
    <col min="779" max="779" width="5.5703125" customWidth="1"/>
    <col min="780" max="781" width="5.42578125" customWidth="1"/>
    <col min="782" max="785" width="5.85546875" customWidth="1"/>
    <col min="786" max="786" width="5.5703125" customWidth="1"/>
    <col min="787" max="788" width="5.28515625" customWidth="1"/>
    <col min="789" max="790" width="5" customWidth="1"/>
    <col min="791" max="791" width="5.85546875" customWidth="1"/>
    <col min="792" max="792" width="4.85546875" customWidth="1"/>
    <col min="793" max="793" width="4.7109375" customWidth="1"/>
    <col min="794" max="794" width="5.28515625" customWidth="1"/>
    <col min="795" max="798" width="0" hidden="1" customWidth="1"/>
    <col min="1025" max="1025" width="3.5703125" customWidth="1"/>
    <col min="1026" max="1026" width="38" customWidth="1"/>
    <col min="1027" max="1027" width="4.5703125" customWidth="1"/>
    <col min="1028" max="1028" width="5" customWidth="1"/>
    <col min="1029" max="1032" width="6.7109375" customWidth="1"/>
    <col min="1033" max="1033" width="5.140625" customWidth="1"/>
    <col min="1034" max="1034" width="5.42578125" customWidth="1"/>
    <col min="1035" max="1035" width="5.5703125" customWidth="1"/>
    <col min="1036" max="1037" width="5.42578125" customWidth="1"/>
    <col min="1038" max="1041" width="5.85546875" customWidth="1"/>
    <col min="1042" max="1042" width="5.5703125" customWidth="1"/>
    <col min="1043" max="1044" width="5.28515625" customWidth="1"/>
    <col min="1045" max="1046" width="5" customWidth="1"/>
    <col min="1047" max="1047" width="5.85546875" customWidth="1"/>
    <col min="1048" max="1048" width="4.85546875" customWidth="1"/>
    <col min="1049" max="1049" width="4.7109375" customWidth="1"/>
    <col min="1050" max="1050" width="5.28515625" customWidth="1"/>
    <col min="1051" max="1054" width="0" hidden="1" customWidth="1"/>
    <col min="1281" max="1281" width="3.5703125" customWidth="1"/>
    <col min="1282" max="1282" width="38" customWidth="1"/>
    <col min="1283" max="1283" width="4.5703125" customWidth="1"/>
    <col min="1284" max="1284" width="5" customWidth="1"/>
    <col min="1285" max="1288" width="6.7109375" customWidth="1"/>
    <col min="1289" max="1289" width="5.140625" customWidth="1"/>
    <col min="1290" max="1290" width="5.42578125" customWidth="1"/>
    <col min="1291" max="1291" width="5.5703125" customWidth="1"/>
    <col min="1292" max="1293" width="5.42578125" customWidth="1"/>
    <col min="1294" max="1297" width="5.85546875" customWidth="1"/>
    <col min="1298" max="1298" width="5.5703125" customWidth="1"/>
    <col min="1299" max="1300" width="5.28515625" customWidth="1"/>
    <col min="1301" max="1302" width="5" customWidth="1"/>
    <col min="1303" max="1303" width="5.85546875" customWidth="1"/>
    <col min="1304" max="1304" width="4.85546875" customWidth="1"/>
    <col min="1305" max="1305" width="4.7109375" customWidth="1"/>
    <col min="1306" max="1306" width="5.28515625" customWidth="1"/>
    <col min="1307" max="1310" width="0" hidden="1" customWidth="1"/>
    <col min="1537" max="1537" width="3.5703125" customWidth="1"/>
    <col min="1538" max="1538" width="38" customWidth="1"/>
    <col min="1539" max="1539" width="4.5703125" customWidth="1"/>
    <col min="1540" max="1540" width="5" customWidth="1"/>
    <col min="1541" max="1544" width="6.7109375" customWidth="1"/>
    <col min="1545" max="1545" width="5.140625" customWidth="1"/>
    <col min="1546" max="1546" width="5.42578125" customWidth="1"/>
    <col min="1547" max="1547" width="5.5703125" customWidth="1"/>
    <col min="1548" max="1549" width="5.42578125" customWidth="1"/>
    <col min="1550" max="1553" width="5.85546875" customWidth="1"/>
    <col min="1554" max="1554" width="5.5703125" customWidth="1"/>
    <col min="1555" max="1556" width="5.28515625" customWidth="1"/>
    <col min="1557" max="1558" width="5" customWidth="1"/>
    <col min="1559" max="1559" width="5.85546875" customWidth="1"/>
    <col min="1560" max="1560" width="4.85546875" customWidth="1"/>
    <col min="1561" max="1561" width="4.7109375" customWidth="1"/>
    <col min="1562" max="1562" width="5.28515625" customWidth="1"/>
    <col min="1563" max="1566" width="0" hidden="1" customWidth="1"/>
    <col min="1793" max="1793" width="3.5703125" customWidth="1"/>
    <col min="1794" max="1794" width="38" customWidth="1"/>
    <col min="1795" max="1795" width="4.5703125" customWidth="1"/>
    <col min="1796" max="1796" width="5" customWidth="1"/>
    <col min="1797" max="1800" width="6.7109375" customWidth="1"/>
    <col min="1801" max="1801" width="5.140625" customWidth="1"/>
    <col min="1802" max="1802" width="5.42578125" customWidth="1"/>
    <col min="1803" max="1803" width="5.5703125" customWidth="1"/>
    <col min="1804" max="1805" width="5.42578125" customWidth="1"/>
    <col min="1806" max="1809" width="5.85546875" customWidth="1"/>
    <col min="1810" max="1810" width="5.5703125" customWidth="1"/>
    <col min="1811" max="1812" width="5.28515625" customWidth="1"/>
    <col min="1813" max="1814" width="5" customWidth="1"/>
    <col min="1815" max="1815" width="5.85546875" customWidth="1"/>
    <col min="1816" max="1816" width="4.85546875" customWidth="1"/>
    <col min="1817" max="1817" width="4.7109375" customWidth="1"/>
    <col min="1818" max="1818" width="5.28515625" customWidth="1"/>
    <col min="1819" max="1822" width="0" hidden="1" customWidth="1"/>
    <col min="2049" max="2049" width="3.5703125" customWidth="1"/>
    <col min="2050" max="2050" width="38" customWidth="1"/>
    <col min="2051" max="2051" width="4.5703125" customWidth="1"/>
    <col min="2052" max="2052" width="5" customWidth="1"/>
    <col min="2053" max="2056" width="6.7109375" customWidth="1"/>
    <col min="2057" max="2057" width="5.140625" customWidth="1"/>
    <col min="2058" max="2058" width="5.42578125" customWidth="1"/>
    <col min="2059" max="2059" width="5.5703125" customWidth="1"/>
    <col min="2060" max="2061" width="5.42578125" customWidth="1"/>
    <col min="2062" max="2065" width="5.85546875" customWidth="1"/>
    <col min="2066" max="2066" width="5.5703125" customWidth="1"/>
    <col min="2067" max="2068" width="5.28515625" customWidth="1"/>
    <col min="2069" max="2070" width="5" customWidth="1"/>
    <col min="2071" max="2071" width="5.85546875" customWidth="1"/>
    <col min="2072" max="2072" width="4.85546875" customWidth="1"/>
    <col min="2073" max="2073" width="4.7109375" customWidth="1"/>
    <col min="2074" max="2074" width="5.28515625" customWidth="1"/>
    <col min="2075" max="2078" width="0" hidden="1" customWidth="1"/>
    <col min="2305" max="2305" width="3.5703125" customWidth="1"/>
    <col min="2306" max="2306" width="38" customWidth="1"/>
    <col min="2307" max="2307" width="4.5703125" customWidth="1"/>
    <col min="2308" max="2308" width="5" customWidth="1"/>
    <col min="2309" max="2312" width="6.7109375" customWidth="1"/>
    <col min="2313" max="2313" width="5.140625" customWidth="1"/>
    <col min="2314" max="2314" width="5.42578125" customWidth="1"/>
    <col min="2315" max="2315" width="5.5703125" customWidth="1"/>
    <col min="2316" max="2317" width="5.42578125" customWidth="1"/>
    <col min="2318" max="2321" width="5.85546875" customWidth="1"/>
    <col min="2322" max="2322" width="5.5703125" customWidth="1"/>
    <col min="2323" max="2324" width="5.28515625" customWidth="1"/>
    <col min="2325" max="2326" width="5" customWidth="1"/>
    <col min="2327" max="2327" width="5.85546875" customWidth="1"/>
    <col min="2328" max="2328" width="4.85546875" customWidth="1"/>
    <col min="2329" max="2329" width="4.7109375" customWidth="1"/>
    <col min="2330" max="2330" width="5.28515625" customWidth="1"/>
    <col min="2331" max="2334" width="0" hidden="1" customWidth="1"/>
    <col min="2561" max="2561" width="3.5703125" customWidth="1"/>
    <col min="2562" max="2562" width="38" customWidth="1"/>
    <col min="2563" max="2563" width="4.5703125" customWidth="1"/>
    <col min="2564" max="2564" width="5" customWidth="1"/>
    <col min="2565" max="2568" width="6.7109375" customWidth="1"/>
    <col min="2569" max="2569" width="5.140625" customWidth="1"/>
    <col min="2570" max="2570" width="5.42578125" customWidth="1"/>
    <col min="2571" max="2571" width="5.5703125" customWidth="1"/>
    <col min="2572" max="2573" width="5.42578125" customWidth="1"/>
    <col min="2574" max="2577" width="5.85546875" customWidth="1"/>
    <col min="2578" max="2578" width="5.5703125" customWidth="1"/>
    <col min="2579" max="2580" width="5.28515625" customWidth="1"/>
    <col min="2581" max="2582" width="5" customWidth="1"/>
    <col min="2583" max="2583" width="5.85546875" customWidth="1"/>
    <col min="2584" max="2584" width="4.85546875" customWidth="1"/>
    <col min="2585" max="2585" width="4.7109375" customWidth="1"/>
    <col min="2586" max="2586" width="5.28515625" customWidth="1"/>
    <col min="2587" max="2590" width="0" hidden="1" customWidth="1"/>
    <col min="2817" max="2817" width="3.5703125" customWidth="1"/>
    <col min="2818" max="2818" width="38" customWidth="1"/>
    <col min="2819" max="2819" width="4.5703125" customWidth="1"/>
    <col min="2820" max="2820" width="5" customWidth="1"/>
    <col min="2821" max="2824" width="6.7109375" customWidth="1"/>
    <col min="2825" max="2825" width="5.140625" customWidth="1"/>
    <col min="2826" max="2826" width="5.42578125" customWidth="1"/>
    <col min="2827" max="2827" width="5.5703125" customWidth="1"/>
    <col min="2828" max="2829" width="5.42578125" customWidth="1"/>
    <col min="2830" max="2833" width="5.85546875" customWidth="1"/>
    <col min="2834" max="2834" width="5.5703125" customWidth="1"/>
    <col min="2835" max="2836" width="5.28515625" customWidth="1"/>
    <col min="2837" max="2838" width="5" customWidth="1"/>
    <col min="2839" max="2839" width="5.85546875" customWidth="1"/>
    <col min="2840" max="2840" width="4.85546875" customWidth="1"/>
    <col min="2841" max="2841" width="4.7109375" customWidth="1"/>
    <col min="2842" max="2842" width="5.28515625" customWidth="1"/>
    <col min="2843" max="2846" width="0" hidden="1" customWidth="1"/>
    <col min="3073" max="3073" width="3.5703125" customWidth="1"/>
    <col min="3074" max="3074" width="38" customWidth="1"/>
    <col min="3075" max="3075" width="4.5703125" customWidth="1"/>
    <col min="3076" max="3076" width="5" customWidth="1"/>
    <col min="3077" max="3080" width="6.7109375" customWidth="1"/>
    <col min="3081" max="3081" width="5.140625" customWidth="1"/>
    <col min="3082" max="3082" width="5.42578125" customWidth="1"/>
    <col min="3083" max="3083" width="5.5703125" customWidth="1"/>
    <col min="3084" max="3085" width="5.42578125" customWidth="1"/>
    <col min="3086" max="3089" width="5.85546875" customWidth="1"/>
    <col min="3090" max="3090" width="5.5703125" customWidth="1"/>
    <col min="3091" max="3092" width="5.28515625" customWidth="1"/>
    <col min="3093" max="3094" width="5" customWidth="1"/>
    <col min="3095" max="3095" width="5.85546875" customWidth="1"/>
    <col min="3096" max="3096" width="4.85546875" customWidth="1"/>
    <col min="3097" max="3097" width="4.7109375" customWidth="1"/>
    <col min="3098" max="3098" width="5.28515625" customWidth="1"/>
    <col min="3099" max="3102" width="0" hidden="1" customWidth="1"/>
    <col min="3329" max="3329" width="3.5703125" customWidth="1"/>
    <col min="3330" max="3330" width="38" customWidth="1"/>
    <col min="3331" max="3331" width="4.5703125" customWidth="1"/>
    <col min="3332" max="3332" width="5" customWidth="1"/>
    <col min="3333" max="3336" width="6.7109375" customWidth="1"/>
    <col min="3337" max="3337" width="5.140625" customWidth="1"/>
    <col min="3338" max="3338" width="5.42578125" customWidth="1"/>
    <col min="3339" max="3339" width="5.5703125" customWidth="1"/>
    <col min="3340" max="3341" width="5.42578125" customWidth="1"/>
    <col min="3342" max="3345" width="5.85546875" customWidth="1"/>
    <col min="3346" max="3346" width="5.5703125" customWidth="1"/>
    <col min="3347" max="3348" width="5.28515625" customWidth="1"/>
    <col min="3349" max="3350" width="5" customWidth="1"/>
    <col min="3351" max="3351" width="5.85546875" customWidth="1"/>
    <col min="3352" max="3352" width="4.85546875" customWidth="1"/>
    <col min="3353" max="3353" width="4.7109375" customWidth="1"/>
    <col min="3354" max="3354" width="5.28515625" customWidth="1"/>
    <col min="3355" max="3358" width="0" hidden="1" customWidth="1"/>
    <col min="3585" max="3585" width="3.5703125" customWidth="1"/>
    <col min="3586" max="3586" width="38" customWidth="1"/>
    <col min="3587" max="3587" width="4.5703125" customWidth="1"/>
    <col min="3588" max="3588" width="5" customWidth="1"/>
    <col min="3589" max="3592" width="6.7109375" customWidth="1"/>
    <col min="3593" max="3593" width="5.140625" customWidth="1"/>
    <col min="3594" max="3594" width="5.42578125" customWidth="1"/>
    <col min="3595" max="3595" width="5.5703125" customWidth="1"/>
    <col min="3596" max="3597" width="5.42578125" customWidth="1"/>
    <col min="3598" max="3601" width="5.85546875" customWidth="1"/>
    <col min="3602" max="3602" width="5.5703125" customWidth="1"/>
    <col min="3603" max="3604" width="5.28515625" customWidth="1"/>
    <col min="3605" max="3606" width="5" customWidth="1"/>
    <col min="3607" max="3607" width="5.85546875" customWidth="1"/>
    <col min="3608" max="3608" width="4.85546875" customWidth="1"/>
    <col min="3609" max="3609" width="4.7109375" customWidth="1"/>
    <col min="3610" max="3610" width="5.28515625" customWidth="1"/>
    <col min="3611" max="3614" width="0" hidden="1" customWidth="1"/>
    <col min="3841" max="3841" width="3.5703125" customWidth="1"/>
    <col min="3842" max="3842" width="38" customWidth="1"/>
    <col min="3843" max="3843" width="4.5703125" customWidth="1"/>
    <col min="3844" max="3844" width="5" customWidth="1"/>
    <col min="3845" max="3848" width="6.7109375" customWidth="1"/>
    <col min="3849" max="3849" width="5.140625" customWidth="1"/>
    <col min="3850" max="3850" width="5.42578125" customWidth="1"/>
    <col min="3851" max="3851" width="5.5703125" customWidth="1"/>
    <col min="3852" max="3853" width="5.42578125" customWidth="1"/>
    <col min="3854" max="3857" width="5.85546875" customWidth="1"/>
    <col min="3858" max="3858" width="5.5703125" customWidth="1"/>
    <col min="3859" max="3860" width="5.28515625" customWidth="1"/>
    <col min="3861" max="3862" width="5" customWidth="1"/>
    <col min="3863" max="3863" width="5.85546875" customWidth="1"/>
    <col min="3864" max="3864" width="4.85546875" customWidth="1"/>
    <col min="3865" max="3865" width="4.7109375" customWidth="1"/>
    <col min="3866" max="3866" width="5.28515625" customWidth="1"/>
    <col min="3867" max="3870" width="0" hidden="1" customWidth="1"/>
    <col min="4097" max="4097" width="3.5703125" customWidth="1"/>
    <col min="4098" max="4098" width="38" customWidth="1"/>
    <col min="4099" max="4099" width="4.5703125" customWidth="1"/>
    <col min="4100" max="4100" width="5" customWidth="1"/>
    <col min="4101" max="4104" width="6.7109375" customWidth="1"/>
    <col min="4105" max="4105" width="5.140625" customWidth="1"/>
    <col min="4106" max="4106" width="5.42578125" customWidth="1"/>
    <col min="4107" max="4107" width="5.5703125" customWidth="1"/>
    <col min="4108" max="4109" width="5.42578125" customWidth="1"/>
    <col min="4110" max="4113" width="5.85546875" customWidth="1"/>
    <col min="4114" max="4114" width="5.5703125" customWidth="1"/>
    <col min="4115" max="4116" width="5.28515625" customWidth="1"/>
    <col min="4117" max="4118" width="5" customWidth="1"/>
    <col min="4119" max="4119" width="5.85546875" customWidth="1"/>
    <col min="4120" max="4120" width="4.85546875" customWidth="1"/>
    <col min="4121" max="4121" width="4.7109375" customWidth="1"/>
    <col min="4122" max="4122" width="5.28515625" customWidth="1"/>
    <col min="4123" max="4126" width="0" hidden="1" customWidth="1"/>
    <col min="4353" max="4353" width="3.5703125" customWidth="1"/>
    <col min="4354" max="4354" width="38" customWidth="1"/>
    <col min="4355" max="4355" width="4.5703125" customWidth="1"/>
    <col min="4356" max="4356" width="5" customWidth="1"/>
    <col min="4357" max="4360" width="6.7109375" customWidth="1"/>
    <col min="4361" max="4361" width="5.140625" customWidth="1"/>
    <col min="4362" max="4362" width="5.42578125" customWidth="1"/>
    <col min="4363" max="4363" width="5.5703125" customWidth="1"/>
    <col min="4364" max="4365" width="5.42578125" customWidth="1"/>
    <col min="4366" max="4369" width="5.85546875" customWidth="1"/>
    <col min="4370" max="4370" width="5.5703125" customWidth="1"/>
    <col min="4371" max="4372" width="5.28515625" customWidth="1"/>
    <col min="4373" max="4374" width="5" customWidth="1"/>
    <col min="4375" max="4375" width="5.85546875" customWidth="1"/>
    <col min="4376" max="4376" width="4.85546875" customWidth="1"/>
    <col min="4377" max="4377" width="4.7109375" customWidth="1"/>
    <col min="4378" max="4378" width="5.28515625" customWidth="1"/>
    <col min="4379" max="4382" width="0" hidden="1" customWidth="1"/>
    <col min="4609" max="4609" width="3.5703125" customWidth="1"/>
    <col min="4610" max="4610" width="38" customWidth="1"/>
    <col min="4611" max="4611" width="4.5703125" customWidth="1"/>
    <col min="4612" max="4612" width="5" customWidth="1"/>
    <col min="4613" max="4616" width="6.7109375" customWidth="1"/>
    <col min="4617" max="4617" width="5.140625" customWidth="1"/>
    <col min="4618" max="4618" width="5.42578125" customWidth="1"/>
    <col min="4619" max="4619" width="5.5703125" customWidth="1"/>
    <col min="4620" max="4621" width="5.42578125" customWidth="1"/>
    <col min="4622" max="4625" width="5.85546875" customWidth="1"/>
    <col min="4626" max="4626" width="5.5703125" customWidth="1"/>
    <col min="4627" max="4628" width="5.28515625" customWidth="1"/>
    <col min="4629" max="4630" width="5" customWidth="1"/>
    <col min="4631" max="4631" width="5.85546875" customWidth="1"/>
    <col min="4632" max="4632" width="4.85546875" customWidth="1"/>
    <col min="4633" max="4633" width="4.7109375" customWidth="1"/>
    <col min="4634" max="4634" width="5.28515625" customWidth="1"/>
    <col min="4635" max="4638" width="0" hidden="1" customWidth="1"/>
    <col min="4865" max="4865" width="3.5703125" customWidth="1"/>
    <col min="4866" max="4866" width="38" customWidth="1"/>
    <col min="4867" max="4867" width="4.5703125" customWidth="1"/>
    <col min="4868" max="4868" width="5" customWidth="1"/>
    <col min="4869" max="4872" width="6.7109375" customWidth="1"/>
    <col min="4873" max="4873" width="5.140625" customWidth="1"/>
    <col min="4874" max="4874" width="5.42578125" customWidth="1"/>
    <col min="4875" max="4875" width="5.5703125" customWidth="1"/>
    <col min="4876" max="4877" width="5.42578125" customWidth="1"/>
    <col min="4878" max="4881" width="5.85546875" customWidth="1"/>
    <col min="4882" max="4882" width="5.5703125" customWidth="1"/>
    <col min="4883" max="4884" width="5.28515625" customWidth="1"/>
    <col min="4885" max="4886" width="5" customWidth="1"/>
    <col min="4887" max="4887" width="5.85546875" customWidth="1"/>
    <col min="4888" max="4888" width="4.85546875" customWidth="1"/>
    <col min="4889" max="4889" width="4.7109375" customWidth="1"/>
    <col min="4890" max="4890" width="5.28515625" customWidth="1"/>
    <col min="4891" max="4894" width="0" hidden="1" customWidth="1"/>
    <col min="5121" max="5121" width="3.5703125" customWidth="1"/>
    <col min="5122" max="5122" width="38" customWidth="1"/>
    <col min="5123" max="5123" width="4.5703125" customWidth="1"/>
    <col min="5124" max="5124" width="5" customWidth="1"/>
    <col min="5125" max="5128" width="6.7109375" customWidth="1"/>
    <col min="5129" max="5129" width="5.140625" customWidth="1"/>
    <col min="5130" max="5130" width="5.42578125" customWidth="1"/>
    <col min="5131" max="5131" width="5.5703125" customWidth="1"/>
    <col min="5132" max="5133" width="5.42578125" customWidth="1"/>
    <col min="5134" max="5137" width="5.85546875" customWidth="1"/>
    <col min="5138" max="5138" width="5.5703125" customWidth="1"/>
    <col min="5139" max="5140" width="5.28515625" customWidth="1"/>
    <col min="5141" max="5142" width="5" customWidth="1"/>
    <col min="5143" max="5143" width="5.85546875" customWidth="1"/>
    <col min="5144" max="5144" width="4.85546875" customWidth="1"/>
    <col min="5145" max="5145" width="4.7109375" customWidth="1"/>
    <col min="5146" max="5146" width="5.28515625" customWidth="1"/>
    <col min="5147" max="5150" width="0" hidden="1" customWidth="1"/>
    <col min="5377" max="5377" width="3.5703125" customWidth="1"/>
    <col min="5378" max="5378" width="38" customWidth="1"/>
    <col min="5379" max="5379" width="4.5703125" customWidth="1"/>
    <col min="5380" max="5380" width="5" customWidth="1"/>
    <col min="5381" max="5384" width="6.7109375" customWidth="1"/>
    <col min="5385" max="5385" width="5.140625" customWidth="1"/>
    <col min="5386" max="5386" width="5.42578125" customWidth="1"/>
    <col min="5387" max="5387" width="5.5703125" customWidth="1"/>
    <col min="5388" max="5389" width="5.42578125" customWidth="1"/>
    <col min="5390" max="5393" width="5.85546875" customWidth="1"/>
    <col min="5394" max="5394" width="5.5703125" customWidth="1"/>
    <col min="5395" max="5396" width="5.28515625" customWidth="1"/>
    <col min="5397" max="5398" width="5" customWidth="1"/>
    <col min="5399" max="5399" width="5.85546875" customWidth="1"/>
    <col min="5400" max="5400" width="4.85546875" customWidth="1"/>
    <col min="5401" max="5401" width="4.7109375" customWidth="1"/>
    <col min="5402" max="5402" width="5.28515625" customWidth="1"/>
    <col min="5403" max="5406" width="0" hidden="1" customWidth="1"/>
    <col min="5633" max="5633" width="3.5703125" customWidth="1"/>
    <col min="5634" max="5634" width="38" customWidth="1"/>
    <col min="5635" max="5635" width="4.5703125" customWidth="1"/>
    <col min="5636" max="5636" width="5" customWidth="1"/>
    <col min="5637" max="5640" width="6.7109375" customWidth="1"/>
    <col min="5641" max="5641" width="5.140625" customWidth="1"/>
    <col min="5642" max="5642" width="5.42578125" customWidth="1"/>
    <col min="5643" max="5643" width="5.5703125" customWidth="1"/>
    <col min="5644" max="5645" width="5.42578125" customWidth="1"/>
    <col min="5646" max="5649" width="5.85546875" customWidth="1"/>
    <col min="5650" max="5650" width="5.5703125" customWidth="1"/>
    <col min="5651" max="5652" width="5.28515625" customWidth="1"/>
    <col min="5653" max="5654" width="5" customWidth="1"/>
    <col min="5655" max="5655" width="5.85546875" customWidth="1"/>
    <col min="5656" max="5656" width="4.85546875" customWidth="1"/>
    <col min="5657" max="5657" width="4.7109375" customWidth="1"/>
    <col min="5658" max="5658" width="5.28515625" customWidth="1"/>
    <col min="5659" max="5662" width="0" hidden="1" customWidth="1"/>
    <col min="5889" max="5889" width="3.5703125" customWidth="1"/>
    <col min="5890" max="5890" width="38" customWidth="1"/>
    <col min="5891" max="5891" width="4.5703125" customWidth="1"/>
    <col min="5892" max="5892" width="5" customWidth="1"/>
    <col min="5893" max="5896" width="6.7109375" customWidth="1"/>
    <col min="5897" max="5897" width="5.140625" customWidth="1"/>
    <col min="5898" max="5898" width="5.42578125" customWidth="1"/>
    <col min="5899" max="5899" width="5.5703125" customWidth="1"/>
    <col min="5900" max="5901" width="5.42578125" customWidth="1"/>
    <col min="5902" max="5905" width="5.85546875" customWidth="1"/>
    <col min="5906" max="5906" width="5.5703125" customWidth="1"/>
    <col min="5907" max="5908" width="5.28515625" customWidth="1"/>
    <col min="5909" max="5910" width="5" customWidth="1"/>
    <col min="5911" max="5911" width="5.85546875" customWidth="1"/>
    <col min="5912" max="5912" width="4.85546875" customWidth="1"/>
    <col min="5913" max="5913" width="4.7109375" customWidth="1"/>
    <col min="5914" max="5914" width="5.28515625" customWidth="1"/>
    <col min="5915" max="5918" width="0" hidden="1" customWidth="1"/>
    <col min="6145" max="6145" width="3.5703125" customWidth="1"/>
    <col min="6146" max="6146" width="38" customWidth="1"/>
    <col min="6147" max="6147" width="4.5703125" customWidth="1"/>
    <col min="6148" max="6148" width="5" customWidth="1"/>
    <col min="6149" max="6152" width="6.7109375" customWidth="1"/>
    <col min="6153" max="6153" width="5.140625" customWidth="1"/>
    <col min="6154" max="6154" width="5.42578125" customWidth="1"/>
    <col min="6155" max="6155" width="5.5703125" customWidth="1"/>
    <col min="6156" max="6157" width="5.42578125" customWidth="1"/>
    <col min="6158" max="6161" width="5.85546875" customWidth="1"/>
    <col min="6162" max="6162" width="5.5703125" customWidth="1"/>
    <col min="6163" max="6164" width="5.28515625" customWidth="1"/>
    <col min="6165" max="6166" width="5" customWidth="1"/>
    <col min="6167" max="6167" width="5.85546875" customWidth="1"/>
    <col min="6168" max="6168" width="4.85546875" customWidth="1"/>
    <col min="6169" max="6169" width="4.7109375" customWidth="1"/>
    <col min="6170" max="6170" width="5.28515625" customWidth="1"/>
    <col min="6171" max="6174" width="0" hidden="1" customWidth="1"/>
    <col min="6401" max="6401" width="3.5703125" customWidth="1"/>
    <col min="6402" max="6402" width="38" customWidth="1"/>
    <col min="6403" max="6403" width="4.5703125" customWidth="1"/>
    <col min="6404" max="6404" width="5" customWidth="1"/>
    <col min="6405" max="6408" width="6.7109375" customWidth="1"/>
    <col min="6409" max="6409" width="5.140625" customWidth="1"/>
    <col min="6410" max="6410" width="5.42578125" customWidth="1"/>
    <col min="6411" max="6411" width="5.5703125" customWidth="1"/>
    <col min="6412" max="6413" width="5.42578125" customWidth="1"/>
    <col min="6414" max="6417" width="5.85546875" customWidth="1"/>
    <col min="6418" max="6418" width="5.5703125" customWidth="1"/>
    <col min="6419" max="6420" width="5.28515625" customWidth="1"/>
    <col min="6421" max="6422" width="5" customWidth="1"/>
    <col min="6423" max="6423" width="5.85546875" customWidth="1"/>
    <col min="6424" max="6424" width="4.85546875" customWidth="1"/>
    <col min="6425" max="6425" width="4.7109375" customWidth="1"/>
    <col min="6426" max="6426" width="5.28515625" customWidth="1"/>
    <col min="6427" max="6430" width="0" hidden="1" customWidth="1"/>
    <col min="6657" max="6657" width="3.5703125" customWidth="1"/>
    <col min="6658" max="6658" width="38" customWidth="1"/>
    <col min="6659" max="6659" width="4.5703125" customWidth="1"/>
    <col min="6660" max="6660" width="5" customWidth="1"/>
    <col min="6661" max="6664" width="6.7109375" customWidth="1"/>
    <col min="6665" max="6665" width="5.140625" customWidth="1"/>
    <col min="6666" max="6666" width="5.42578125" customWidth="1"/>
    <col min="6667" max="6667" width="5.5703125" customWidth="1"/>
    <col min="6668" max="6669" width="5.42578125" customWidth="1"/>
    <col min="6670" max="6673" width="5.85546875" customWidth="1"/>
    <col min="6674" max="6674" width="5.5703125" customWidth="1"/>
    <col min="6675" max="6676" width="5.28515625" customWidth="1"/>
    <col min="6677" max="6678" width="5" customWidth="1"/>
    <col min="6679" max="6679" width="5.85546875" customWidth="1"/>
    <col min="6680" max="6680" width="4.85546875" customWidth="1"/>
    <col min="6681" max="6681" width="4.7109375" customWidth="1"/>
    <col min="6682" max="6682" width="5.28515625" customWidth="1"/>
    <col min="6683" max="6686" width="0" hidden="1" customWidth="1"/>
    <col min="6913" max="6913" width="3.5703125" customWidth="1"/>
    <col min="6914" max="6914" width="38" customWidth="1"/>
    <col min="6915" max="6915" width="4.5703125" customWidth="1"/>
    <col min="6916" max="6916" width="5" customWidth="1"/>
    <col min="6917" max="6920" width="6.7109375" customWidth="1"/>
    <col min="6921" max="6921" width="5.140625" customWidth="1"/>
    <col min="6922" max="6922" width="5.42578125" customWidth="1"/>
    <col min="6923" max="6923" width="5.5703125" customWidth="1"/>
    <col min="6924" max="6925" width="5.42578125" customWidth="1"/>
    <col min="6926" max="6929" width="5.85546875" customWidth="1"/>
    <col min="6930" max="6930" width="5.5703125" customWidth="1"/>
    <col min="6931" max="6932" width="5.28515625" customWidth="1"/>
    <col min="6933" max="6934" width="5" customWidth="1"/>
    <col min="6935" max="6935" width="5.85546875" customWidth="1"/>
    <col min="6936" max="6936" width="4.85546875" customWidth="1"/>
    <col min="6937" max="6937" width="4.7109375" customWidth="1"/>
    <col min="6938" max="6938" width="5.28515625" customWidth="1"/>
    <col min="6939" max="6942" width="0" hidden="1" customWidth="1"/>
    <col min="7169" max="7169" width="3.5703125" customWidth="1"/>
    <col min="7170" max="7170" width="38" customWidth="1"/>
    <col min="7171" max="7171" width="4.5703125" customWidth="1"/>
    <col min="7172" max="7172" width="5" customWidth="1"/>
    <col min="7173" max="7176" width="6.7109375" customWidth="1"/>
    <col min="7177" max="7177" width="5.140625" customWidth="1"/>
    <col min="7178" max="7178" width="5.42578125" customWidth="1"/>
    <col min="7179" max="7179" width="5.5703125" customWidth="1"/>
    <col min="7180" max="7181" width="5.42578125" customWidth="1"/>
    <col min="7182" max="7185" width="5.85546875" customWidth="1"/>
    <col min="7186" max="7186" width="5.5703125" customWidth="1"/>
    <col min="7187" max="7188" width="5.28515625" customWidth="1"/>
    <col min="7189" max="7190" width="5" customWidth="1"/>
    <col min="7191" max="7191" width="5.85546875" customWidth="1"/>
    <col min="7192" max="7192" width="4.85546875" customWidth="1"/>
    <col min="7193" max="7193" width="4.7109375" customWidth="1"/>
    <col min="7194" max="7194" width="5.28515625" customWidth="1"/>
    <col min="7195" max="7198" width="0" hidden="1" customWidth="1"/>
    <col min="7425" max="7425" width="3.5703125" customWidth="1"/>
    <col min="7426" max="7426" width="38" customWidth="1"/>
    <col min="7427" max="7427" width="4.5703125" customWidth="1"/>
    <col min="7428" max="7428" width="5" customWidth="1"/>
    <col min="7429" max="7432" width="6.7109375" customWidth="1"/>
    <col min="7433" max="7433" width="5.140625" customWidth="1"/>
    <col min="7434" max="7434" width="5.42578125" customWidth="1"/>
    <col min="7435" max="7435" width="5.5703125" customWidth="1"/>
    <col min="7436" max="7437" width="5.42578125" customWidth="1"/>
    <col min="7438" max="7441" width="5.85546875" customWidth="1"/>
    <col min="7442" max="7442" width="5.5703125" customWidth="1"/>
    <col min="7443" max="7444" width="5.28515625" customWidth="1"/>
    <col min="7445" max="7446" width="5" customWidth="1"/>
    <col min="7447" max="7447" width="5.85546875" customWidth="1"/>
    <col min="7448" max="7448" width="4.85546875" customWidth="1"/>
    <col min="7449" max="7449" width="4.7109375" customWidth="1"/>
    <col min="7450" max="7450" width="5.28515625" customWidth="1"/>
    <col min="7451" max="7454" width="0" hidden="1" customWidth="1"/>
    <col min="7681" max="7681" width="3.5703125" customWidth="1"/>
    <col min="7682" max="7682" width="38" customWidth="1"/>
    <col min="7683" max="7683" width="4.5703125" customWidth="1"/>
    <col min="7684" max="7684" width="5" customWidth="1"/>
    <col min="7685" max="7688" width="6.7109375" customWidth="1"/>
    <col min="7689" max="7689" width="5.140625" customWidth="1"/>
    <col min="7690" max="7690" width="5.42578125" customWidth="1"/>
    <col min="7691" max="7691" width="5.5703125" customWidth="1"/>
    <col min="7692" max="7693" width="5.42578125" customWidth="1"/>
    <col min="7694" max="7697" width="5.85546875" customWidth="1"/>
    <col min="7698" max="7698" width="5.5703125" customWidth="1"/>
    <col min="7699" max="7700" width="5.28515625" customWidth="1"/>
    <col min="7701" max="7702" width="5" customWidth="1"/>
    <col min="7703" max="7703" width="5.85546875" customWidth="1"/>
    <col min="7704" max="7704" width="4.85546875" customWidth="1"/>
    <col min="7705" max="7705" width="4.7109375" customWidth="1"/>
    <col min="7706" max="7706" width="5.28515625" customWidth="1"/>
    <col min="7707" max="7710" width="0" hidden="1" customWidth="1"/>
    <col min="7937" max="7937" width="3.5703125" customWidth="1"/>
    <col min="7938" max="7938" width="38" customWidth="1"/>
    <col min="7939" max="7939" width="4.5703125" customWidth="1"/>
    <col min="7940" max="7940" width="5" customWidth="1"/>
    <col min="7941" max="7944" width="6.7109375" customWidth="1"/>
    <col min="7945" max="7945" width="5.140625" customWidth="1"/>
    <col min="7946" max="7946" width="5.42578125" customWidth="1"/>
    <col min="7947" max="7947" width="5.5703125" customWidth="1"/>
    <col min="7948" max="7949" width="5.42578125" customWidth="1"/>
    <col min="7950" max="7953" width="5.85546875" customWidth="1"/>
    <col min="7954" max="7954" width="5.5703125" customWidth="1"/>
    <col min="7955" max="7956" width="5.28515625" customWidth="1"/>
    <col min="7957" max="7958" width="5" customWidth="1"/>
    <col min="7959" max="7959" width="5.85546875" customWidth="1"/>
    <col min="7960" max="7960" width="4.85546875" customWidth="1"/>
    <col min="7961" max="7961" width="4.7109375" customWidth="1"/>
    <col min="7962" max="7962" width="5.28515625" customWidth="1"/>
    <col min="7963" max="7966" width="0" hidden="1" customWidth="1"/>
    <col min="8193" max="8193" width="3.5703125" customWidth="1"/>
    <col min="8194" max="8194" width="38" customWidth="1"/>
    <col min="8195" max="8195" width="4.5703125" customWidth="1"/>
    <col min="8196" max="8196" width="5" customWidth="1"/>
    <col min="8197" max="8200" width="6.7109375" customWidth="1"/>
    <col min="8201" max="8201" width="5.140625" customWidth="1"/>
    <col min="8202" max="8202" width="5.42578125" customWidth="1"/>
    <col min="8203" max="8203" width="5.5703125" customWidth="1"/>
    <col min="8204" max="8205" width="5.42578125" customWidth="1"/>
    <col min="8206" max="8209" width="5.85546875" customWidth="1"/>
    <col min="8210" max="8210" width="5.5703125" customWidth="1"/>
    <col min="8211" max="8212" width="5.28515625" customWidth="1"/>
    <col min="8213" max="8214" width="5" customWidth="1"/>
    <col min="8215" max="8215" width="5.85546875" customWidth="1"/>
    <col min="8216" max="8216" width="4.85546875" customWidth="1"/>
    <col min="8217" max="8217" width="4.7109375" customWidth="1"/>
    <col min="8218" max="8218" width="5.28515625" customWidth="1"/>
    <col min="8219" max="8222" width="0" hidden="1" customWidth="1"/>
    <col min="8449" max="8449" width="3.5703125" customWidth="1"/>
    <col min="8450" max="8450" width="38" customWidth="1"/>
    <col min="8451" max="8451" width="4.5703125" customWidth="1"/>
    <col min="8452" max="8452" width="5" customWidth="1"/>
    <col min="8453" max="8456" width="6.7109375" customWidth="1"/>
    <col min="8457" max="8457" width="5.140625" customWidth="1"/>
    <col min="8458" max="8458" width="5.42578125" customWidth="1"/>
    <col min="8459" max="8459" width="5.5703125" customWidth="1"/>
    <col min="8460" max="8461" width="5.42578125" customWidth="1"/>
    <col min="8462" max="8465" width="5.85546875" customWidth="1"/>
    <col min="8466" max="8466" width="5.5703125" customWidth="1"/>
    <col min="8467" max="8468" width="5.28515625" customWidth="1"/>
    <col min="8469" max="8470" width="5" customWidth="1"/>
    <col min="8471" max="8471" width="5.85546875" customWidth="1"/>
    <col min="8472" max="8472" width="4.85546875" customWidth="1"/>
    <col min="8473" max="8473" width="4.7109375" customWidth="1"/>
    <col min="8474" max="8474" width="5.28515625" customWidth="1"/>
    <col min="8475" max="8478" width="0" hidden="1" customWidth="1"/>
    <col min="8705" max="8705" width="3.5703125" customWidth="1"/>
    <col min="8706" max="8706" width="38" customWidth="1"/>
    <col min="8707" max="8707" width="4.5703125" customWidth="1"/>
    <col min="8708" max="8708" width="5" customWidth="1"/>
    <col min="8709" max="8712" width="6.7109375" customWidth="1"/>
    <col min="8713" max="8713" width="5.140625" customWidth="1"/>
    <col min="8714" max="8714" width="5.42578125" customWidth="1"/>
    <col min="8715" max="8715" width="5.5703125" customWidth="1"/>
    <col min="8716" max="8717" width="5.42578125" customWidth="1"/>
    <col min="8718" max="8721" width="5.85546875" customWidth="1"/>
    <col min="8722" max="8722" width="5.5703125" customWidth="1"/>
    <col min="8723" max="8724" width="5.28515625" customWidth="1"/>
    <col min="8725" max="8726" width="5" customWidth="1"/>
    <col min="8727" max="8727" width="5.85546875" customWidth="1"/>
    <col min="8728" max="8728" width="4.85546875" customWidth="1"/>
    <col min="8729" max="8729" width="4.7109375" customWidth="1"/>
    <col min="8730" max="8730" width="5.28515625" customWidth="1"/>
    <col min="8731" max="8734" width="0" hidden="1" customWidth="1"/>
    <col min="8961" max="8961" width="3.5703125" customWidth="1"/>
    <col min="8962" max="8962" width="38" customWidth="1"/>
    <col min="8963" max="8963" width="4.5703125" customWidth="1"/>
    <col min="8964" max="8964" width="5" customWidth="1"/>
    <col min="8965" max="8968" width="6.7109375" customWidth="1"/>
    <col min="8969" max="8969" width="5.140625" customWidth="1"/>
    <col min="8970" max="8970" width="5.42578125" customWidth="1"/>
    <col min="8971" max="8971" width="5.5703125" customWidth="1"/>
    <col min="8972" max="8973" width="5.42578125" customWidth="1"/>
    <col min="8974" max="8977" width="5.85546875" customWidth="1"/>
    <col min="8978" max="8978" width="5.5703125" customWidth="1"/>
    <col min="8979" max="8980" width="5.28515625" customWidth="1"/>
    <col min="8981" max="8982" width="5" customWidth="1"/>
    <col min="8983" max="8983" width="5.85546875" customWidth="1"/>
    <col min="8984" max="8984" width="4.85546875" customWidth="1"/>
    <col min="8985" max="8985" width="4.7109375" customWidth="1"/>
    <col min="8986" max="8986" width="5.28515625" customWidth="1"/>
    <col min="8987" max="8990" width="0" hidden="1" customWidth="1"/>
    <col min="9217" max="9217" width="3.5703125" customWidth="1"/>
    <col min="9218" max="9218" width="38" customWidth="1"/>
    <col min="9219" max="9219" width="4.5703125" customWidth="1"/>
    <col min="9220" max="9220" width="5" customWidth="1"/>
    <col min="9221" max="9224" width="6.7109375" customWidth="1"/>
    <col min="9225" max="9225" width="5.140625" customWidth="1"/>
    <col min="9226" max="9226" width="5.42578125" customWidth="1"/>
    <col min="9227" max="9227" width="5.5703125" customWidth="1"/>
    <col min="9228" max="9229" width="5.42578125" customWidth="1"/>
    <col min="9230" max="9233" width="5.85546875" customWidth="1"/>
    <col min="9234" max="9234" width="5.5703125" customWidth="1"/>
    <col min="9235" max="9236" width="5.28515625" customWidth="1"/>
    <col min="9237" max="9238" width="5" customWidth="1"/>
    <col min="9239" max="9239" width="5.85546875" customWidth="1"/>
    <col min="9240" max="9240" width="4.85546875" customWidth="1"/>
    <col min="9241" max="9241" width="4.7109375" customWidth="1"/>
    <col min="9242" max="9242" width="5.28515625" customWidth="1"/>
    <col min="9243" max="9246" width="0" hidden="1" customWidth="1"/>
    <col min="9473" max="9473" width="3.5703125" customWidth="1"/>
    <col min="9474" max="9474" width="38" customWidth="1"/>
    <col min="9475" max="9475" width="4.5703125" customWidth="1"/>
    <col min="9476" max="9476" width="5" customWidth="1"/>
    <col min="9477" max="9480" width="6.7109375" customWidth="1"/>
    <col min="9481" max="9481" width="5.140625" customWidth="1"/>
    <col min="9482" max="9482" width="5.42578125" customWidth="1"/>
    <col min="9483" max="9483" width="5.5703125" customWidth="1"/>
    <col min="9484" max="9485" width="5.42578125" customWidth="1"/>
    <col min="9486" max="9489" width="5.85546875" customWidth="1"/>
    <col min="9490" max="9490" width="5.5703125" customWidth="1"/>
    <col min="9491" max="9492" width="5.28515625" customWidth="1"/>
    <col min="9493" max="9494" width="5" customWidth="1"/>
    <col min="9495" max="9495" width="5.85546875" customWidth="1"/>
    <col min="9496" max="9496" width="4.85546875" customWidth="1"/>
    <col min="9497" max="9497" width="4.7109375" customWidth="1"/>
    <col min="9498" max="9498" width="5.28515625" customWidth="1"/>
    <col min="9499" max="9502" width="0" hidden="1" customWidth="1"/>
    <col min="9729" max="9729" width="3.5703125" customWidth="1"/>
    <col min="9730" max="9730" width="38" customWidth="1"/>
    <col min="9731" max="9731" width="4.5703125" customWidth="1"/>
    <col min="9732" max="9732" width="5" customWidth="1"/>
    <col min="9733" max="9736" width="6.7109375" customWidth="1"/>
    <col min="9737" max="9737" width="5.140625" customWidth="1"/>
    <col min="9738" max="9738" width="5.42578125" customWidth="1"/>
    <col min="9739" max="9739" width="5.5703125" customWidth="1"/>
    <col min="9740" max="9741" width="5.42578125" customWidth="1"/>
    <col min="9742" max="9745" width="5.85546875" customWidth="1"/>
    <col min="9746" max="9746" width="5.5703125" customWidth="1"/>
    <col min="9747" max="9748" width="5.28515625" customWidth="1"/>
    <col min="9749" max="9750" width="5" customWidth="1"/>
    <col min="9751" max="9751" width="5.85546875" customWidth="1"/>
    <col min="9752" max="9752" width="4.85546875" customWidth="1"/>
    <col min="9753" max="9753" width="4.7109375" customWidth="1"/>
    <col min="9754" max="9754" width="5.28515625" customWidth="1"/>
    <col min="9755" max="9758" width="0" hidden="1" customWidth="1"/>
    <col min="9985" max="9985" width="3.5703125" customWidth="1"/>
    <col min="9986" max="9986" width="38" customWidth="1"/>
    <col min="9987" max="9987" width="4.5703125" customWidth="1"/>
    <col min="9988" max="9988" width="5" customWidth="1"/>
    <col min="9989" max="9992" width="6.7109375" customWidth="1"/>
    <col min="9993" max="9993" width="5.140625" customWidth="1"/>
    <col min="9994" max="9994" width="5.42578125" customWidth="1"/>
    <col min="9995" max="9995" width="5.5703125" customWidth="1"/>
    <col min="9996" max="9997" width="5.42578125" customWidth="1"/>
    <col min="9998" max="10001" width="5.85546875" customWidth="1"/>
    <col min="10002" max="10002" width="5.5703125" customWidth="1"/>
    <col min="10003" max="10004" width="5.28515625" customWidth="1"/>
    <col min="10005" max="10006" width="5" customWidth="1"/>
    <col min="10007" max="10007" width="5.85546875" customWidth="1"/>
    <col min="10008" max="10008" width="4.85546875" customWidth="1"/>
    <col min="10009" max="10009" width="4.7109375" customWidth="1"/>
    <col min="10010" max="10010" width="5.28515625" customWidth="1"/>
    <col min="10011" max="10014" width="0" hidden="1" customWidth="1"/>
    <col min="10241" max="10241" width="3.5703125" customWidth="1"/>
    <col min="10242" max="10242" width="38" customWidth="1"/>
    <col min="10243" max="10243" width="4.5703125" customWidth="1"/>
    <col min="10244" max="10244" width="5" customWidth="1"/>
    <col min="10245" max="10248" width="6.7109375" customWidth="1"/>
    <col min="10249" max="10249" width="5.140625" customWidth="1"/>
    <col min="10250" max="10250" width="5.42578125" customWidth="1"/>
    <col min="10251" max="10251" width="5.5703125" customWidth="1"/>
    <col min="10252" max="10253" width="5.42578125" customWidth="1"/>
    <col min="10254" max="10257" width="5.85546875" customWidth="1"/>
    <col min="10258" max="10258" width="5.5703125" customWidth="1"/>
    <col min="10259" max="10260" width="5.28515625" customWidth="1"/>
    <col min="10261" max="10262" width="5" customWidth="1"/>
    <col min="10263" max="10263" width="5.85546875" customWidth="1"/>
    <col min="10264" max="10264" width="4.85546875" customWidth="1"/>
    <col min="10265" max="10265" width="4.7109375" customWidth="1"/>
    <col min="10266" max="10266" width="5.28515625" customWidth="1"/>
    <col min="10267" max="10270" width="0" hidden="1" customWidth="1"/>
    <col min="10497" max="10497" width="3.5703125" customWidth="1"/>
    <col min="10498" max="10498" width="38" customWidth="1"/>
    <col min="10499" max="10499" width="4.5703125" customWidth="1"/>
    <col min="10500" max="10500" width="5" customWidth="1"/>
    <col min="10501" max="10504" width="6.7109375" customWidth="1"/>
    <col min="10505" max="10505" width="5.140625" customWidth="1"/>
    <col min="10506" max="10506" width="5.42578125" customWidth="1"/>
    <col min="10507" max="10507" width="5.5703125" customWidth="1"/>
    <col min="10508" max="10509" width="5.42578125" customWidth="1"/>
    <col min="10510" max="10513" width="5.85546875" customWidth="1"/>
    <col min="10514" max="10514" width="5.5703125" customWidth="1"/>
    <col min="10515" max="10516" width="5.28515625" customWidth="1"/>
    <col min="10517" max="10518" width="5" customWidth="1"/>
    <col min="10519" max="10519" width="5.85546875" customWidth="1"/>
    <col min="10520" max="10520" width="4.85546875" customWidth="1"/>
    <col min="10521" max="10521" width="4.7109375" customWidth="1"/>
    <col min="10522" max="10522" width="5.28515625" customWidth="1"/>
    <col min="10523" max="10526" width="0" hidden="1" customWidth="1"/>
    <col min="10753" max="10753" width="3.5703125" customWidth="1"/>
    <col min="10754" max="10754" width="38" customWidth="1"/>
    <col min="10755" max="10755" width="4.5703125" customWidth="1"/>
    <col min="10756" max="10756" width="5" customWidth="1"/>
    <col min="10757" max="10760" width="6.7109375" customWidth="1"/>
    <col min="10761" max="10761" width="5.140625" customWidth="1"/>
    <col min="10762" max="10762" width="5.42578125" customWidth="1"/>
    <col min="10763" max="10763" width="5.5703125" customWidth="1"/>
    <col min="10764" max="10765" width="5.42578125" customWidth="1"/>
    <col min="10766" max="10769" width="5.85546875" customWidth="1"/>
    <col min="10770" max="10770" width="5.5703125" customWidth="1"/>
    <col min="10771" max="10772" width="5.28515625" customWidth="1"/>
    <col min="10773" max="10774" width="5" customWidth="1"/>
    <col min="10775" max="10775" width="5.85546875" customWidth="1"/>
    <col min="10776" max="10776" width="4.85546875" customWidth="1"/>
    <col min="10777" max="10777" width="4.7109375" customWidth="1"/>
    <col min="10778" max="10778" width="5.28515625" customWidth="1"/>
    <col min="10779" max="10782" width="0" hidden="1" customWidth="1"/>
    <col min="11009" max="11009" width="3.5703125" customWidth="1"/>
    <col min="11010" max="11010" width="38" customWidth="1"/>
    <col min="11011" max="11011" width="4.5703125" customWidth="1"/>
    <col min="11012" max="11012" width="5" customWidth="1"/>
    <col min="11013" max="11016" width="6.7109375" customWidth="1"/>
    <col min="11017" max="11017" width="5.140625" customWidth="1"/>
    <col min="11018" max="11018" width="5.42578125" customWidth="1"/>
    <col min="11019" max="11019" width="5.5703125" customWidth="1"/>
    <col min="11020" max="11021" width="5.42578125" customWidth="1"/>
    <col min="11022" max="11025" width="5.85546875" customWidth="1"/>
    <col min="11026" max="11026" width="5.5703125" customWidth="1"/>
    <col min="11027" max="11028" width="5.28515625" customWidth="1"/>
    <col min="11029" max="11030" width="5" customWidth="1"/>
    <col min="11031" max="11031" width="5.85546875" customWidth="1"/>
    <col min="11032" max="11032" width="4.85546875" customWidth="1"/>
    <col min="11033" max="11033" width="4.7109375" customWidth="1"/>
    <col min="11034" max="11034" width="5.28515625" customWidth="1"/>
    <col min="11035" max="11038" width="0" hidden="1" customWidth="1"/>
    <col min="11265" max="11265" width="3.5703125" customWidth="1"/>
    <col min="11266" max="11266" width="38" customWidth="1"/>
    <col min="11267" max="11267" width="4.5703125" customWidth="1"/>
    <col min="11268" max="11268" width="5" customWidth="1"/>
    <col min="11269" max="11272" width="6.7109375" customWidth="1"/>
    <col min="11273" max="11273" width="5.140625" customWidth="1"/>
    <col min="11274" max="11274" width="5.42578125" customWidth="1"/>
    <col min="11275" max="11275" width="5.5703125" customWidth="1"/>
    <col min="11276" max="11277" width="5.42578125" customWidth="1"/>
    <col min="11278" max="11281" width="5.85546875" customWidth="1"/>
    <col min="11282" max="11282" width="5.5703125" customWidth="1"/>
    <col min="11283" max="11284" width="5.28515625" customWidth="1"/>
    <col min="11285" max="11286" width="5" customWidth="1"/>
    <col min="11287" max="11287" width="5.85546875" customWidth="1"/>
    <col min="11288" max="11288" width="4.85546875" customWidth="1"/>
    <col min="11289" max="11289" width="4.7109375" customWidth="1"/>
    <col min="11290" max="11290" width="5.28515625" customWidth="1"/>
    <col min="11291" max="11294" width="0" hidden="1" customWidth="1"/>
    <col min="11521" max="11521" width="3.5703125" customWidth="1"/>
    <col min="11522" max="11522" width="38" customWidth="1"/>
    <col min="11523" max="11523" width="4.5703125" customWidth="1"/>
    <col min="11524" max="11524" width="5" customWidth="1"/>
    <col min="11525" max="11528" width="6.7109375" customWidth="1"/>
    <col min="11529" max="11529" width="5.140625" customWidth="1"/>
    <col min="11530" max="11530" width="5.42578125" customWidth="1"/>
    <col min="11531" max="11531" width="5.5703125" customWidth="1"/>
    <col min="11532" max="11533" width="5.42578125" customWidth="1"/>
    <col min="11534" max="11537" width="5.85546875" customWidth="1"/>
    <col min="11538" max="11538" width="5.5703125" customWidth="1"/>
    <col min="11539" max="11540" width="5.28515625" customWidth="1"/>
    <col min="11541" max="11542" width="5" customWidth="1"/>
    <col min="11543" max="11543" width="5.85546875" customWidth="1"/>
    <col min="11544" max="11544" width="4.85546875" customWidth="1"/>
    <col min="11545" max="11545" width="4.7109375" customWidth="1"/>
    <col min="11546" max="11546" width="5.28515625" customWidth="1"/>
    <col min="11547" max="11550" width="0" hidden="1" customWidth="1"/>
    <col min="11777" max="11777" width="3.5703125" customWidth="1"/>
    <col min="11778" max="11778" width="38" customWidth="1"/>
    <col min="11779" max="11779" width="4.5703125" customWidth="1"/>
    <col min="11780" max="11780" width="5" customWidth="1"/>
    <col min="11781" max="11784" width="6.7109375" customWidth="1"/>
    <col min="11785" max="11785" width="5.140625" customWidth="1"/>
    <col min="11786" max="11786" width="5.42578125" customWidth="1"/>
    <col min="11787" max="11787" width="5.5703125" customWidth="1"/>
    <col min="11788" max="11789" width="5.42578125" customWidth="1"/>
    <col min="11790" max="11793" width="5.85546875" customWidth="1"/>
    <col min="11794" max="11794" width="5.5703125" customWidth="1"/>
    <col min="11795" max="11796" width="5.28515625" customWidth="1"/>
    <col min="11797" max="11798" width="5" customWidth="1"/>
    <col min="11799" max="11799" width="5.85546875" customWidth="1"/>
    <col min="11800" max="11800" width="4.85546875" customWidth="1"/>
    <col min="11801" max="11801" width="4.7109375" customWidth="1"/>
    <col min="11802" max="11802" width="5.28515625" customWidth="1"/>
    <col min="11803" max="11806" width="0" hidden="1" customWidth="1"/>
    <col min="12033" max="12033" width="3.5703125" customWidth="1"/>
    <col min="12034" max="12034" width="38" customWidth="1"/>
    <col min="12035" max="12035" width="4.5703125" customWidth="1"/>
    <col min="12036" max="12036" width="5" customWidth="1"/>
    <col min="12037" max="12040" width="6.7109375" customWidth="1"/>
    <col min="12041" max="12041" width="5.140625" customWidth="1"/>
    <col min="12042" max="12042" width="5.42578125" customWidth="1"/>
    <col min="12043" max="12043" width="5.5703125" customWidth="1"/>
    <col min="12044" max="12045" width="5.42578125" customWidth="1"/>
    <col min="12046" max="12049" width="5.85546875" customWidth="1"/>
    <col min="12050" max="12050" width="5.5703125" customWidth="1"/>
    <col min="12051" max="12052" width="5.28515625" customWidth="1"/>
    <col min="12053" max="12054" width="5" customWidth="1"/>
    <col min="12055" max="12055" width="5.85546875" customWidth="1"/>
    <col min="12056" max="12056" width="4.85546875" customWidth="1"/>
    <col min="12057" max="12057" width="4.7109375" customWidth="1"/>
    <col min="12058" max="12058" width="5.28515625" customWidth="1"/>
    <col min="12059" max="12062" width="0" hidden="1" customWidth="1"/>
    <col min="12289" max="12289" width="3.5703125" customWidth="1"/>
    <col min="12290" max="12290" width="38" customWidth="1"/>
    <col min="12291" max="12291" width="4.5703125" customWidth="1"/>
    <col min="12292" max="12292" width="5" customWidth="1"/>
    <col min="12293" max="12296" width="6.7109375" customWidth="1"/>
    <col min="12297" max="12297" width="5.140625" customWidth="1"/>
    <col min="12298" max="12298" width="5.42578125" customWidth="1"/>
    <col min="12299" max="12299" width="5.5703125" customWidth="1"/>
    <col min="12300" max="12301" width="5.42578125" customWidth="1"/>
    <col min="12302" max="12305" width="5.85546875" customWidth="1"/>
    <col min="12306" max="12306" width="5.5703125" customWidth="1"/>
    <col min="12307" max="12308" width="5.28515625" customWidth="1"/>
    <col min="12309" max="12310" width="5" customWidth="1"/>
    <col min="12311" max="12311" width="5.85546875" customWidth="1"/>
    <col min="12312" max="12312" width="4.85546875" customWidth="1"/>
    <col min="12313" max="12313" width="4.7109375" customWidth="1"/>
    <col min="12314" max="12314" width="5.28515625" customWidth="1"/>
    <col min="12315" max="12318" width="0" hidden="1" customWidth="1"/>
    <col min="12545" max="12545" width="3.5703125" customWidth="1"/>
    <col min="12546" max="12546" width="38" customWidth="1"/>
    <col min="12547" max="12547" width="4.5703125" customWidth="1"/>
    <col min="12548" max="12548" width="5" customWidth="1"/>
    <col min="12549" max="12552" width="6.7109375" customWidth="1"/>
    <col min="12553" max="12553" width="5.140625" customWidth="1"/>
    <col min="12554" max="12554" width="5.42578125" customWidth="1"/>
    <col min="12555" max="12555" width="5.5703125" customWidth="1"/>
    <col min="12556" max="12557" width="5.42578125" customWidth="1"/>
    <col min="12558" max="12561" width="5.85546875" customWidth="1"/>
    <col min="12562" max="12562" width="5.5703125" customWidth="1"/>
    <col min="12563" max="12564" width="5.28515625" customWidth="1"/>
    <col min="12565" max="12566" width="5" customWidth="1"/>
    <col min="12567" max="12567" width="5.85546875" customWidth="1"/>
    <col min="12568" max="12568" width="4.85546875" customWidth="1"/>
    <col min="12569" max="12569" width="4.7109375" customWidth="1"/>
    <col min="12570" max="12570" width="5.28515625" customWidth="1"/>
    <col min="12571" max="12574" width="0" hidden="1" customWidth="1"/>
    <col min="12801" max="12801" width="3.5703125" customWidth="1"/>
    <col min="12802" max="12802" width="38" customWidth="1"/>
    <col min="12803" max="12803" width="4.5703125" customWidth="1"/>
    <col min="12804" max="12804" width="5" customWidth="1"/>
    <col min="12805" max="12808" width="6.7109375" customWidth="1"/>
    <col min="12809" max="12809" width="5.140625" customWidth="1"/>
    <col min="12810" max="12810" width="5.42578125" customWidth="1"/>
    <col min="12811" max="12811" width="5.5703125" customWidth="1"/>
    <col min="12812" max="12813" width="5.42578125" customWidth="1"/>
    <col min="12814" max="12817" width="5.85546875" customWidth="1"/>
    <col min="12818" max="12818" width="5.5703125" customWidth="1"/>
    <col min="12819" max="12820" width="5.28515625" customWidth="1"/>
    <col min="12821" max="12822" width="5" customWidth="1"/>
    <col min="12823" max="12823" width="5.85546875" customWidth="1"/>
    <col min="12824" max="12824" width="4.85546875" customWidth="1"/>
    <col min="12825" max="12825" width="4.7109375" customWidth="1"/>
    <col min="12826" max="12826" width="5.28515625" customWidth="1"/>
    <col min="12827" max="12830" width="0" hidden="1" customWidth="1"/>
    <col min="13057" max="13057" width="3.5703125" customWidth="1"/>
    <col min="13058" max="13058" width="38" customWidth="1"/>
    <col min="13059" max="13059" width="4.5703125" customWidth="1"/>
    <col min="13060" max="13060" width="5" customWidth="1"/>
    <col min="13061" max="13064" width="6.7109375" customWidth="1"/>
    <col min="13065" max="13065" width="5.140625" customWidth="1"/>
    <col min="13066" max="13066" width="5.42578125" customWidth="1"/>
    <col min="13067" max="13067" width="5.5703125" customWidth="1"/>
    <col min="13068" max="13069" width="5.42578125" customWidth="1"/>
    <col min="13070" max="13073" width="5.85546875" customWidth="1"/>
    <col min="13074" max="13074" width="5.5703125" customWidth="1"/>
    <col min="13075" max="13076" width="5.28515625" customWidth="1"/>
    <col min="13077" max="13078" width="5" customWidth="1"/>
    <col min="13079" max="13079" width="5.85546875" customWidth="1"/>
    <col min="13080" max="13080" width="4.85546875" customWidth="1"/>
    <col min="13081" max="13081" width="4.7109375" customWidth="1"/>
    <col min="13082" max="13082" width="5.28515625" customWidth="1"/>
    <col min="13083" max="13086" width="0" hidden="1" customWidth="1"/>
    <col min="13313" max="13313" width="3.5703125" customWidth="1"/>
    <col min="13314" max="13314" width="38" customWidth="1"/>
    <col min="13315" max="13315" width="4.5703125" customWidth="1"/>
    <col min="13316" max="13316" width="5" customWidth="1"/>
    <col min="13317" max="13320" width="6.7109375" customWidth="1"/>
    <col min="13321" max="13321" width="5.140625" customWidth="1"/>
    <col min="13322" max="13322" width="5.42578125" customWidth="1"/>
    <col min="13323" max="13323" width="5.5703125" customWidth="1"/>
    <col min="13324" max="13325" width="5.42578125" customWidth="1"/>
    <col min="13326" max="13329" width="5.85546875" customWidth="1"/>
    <col min="13330" max="13330" width="5.5703125" customWidth="1"/>
    <col min="13331" max="13332" width="5.28515625" customWidth="1"/>
    <col min="13333" max="13334" width="5" customWidth="1"/>
    <col min="13335" max="13335" width="5.85546875" customWidth="1"/>
    <col min="13336" max="13336" width="4.85546875" customWidth="1"/>
    <col min="13337" max="13337" width="4.7109375" customWidth="1"/>
    <col min="13338" max="13338" width="5.28515625" customWidth="1"/>
    <col min="13339" max="13342" width="0" hidden="1" customWidth="1"/>
    <col min="13569" max="13569" width="3.5703125" customWidth="1"/>
    <col min="13570" max="13570" width="38" customWidth="1"/>
    <col min="13571" max="13571" width="4.5703125" customWidth="1"/>
    <col min="13572" max="13572" width="5" customWidth="1"/>
    <col min="13573" max="13576" width="6.7109375" customWidth="1"/>
    <col min="13577" max="13577" width="5.140625" customWidth="1"/>
    <col min="13578" max="13578" width="5.42578125" customWidth="1"/>
    <col min="13579" max="13579" width="5.5703125" customWidth="1"/>
    <col min="13580" max="13581" width="5.42578125" customWidth="1"/>
    <col min="13582" max="13585" width="5.85546875" customWidth="1"/>
    <col min="13586" max="13586" width="5.5703125" customWidth="1"/>
    <col min="13587" max="13588" width="5.28515625" customWidth="1"/>
    <col min="13589" max="13590" width="5" customWidth="1"/>
    <col min="13591" max="13591" width="5.85546875" customWidth="1"/>
    <col min="13592" max="13592" width="4.85546875" customWidth="1"/>
    <col min="13593" max="13593" width="4.7109375" customWidth="1"/>
    <col min="13594" max="13594" width="5.28515625" customWidth="1"/>
    <col min="13595" max="13598" width="0" hidden="1" customWidth="1"/>
    <col min="13825" max="13825" width="3.5703125" customWidth="1"/>
    <col min="13826" max="13826" width="38" customWidth="1"/>
    <col min="13827" max="13827" width="4.5703125" customWidth="1"/>
    <col min="13828" max="13828" width="5" customWidth="1"/>
    <col min="13829" max="13832" width="6.7109375" customWidth="1"/>
    <col min="13833" max="13833" width="5.140625" customWidth="1"/>
    <col min="13834" max="13834" width="5.42578125" customWidth="1"/>
    <col min="13835" max="13835" width="5.5703125" customWidth="1"/>
    <col min="13836" max="13837" width="5.42578125" customWidth="1"/>
    <col min="13838" max="13841" width="5.85546875" customWidth="1"/>
    <col min="13842" max="13842" width="5.5703125" customWidth="1"/>
    <col min="13843" max="13844" width="5.28515625" customWidth="1"/>
    <col min="13845" max="13846" width="5" customWidth="1"/>
    <col min="13847" max="13847" width="5.85546875" customWidth="1"/>
    <col min="13848" max="13848" width="4.85546875" customWidth="1"/>
    <col min="13849" max="13849" width="4.7109375" customWidth="1"/>
    <col min="13850" max="13850" width="5.28515625" customWidth="1"/>
    <col min="13851" max="13854" width="0" hidden="1" customWidth="1"/>
    <col min="14081" max="14081" width="3.5703125" customWidth="1"/>
    <col min="14082" max="14082" width="38" customWidth="1"/>
    <col min="14083" max="14083" width="4.5703125" customWidth="1"/>
    <col min="14084" max="14084" width="5" customWidth="1"/>
    <col min="14085" max="14088" width="6.7109375" customWidth="1"/>
    <col min="14089" max="14089" width="5.140625" customWidth="1"/>
    <col min="14090" max="14090" width="5.42578125" customWidth="1"/>
    <col min="14091" max="14091" width="5.5703125" customWidth="1"/>
    <col min="14092" max="14093" width="5.42578125" customWidth="1"/>
    <col min="14094" max="14097" width="5.85546875" customWidth="1"/>
    <col min="14098" max="14098" width="5.5703125" customWidth="1"/>
    <col min="14099" max="14100" width="5.28515625" customWidth="1"/>
    <col min="14101" max="14102" width="5" customWidth="1"/>
    <col min="14103" max="14103" width="5.85546875" customWidth="1"/>
    <col min="14104" max="14104" width="4.85546875" customWidth="1"/>
    <col min="14105" max="14105" width="4.7109375" customWidth="1"/>
    <col min="14106" max="14106" width="5.28515625" customWidth="1"/>
    <col min="14107" max="14110" width="0" hidden="1" customWidth="1"/>
    <col min="14337" max="14337" width="3.5703125" customWidth="1"/>
    <col min="14338" max="14338" width="38" customWidth="1"/>
    <col min="14339" max="14339" width="4.5703125" customWidth="1"/>
    <col min="14340" max="14340" width="5" customWidth="1"/>
    <col min="14341" max="14344" width="6.7109375" customWidth="1"/>
    <col min="14345" max="14345" width="5.140625" customWidth="1"/>
    <col min="14346" max="14346" width="5.42578125" customWidth="1"/>
    <col min="14347" max="14347" width="5.5703125" customWidth="1"/>
    <col min="14348" max="14349" width="5.42578125" customWidth="1"/>
    <col min="14350" max="14353" width="5.85546875" customWidth="1"/>
    <col min="14354" max="14354" width="5.5703125" customWidth="1"/>
    <col min="14355" max="14356" width="5.28515625" customWidth="1"/>
    <col min="14357" max="14358" width="5" customWidth="1"/>
    <col min="14359" max="14359" width="5.85546875" customWidth="1"/>
    <col min="14360" max="14360" width="4.85546875" customWidth="1"/>
    <col min="14361" max="14361" width="4.7109375" customWidth="1"/>
    <col min="14362" max="14362" width="5.28515625" customWidth="1"/>
    <col min="14363" max="14366" width="0" hidden="1" customWidth="1"/>
    <col min="14593" max="14593" width="3.5703125" customWidth="1"/>
    <col min="14594" max="14594" width="38" customWidth="1"/>
    <col min="14595" max="14595" width="4.5703125" customWidth="1"/>
    <col min="14596" max="14596" width="5" customWidth="1"/>
    <col min="14597" max="14600" width="6.7109375" customWidth="1"/>
    <col min="14601" max="14601" width="5.140625" customWidth="1"/>
    <col min="14602" max="14602" width="5.42578125" customWidth="1"/>
    <col min="14603" max="14603" width="5.5703125" customWidth="1"/>
    <col min="14604" max="14605" width="5.42578125" customWidth="1"/>
    <col min="14606" max="14609" width="5.85546875" customWidth="1"/>
    <col min="14610" max="14610" width="5.5703125" customWidth="1"/>
    <col min="14611" max="14612" width="5.28515625" customWidth="1"/>
    <col min="14613" max="14614" width="5" customWidth="1"/>
    <col min="14615" max="14615" width="5.85546875" customWidth="1"/>
    <col min="14616" max="14616" width="4.85546875" customWidth="1"/>
    <col min="14617" max="14617" width="4.7109375" customWidth="1"/>
    <col min="14618" max="14618" width="5.28515625" customWidth="1"/>
    <col min="14619" max="14622" width="0" hidden="1" customWidth="1"/>
    <col min="14849" max="14849" width="3.5703125" customWidth="1"/>
    <col min="14850" max="14850" width="38" customWidth="1"/>
    <col min="14851" max="14851" width="4.5703125" customWidth="1"/>
    <col min="14852" max="14852" width="5" customWidth="1"/>
    <col min="14853" max="14856" width="6.7109375" customWidth="1"/>
    <col min="14857" max="14857" width="5.140625" customWidth="1"/>
    <col min="14858" max="14858" width="5.42578125" customWidth="1"/>
    <col min="14859" max="14859" width="5.5703125" customWidth="1"/>
    <col min="14860" max="14861" width="5.42578125" customWidth="1"/>
    <col min="14862" max="14865" width="5.85546875" customWidth="1"/>
    <col min="14866" max="14866" width="5.5703125" customWidth="1"/>
    <col min="14867" max="14868" width="5.28515625" customWidth="1"/>
    <col min="14869" max="14870" width="5" customWidth="1"/>
    <col min="14871" max="14871" width="5.85546875" customWidth="1"/>
    <col min="14872" max="14872" width="4.85546875" customWidth="1"/>
    <col min="14873" max="14873" width="4.7109375" customWidth="1"/>
    <col min="14874" max="14874" width="5.28515625" customWidth="1"/>
    <col min="14875" max="14878" width="0" hidden="1" customWidth="1"/>
    <col min="15105" max="15105" width="3.5703125" customWidth="1"/>
    <col min="15106" max="15106" width="38" customWidth="1"/>
    <col min="15107" max="15107" width="4.5703125" customWidth="1"/>
    <col min="15108" max="15108" width="5" customWidth="1"/>
    <col min="15109" max="15112" width="6.7109375" customWidth="1"/>
    <col min="15113" max="15113" width="5.140625" customWidth="1"/>
    <col min="15114" max="15114" width="5.42578125" customWidth="1"/>
    <col min="15115" max="15115" width="5.5703125" customWidth="1"/>
    <col min="15116" max="15117" width="5.42578125" customWidth="1"/>
    <col min="15118" max="15121" width="5.85546875" customWidth="1"/>
    <col min="15122" max="15122" width="5.5703125" customWidth="1"/>
    <col min="15123" max="15124" width="5.28515625" customWidth="1"/>
    <col min="15125" max="15126" width="5" customWidth="1"/>
    <col min="15127" max="15127" width="5.85546875" customWidth="1"/>
    <col min="15128" max="15128" width="4.85546875" customWidth="1"/>
    <col min="15129" max="15129" width="4.7109375" customWidth="1"/>
    <col min="15130" max="15130" width="5.28515625" customWidth="1"/>
    <col min="15131" max="15134" width="0" hidden="1" customWidth="1"/>
    <col min="15361" max="15361" width="3.5703125" customWidth="1"/>
    <col min="15362" max="15362" width="38" customWidth="1"/>
    <col min="15363" max="15363" width="4.5703125" customWidth="1"/>
    <col min="15364" max="15364" width="5" customWidth="1"/>
    <col min="15365" max="15368" width="6.7109375" customWidth="1"/>
    <col min="15369" max="15369" width="5.140625" customWidth="1"/>
    <col min="15370" max="15370" width="5.42578125" customWidth="1"/>
    <col min="15371" max="15371" width="5.5703125" customWidth="1"/>
    <col min="15372" max="15373" width="5.42578125" customWidth="1"/>
    <col min="15374" max="15377" width="5.85546875" customWidth="1"/>
    <col min="15378" max="15378" width="5.5703125" customWidth="1"/>
    <col min="15379" max="15380" width="5.28515625" customWidth="1"/>
    <col min="15381" max="15382" width="5" customWidth="1"/>
    <col min="15383" max="15383" width="5.85546875" customWidth="1"/>
    <col min="15384" max="15384" width="4.85546875" customWidth="1"/>
    <col min="15385" max="15385" width="4.7109375" customWidth="1"/>
    <col min="15386" max="15386" width="5.28515625" customWidth="1"/>
    <col min="15387" max="15390" width="0" hidden="1" customWidth="1"/>
    <col min="15617" max="15617" width="3.5703125" customWidth="1"/>
    <col min="15618" max="15618" width="38" customWidth="1"/>
    <col min="15619" max="15619" width="4.5703125" customWidth="1"/>
    <col min="15620" max="15620" width="5" customWidth="1"/>
    <col min="15621" max="15624" width="6.7109375" customWidth="1"/>
    <col min="15625" max="15625" width="5.140625" customWidth="1"/>
    <col min="15626" max="15626" width="5.42578125" customWidth="1"/>
    <col min="15627" max="15627" width="5.5703125" customWidth="1"/>
    <col min="15628" max="15629" width="5.42578125" customWidth="1"/>
    <col min="15630" max="15633" width="5.85546875" customWidth="1"/>
    <col min="15634" max="15634" width="5.5703125" customWidth="1"/>
    <col min="15635" max="15636" width="5.28515625" customWidth="1"/>
    <col min="15637" max="15638" width="5" customWidth="1"/>
    <col min="15639" max="15639" width="5.85546875" customWidth="1"/>
    <col min="15640" max="15640" width="4.85546875" customWidth="1"/>
    <col min="15641" max="15641" width="4.7109375" customWidth="1"/>
    <col min="15642" max="15642" width="5.28515625" customWidth="1"/>
    <col min="15643" max="15646" width="0" hidden="1" customWidth="1"/>
    <col min="15873" max="15873" width="3.5703125" customWidth="1"/>
    <col min="15874" max="15874" width="38" customWidth="1"/>
    <col min="15875" max="15875" width="4.5703125" customWidth="1"/>
    <col min="15876" max="15876" width="5" customWidth="1"/>
    <col min="15877" max="15880" width="6.7109375" customWidth="1"/>
    <col min="15881" max="15881" width="5.140625" customWidth="1"/>
    <col min="15882" max="15882" width="5.42578125" customWidth="1"/>
    <col min="15883" max="15883" width="5.5703125" customWidth="1"/>
    <col min="15884" max="15885" width="5.42578125" customWidth="1"/>
    <col min="15886" max="15889" width="5.85546875" customWidth="1"/>
    <col min="15890" max="15890" width="5.5703125" customWidth="1"/>
    <col min="15891" max="15892" width="5.28515625" customWidth="1"/>
    <col min="15893" max="15894" width="5" customWidth="1"/>
    <col min="15895" max="15895" width="5.85546875" customWidth="1"/>
    <col min="15896" max="15896" width="4.85546875" customWidth="1"/>
    <col min="15897" max="15897" width="4.7109375" customWidth="1"/>
    <col min="15898" max="15898" width="5.28515625" customWidth="1"/>
    <col min="15899" max="15902" width="0" hidden="1" customWidth="1"/>
    <col min="16129" max="16129" width="3.5703125" customWidth="1"/>
    <col min="16130" max="16130" width="38" customWidth="1"/>
    <col min="16131" max="16131" width="4.5703125" customWidth="1"/>
    <col min="16132" max="16132" width="5" customWidth="1"/>
    <col min="16133" max="16136" width="6.7109375" customWidth="1"/>
    <col min="16137" max="16137" width="5.140625" customWidth="1"/>
    <col min="16138" max="16138" width="5.42578125" customWidth="1"/>
    <col min="16139" max="16139" width="5.5703125" customWidth="1"/>
    <col min="16140" max="16141" width="5.42578125" customWidth="1"/>
    <col min="16142" max="16145" width="5.85546875" customWidth="1"/>
    <col min="16146" max="16146" width="5.5703125" customWidth="1"/>
    <col min="16147" max="16148" width="5.28515625" customWidth="1"/>
    <col min="16149" max="16150" width="5" customWidth="1"/>
    <col min="16151" max="16151" width="5.85546875" customWidth="1"/>
    <col min="16152" max="16152" width="4.85546875" customWidth="1"/>
    <col min="16153" max="16153" width="4.7109375" customWidth="1"/>
    <col min="16154" max="16154" width="5.28515625" customWidth="1"/>
    <col min="16155" max="16158" width="0" hidden="1" customWidth="1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</row>
    <row r="2" spans="1:34" ht="15.75" x14ac:dyDescent="0.25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4" ht="16.5" thickBot="1" x14ac:dyDescent="0.3">
      <c r="A5" s="4" t="s">
        <v>1</v>
      </c>
      <c r="C5" s="4" t="s">
        <v>2</v>
      </c>
      <c r="X5" s="4"/>
    </row>
    <row r="6" spans="1:34" ht="16.5" customHeight="1" thickBot="1" x14ac:dyDescent="0.3">
      <c r="A6" s="5" t="s">
        <v>3</v>
      </c>
      <c r="B6" s="6" t="s">
        <v>4</v>
      </c>
      <c r="C6" s="7" t="s">
        <v>5</v>
      </c>
      <c r="D6" s="8"/>
      <c r="E6" s="9"/>
      <c r="F6" s="10" t="s">
        <v>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 t="s">
        <v>7</v>
      </c>
      <c r="Y6" s="12"/>
      <c r="Z6" s="12"/>
      <c r="AA6" s="13" t="s">
        <v>8</v>
      </c>
      <c r="AB6" s="14"/>
      <c r="AC6" s="15"/>
      <c r="AD6" s="16" t="s">
        <v>9</v>
      </c>
    </row>
    <row r="7" spans="1:34" ht="15.75" customHeight="1" thickBot="1" x14ac:dyDescent="0.3">
      <c r="A7" s="17"/>
      <c r="B7" s="18"/>
      <c r="C7" s="19"/>
      <c r="D7" s="20"/>
      <c r="E7" s="21"/>
      <c r="F7" s="22" t="s">
        <v>10</v>
      </c>
      <c r="G7" s="22"/>
      <c r="H7" s="22"/>
      <c r="I7" s="22" t="s">
        <v>11</v>
      </c>
      <c r="J7" s="22"/>
      <c r="K7" s="22"/>
      <c r="L7" s="22" t="s">
        <v>12</v>
      </c>
      <c r="M7" s="22"/>
      <c r="N7" s="22"/>
      <c r="O7" s="22" t="s">
        <v>13</v>
      </c>
      <c r="P7" s="22"/>
      <c r="Q7" s="22"/>
      <c r="R7" s="23" t="s">
        <v>14</v>
      </c>
      <c r="S7" s="22"/>
      <c r="T7" s="22"/>
      <c r="U7" s="23" t="s">
        <v>15</v>
      </c>
      <c r="V7" s="22"/>
      <c r="W7" s="22"/>
      <c r="X7" s="24"/>
      <c r="Y7" s="24"/>
      <c r="Z7" s="24"/>
      <c r="AA7" s="25"/>
      <c r="AB7" s="26"/>
      <c r="AC7" s="27"/>
      <c r="AD7" s="28"/>
    </row>
    <row r="8" spans="1:34" ht="15.75" thickBot="1" x14ac:dyDescent="0.3">
      <c r="A8" s="29"/>
      <c r="B8" s="30"/>
      <c r="C8" s="31" t="s">
        <v>16</v>
      </c>
      <c r="D8" s="31" t="s">
        <v>17</v>
      </c>
      <c r="E8" s="32" t="s">
        <v>18</v>
      </c>
      <c r="F8" s="31" t="s">
        <v>16</v>
      </c>
      <c r="G8" s="31" t="s">
        <v>17</v>
      </c>
      <c r="H8" s="31" t="s">
        <v>18</v>
      </c>
      <c r="I8" s="33" t="s">
        <v>16</v>
      </c>
      <c r="J8" s="31" t="s">
        <v>17</v>
      </c>
      <c r="K8" s="31" t="s">
        <v>18</v>
      </c>
      <c r="L8" s="31" t="s">
        <v>16</v>
      </c>
      <c r="M8" s="31" t="s">
        <v>17</v>
      </c>
      <c r="N8" s="32" t="s">
        <v>18</v>
      </c>
      <c r="O8" s="34" t="s">
        <v>16</v>
      </c>
      <c r="P8" s="35" t="s">
        <v>17</v>
      </c>
      <c r="Q8" s="36" t="s">
        <v>18</v>
      </c>
      <c r="R8" s="33" t="s">
        <v>16</v>
      </c>
      <c r="S8" s="31" t="s">
        <v>17</v>
      </c>
      <c r="T8" s="31" t="s">
        <v>18</v>
      </c>
      <c r="U8" s="31" t="s">
        <v>16</v>
      </c>
      <c r="V8" s="31" t="s">
        <v>17</v>
      </c>
      <c r="W8" s="31" t="s">
        <v>18</v>
      </c>
      <c r="X8" s="37" t="s">
        <v>16</v>
      </c>
      <c r="Y8" s="38" t="s">
        <v>17</v>
      </c>
      <c r="Z8" s="39" t="s">
        <v>18</v>
      </c>
      <c r="AA8" s="40" t="s">
        <v>16</v>
      </c>
      <c r="AB8" s="38" t="s">
        <v>17</v>
      </c>
      <c r="AC8" s="39" t="s">
        <v>18</v>
      </c>
      <c r="AD8" s="41"/>
    </row>
    <row r="9" spans="1:34" ht="15.75" x14ac:dyDescent="0.25">
      <c r="A9" s="42">
        <v>1</v>
      </c>
      <c r="B9" s="43" t="str">
        <f>'[1]data peserta'!B2</f>
        <v xml:space="preserve">SMPN 1 Demak </v>
      </c>
      <c r="C9" s="44"/>
      <c r="D9" s="45"/>
      <c r="E9" s="46"/>
      <c r="F9" s="44"/>
      <c r="G9" s="45"/>
      <c r="H9" s="47"/>
      <c r="I9" s="48"/>
      <c r="J9" s="49"/>
      <c r="K9" s="50"/>
      <c r="L9" s="44"/>
      <c r="M9" s="45"/>
      <c r="N9" s="47"/>
      <c r="O9" s="51"/>
      <c r="P9" s="52"/>
      <c r="Q9" s="53"/>
      <c r="R9" s="44"/>
      <c r="S9" s="45"/>
      <c r="T9" s="47"/>
      <c r="U9" s="54"/>
      <c r="V9" s="48"/>
      <c r="W9" s="55"/>
      <c r="X9" s="56">
        <f>U9+R9+O9+L9+I9+F9+C9</f>
        <v>0</v>
      </c>
      <c r="Y9" s="56">
        <f>V9+S9+P9+M9+J9+G9+D9</f>
        <v>0</v>
      </c>
      <c r="Z9" s="56">
        <f>W9+T9+Q9+N9+K9+H9+E9</f>
        <v>0</v>
      </c>
      <c r="AA9" s="57">
        <f>X9*7</f>
        <v>0</v>
      </c>
      <c r="AB9" s="58">
        <f>Y9*3</f>
        <v>0</v>
      </c>
      <c r="AC9" s="59">
        <f>Z9*1</f>
        <v>0</v>
      </c>
      <c r="AD9" s="60">
        <f>SUM(X9:Z9)</f>
        <v>0</v>
      </c>
    </row>
    <row r="10" spans="1:34" ht="15.75" x14ac:dyDescent="0.25">
      <c r="A10" s="42">
        <f>1+A9</f>
        <v>2</v>
      </c>
      <c r="B10" s="43" t="str">
        <f>'[1]data peserta'!B3</f>
        <v xml:space="preserve">SMPN 2 Demak </v>
      </c>
      <c r="C10" s="61">
        <v>2</v>
      </c>
      <c r="D10" s="62">
        <v>1</v>
      </c>
      <c r="E10" s="63"/>
      <c r="F10" s="62">
        <v>1</v>
      </c>
      <c r="G10" s="62">
        <v>1</v>
      </c>
      <c r="H10" s="64"/>
      <c r="I10" s="65">
        <v>1</v>
      </c>
      <c r="J10" s="66"/>
      <c r="K10" s="63"/>
      <c r="L10" s="67"/>
      <c r="M10" s="66"/>
      <c r="N10" s="64"/>
      <c r="O10" s="67"/>
      <c r="P10" s="66"/>
      <c r="Q10" s="64"/>
      <c r="R10" s="67"/>
      <c r="S10" s="66"/>
      <c r="T10" s="65">
        <v>1</v>
      </c>
      <c r="U10" s="68"/>
      <c r="V10" s="69"/>
      <c r="W10" s="64"/>
      <c r="X10" s="56">
        <f t="shared" ref="X10:Z73" si="0">U10+R10+O10+L10+I10+F10+C10</f>
        <v>4</v>
      </c>
      <c r="Y10" s="56">
        <f t="shared" si="0"/>
        <v>2</v>
      </c>
      <c r="Z10" s="56">
        <f t="shared" si="0"/>
        <v>1</v>
      </c>
      <c r="AA10" s="57">
        <f t="shared" ref="AA10:AA61" si="1">X10*7</f>
        <v>28</v>
      </c>
      <c r="AB10" s="58">
        <f t="shared" ref="AB10:AB61" si="2">Y10*3</f>
        <v>6</v>
      </c>
      <c r="AC10" s="59">
        <f t="shared" ref="AC10:AC61" si="3">Z10*1</f>
        <v>1</v>
      </c>
      <c r="AD10" s="60">
        <f t="shared" ref="AD10:AD73" si="4">SUM(X10:Z10)</f>
        <v>7</v>
      </c>
    </row>
    <row r="11" spans="1:34" ht="15.75" x14ac:dyDescent="0.25">
      <c r="A11" s="42">
        <f t="shared" ref="A11:A74" si="5">1+A10</f>
        <v>3</v>
      </c>
      <c r="B11" s="43" t="str">
        <f>'[1]data peserta'!B4</f>
        <v xml:space="preserve">SMPN 3 Demak </v>
      </c>
      <c r="C11" s="67"/>
      <c r="D11" s="67"/>
      <c r="E11" s="62">
        <v>1</v>
      </c>
      <c r="F11" s="67"/>
      <c r="G11" s="66"/>
      <c r="H11" s="62">
        <v>1</v>
      </c>
      <c r="I11" s="67"/>
      <c r="J11" s="66"/>
      <c r="K11" s="63"/>
      <c r="L11" s="67"/>
      <c r="M11" s="66"/>
      <c r="N11" s="62">
        <v>1</v>
      </c>
      <c r="O11" s="67"/>
      <c r="P11" s="66"/>
      <c r="Q11" s="62">
        <v>1</v>
      </c>
      <c r="R11" s="67"/>
      <c r="S11" s="66"/>
      <c r="T11" s="64"/>
      <c r="U11" s="67"/>
      <c r="V11" s="69"/>
      <c r="W11" s="64"/>
      <c r="X11" s="56">
        <f t="shared" si="0"/>
        <v>0</v>
      </c>
      <c r="Y11" s="56">
        <f t="shared" si="0"/>
        <v>0</v>
      </c>
      <c r="Z11" s="56">
        <f t="shared" si="0"/>
        <v>4</v>
      </c>
      <c r="AA11" s="57">
        <f t="shared" si="1"/>
        <v>0</v>
      </c>
      <c r="AB11" s="58">
        <f t="shared" si="2"/>
        <v>0</v>
      </c>
      <c r="AC11" s="59">
        <f t="shared" si="3"/>
        <v>4</v>
      </c>
      <c r="AD11" s="60">
        <f t="shared" si="4"/>
        <v>4</v>
      </c>
    </row>
    <row r="12" spans="1:34" ht="15.75" x14ac:dyDescent="0.25">
      <c r="A12" s="42">
        <f t="shared" si="5"/>
        <v>4</v>
      </c>
      <c r="B12" s="43" t="str">
        <f>'[1]data peserta'!B5</f>
        <v xml:space="preserve">SMPN 4 Demak </v>
      </c>
      <c r="C12" s="67"/>
      <c r="D12" s="66"/>
      <c r="E12" s="63"/>
      <c r="F12" s="67"/>
      <c r="G12" s="66"/>
      <c r="H12" s="64"/>
      <c r="I12" s="69"/>
      <c r="J12" s="66"/>
      <c r="K12" s="63"/>
      <c r="L12" s="67"/>
      <c r="M12" s="66"/>
      <c r="N12" s="65">
        <v>1</v>
      </c>
      <c r="O12" s="67"/>
      <c r="P12" s="66"/>
      <c r="Q12" s="64"/>
      <c r="R12" s="67"/>
      <c r="S12" s="66"/>
      <c r="T12" s="65">
        <v>1</v>
      </c>
      <c r="U12" s="68"/>
      <c r="V12" s="69"/>
      <c r="W12" s="64"/>
      <c r="X12" s="56">
        <f t="shared" si="0"/>
        <v>0</v>
      </c>
      <c r="Y12" s="56">
        <f t="shared" si="0"/>
        <v>0</v>
      </c>
      <c r="Z12" s="56">
        <f t="shared" si="0"/>
        <v>2</v>
      </c>
      <c r="AA12" s="57">
        <f t="shared" si="1"/>
        <v>0</v>
      </c>
      <c r="AB12" s="58">
        <f t="shared" si="2"/>
        <v>0</v>
      </c>
      <c r="AC12" s="59">
        <f t="shared" si="3"/>
        <v>2</v>
      </c>
      <c r="AD12" s="60">
        <f t="shared" si="4"/>
        <v>2</v>
      </c>
    </row>
    <row r="13" spans="1:34" ht="15.75" x14ac:dyDescent="0.25">
      <c r="A13" s="42">
        <f t="shared" si="5"/>
        <v>5</v>
      </c>
      <c r="B13" s="43" t="str">
        <f>'[1]data peserta'!B6</f>
        <v xml:space="preserve">SMPN 5 Demak </v>
      </c>
      <c r="C13" s="67"/>
      <c r="D13" s="66"/>
      <c r="E13" s="63"/>
      <c r="F13" s="67"/>
      <c r="G13" s="66"/>
      <c r="H13" s="62">
        <v>1</v>
      </c>
      <c r="I13" s="69"/>
      <c r="J13" s="62">
        <v>1</v>
      </c>
      <c r="K13" s="63"/>
      <c r="L13" s="67"/>
      <c r="M13" s="62">
        <v>1</v>
      </c>
      <c r="N13" s="67"/>
      <c r="O13" s="63"/>
      <c r="P13" s="66"/>
      <c r="Q13" s="65">
        <v>1</v>
      </c>
      <c r="R13" s="67"/>
      <c r="S13" s="70"/>
      <c r="T13" s="64"/>
      <c r="U13" s="68"/>
      <c r="V13" s="69"/>
      <c r="W13" s="65">
        <v>1</v>
      </c>
      <c r="X13" s="56">
        <f t="shared" si="0"/>
        <v>0</v>
      </c>
      <c r="Y13" s="56">
        <f t="shared" si="0"/>
        <v>2</v>
      </c>
      <c r="Z13" s="56">
        <f t="shared" si="0"/>
        <v>3</v>
      </c>
      <c r="AA13" s="57">
        <f t="shared" si="1"/>
        <v>0</v>
      </c>
      <c r="AB13" s="58">
        <f t="shared" si="2"/>
        <v>6</v>
      </c>
      <c r="AC13" s="59">
        <f t="shared" si="3"/>
        <v>3</v>
      </c>
      <c r="AD13" s="60">
        <f t="shared" si="4"/>
        <v>5</v>
      </c>
    </row>
    <row r="14" spans="1:34" ht="15.75" x14ac:dyDescent="0.25">
      <c r="A14" s="42">
        <f t="shared" si="5"/>
        <v>6</v>
      </c>
      <c r="B14" s="43" t="str">
        <f>'[1]data peserta'!B7</f>
        <v xml:space="preserve">SMPN 1 Mranggen </v>
      </c>
      <c r="C14" s="67"/>
      <c r="D14" s="71"/>
      <c r="E14" s="72"/>
      <c r="F14" s="70"/>
      <c r="G14" s="71"/>
      <c r="H14" s="73"/>
      <c r="I14" s="74"/>
      <c r="J14" s="71"/>
      <c r="K14" s="72"/>
      <c r="L14" s="70"/>
      <c r="M14" s="71"/>
      <c r="N14" s="73"/>
      <c r="O14" s="70"/>
      <c r="P14" s="71"/>
      <c r="Q14" s="73"/>
      <c r="R14" s="70"/>
      <c r="S14" s="71"/>
      <c r="T14" s="73"/>
      <c r="U14" s="75"/>
      <c r="V14" s="74"/>
      <c r="W14" s="73"/>
      <c r="X14" s="56">
        <f t="shared" si="0"/>
        <v>0</v>
      </c>
      <c r="Y14" s="56">
        <f t="shared" si="0"/>
        <v>0</v>
      </c>
      <c r="Z14" s="56">
        <f t="shared" si="0"/>
        <v>0</v>
      </c>
      <c r="AA14" s="57">
        <f t="shared" si="1"/>
        <v>0</v>
      </c>
      <c r="AB14" s="58">
        <f t="shared" si="2"/>
        <v>0</v>
      </c>
      <c r="AC14" s="59">
        <f t="shared" si="3"/>
        <v>0</v>
      </c>
      <c r="AD14" s="60">
        <f t="shared" si="4"/>
        <v>0</v>
      </c>
    </row>
    <row r="15" spans="1:34" ht="15.75" x14ac:dyDescent="0.25">
      <c r="A15" s="42">
        <f t="shared" si="5"/>
        <v>7</v>
      </c>
      <c r="B15" s="43" t="str">
        <f>'[1]data peserta'!B8</f>
        <v xml:space="preserve">SMPN 2 Mranggen </v>
      </c>
      <c r="C15" s="67"/>
      <c r="D15" s="71"/>
      <c r="E15" s="72"/>
      <c r="F15" s="70"/>
      <c r="G15" s="71"/>
      <c r="H15" s="73"/>
      <c r="I15" s="74"/>
      <c r="J15" s="71"/>
      <c r="K15" s="72"/>
      <c r="L15" s="70"/>
      <c r="M15" s="71"/>
      <c r="N15" s="73"/>
      <c r="O15" s="70"/>
      <c r="P15" s="71"/>
      <c r="Q15" s="73"/>
      <c r="R15" s="70"/>
      <c r="S15" s="71"/>
      <c r="T15" s="73"/>
      <c r="U15" s="75"/>
      <c r="V15" s="74"/>
      <c r="W15" s="73"/>
      <c r="X15" s="56">
        <f t="shared" si="0"/>
        <v>0</v>
      </c>
      <c r="Y15" s="56">
        <f t="shared" si="0"/>
        <v>0</v>
      </c>
      <c r="Z15" s="56">
        <f t="shared" si="0"/>
        <v>0</v>
      </c>
      <c r="AA15" s="57">
        <f t="shared" si="1"/>
        <v>0</v>
      </c>
      <c r="AB15" s="58">
        <f t="shared" si="2"/>
        <v>0</v>
      </c>
      <c r="AC15" s="59">
        <f t="shared" si="3"/>
        <v>0</v>
      </c>
      <c r="AD15" s="60">
        <f t="shared" si="4"/>
        <v>0</v>
      </c>
    </row>
    <row r="16" spans="1:34" ht="15.75" x14ac:dyDescent="0.25">
      <c r="A16" s="42">
        <f t="shared" si="5"/>
        <v>8</v>
      </c>
      <c r="B16" s="43" t="str">
        <f>'[1]data peserta'!B9</f>
        <v xml:space="preserve">SMPN 3 Mranggen </v>
      </c>
      <c r="C16" s="67"/>
      <c r="D16" s="71"/>
      <c r="E16" s="72"/>
      <c r="F16" s="70"/>
      <c r="G16" s="71"/>
      <c r="H16" s="73"/>
      <c r="I16" s="74"/>
      <c r="J16" s="71"/>
      <c r="K16" s="72"/>
      <c r="L16" s="70"/>
      <c r="M16" s="71"/>
      <c r="N16" s="73"/>
      <c r="O16" s="70"/>
      <c r="P16" s="71"/>
      <c r="Q16" s="73"/>
      <c r="R16" s="70"/>
      <c r="S16" s="71"/>
      <c r="T16" s="73"/>
      <c r="U16" s="75"/>
      <c r="V16" s="74"/>
      <c r="W16" s="73"/>
      <c r="X16" s="56">
        <f t="shared" si="0"/>
        <v>0</v>
      </c>
      <c r="Y16" s="56">
        <f t="shared" si="0"/>
        <v>0</v>
      </c>
      <c r="Z16" s="56">
        <f t="shared" si="0"/>
        <v>0</v>
      </c>
      <c r="AA16" s="57">
        <f t="shared" si="1"/>
        <v>0</v>
      </c>
      <c r="AB16" s="58">
        <f t="shared" si="2"/>
        <v>0</v>
      </c>
      <c r="AC16" s="59">
        <f t="shared" si="3"/>
        <v>0</v>
      </c>
      <c r="AD16" s="60">
        <f t="shared" si="4"/>
        <v>0</v>
      </c>
    </row>
    <row r="17" spans="1:30" ht="15.75" x14ac:dyDescent="0.25">
      <c r="A17" s="42">
        <f t="shared" si="5"/>
        <v>9</v>
      </c>
      <c r="B17" s="43" t="str">
        <f>'[1]data peserta'!B10</f>
        <v xml:space="preserve">SMPN 1 Karangtengah </v>
      </c>
      <c r="C17" s="67"/>
      <c r="D17" s="71"/>
      <c r="E17" s="72"/>
      <c r="F17" s="70"/>
      <c r="G17" s="71"/>
      <c r="H17" s="73"/>
      <c r="I17" s="74"/>
      <c r="J17" s="71"/>
      <c r="K17" s="72"/>
      <c r="L17" s="70"/>
      <c r="M17" s="71"/>
      <c r="N17" s="73"/>
      <c r="O17" s="70"/>
      <c r="P17" s="71"/>
      <c r="Q17" s="73"/>
      <c r="R17" s="70"/>
      <c r="S17" s="71"/>
      <c r="T17" s="73"/>
      <c r="U17" s="75"/>
      <c r="V17" s="74"/>
      <c r="W17" s="73"/>
      <c r="X17" s="56">
        <f t="shared" si="0"/>
        <v>0</v>
      </c>
      <c r="Y17" s="56">
        <f t="shared" si="0"/>
        <v>0</v>
      </c>
      <c r="Z17" s="56">
        <f t="shared" si="0"/>
        <v>0</v>
      </c>
      <c r="AA17" s="57">
        <f t="shared" si="1"/>
        <v>0</v>
      </c>
      <c r="AB17" s="58">
        <f t="shared" si="2"/>
        <v>0</v>
      </c>
      <c r="AC17" s="59">
        <f t="shared" si="3"/>
        <v>0</v>
      </c>
      <c r="AD17" s="60">
        <f t="shared" si="4"/>
        <v>0</v>
      </c>
    </row>
    <row r="18" spans="1:30" ht="15.75" x14ac:dyDescent="0.25">
      <c r="A18" s="42">
        <f t="shared" si="5"/>
        <v>10</v>
      </c>
      <c r="B18" s="43" t="str">
        <f>'[1]data peserta'!B11</f>
        <v>SMPN 2 Karangtengah</v>
      </c>
      <c r="C18" s="67"/>
      <c r="D18" s="71"/>
      <c r="E18" s="72"/>
      <c r="F18" s="70"/>
      <c r="G18" s="71"/>
      <c r="H18" s="73"/>
      <c r="I18" s="74"/>
      <c r="J18" s="71"/>
      <c r="K18" s="72"/>
      <c r="L18" s="70"/>
      <c r="M18" s="71"/>
      <c r="N18" s="73"/>
      <c r="O18" s="70"/>
      <c r="P18" s="71"/>
      <c r="Q18" s="73"/>
      <c r="R18" s="70"/>
      <c r="S18" s="71"/>
      <c r="T18" s="73"/>
      <c r="U18" s="75"/>
      <c r="V18" s="74"/>
      <c r="W18" s="73"/>
      <c r="X18" s="56">
        <f t="shared" si="0"/>
        <v>0</v>
      </c>
      <c r="Y18" s="56">
        <f t="shared" si="0"/>
        <v>0</v>
      </c>
      <c r="Z18" s="56">
        <f t="shared" si="0"/>
        <v>0</v>
      </c>
      <c r="AA18" s="57">
        <f t="shared" si="1"/>
        <v>0</v>
      </c>
      <c r="AB18" s="58">
        <f t="shared" si="2"/>
        <v>0</v>
      </c>
      <c r="AC18" s="59">
        <f t="shared" si="3"/>
        <v>0</v>
      </c>
      <c r="AD18" s="60">
        <f t="shared" si="4"/>
        <v>0</v>
      </c>
    </row>
    <row r="19" spans="1:30" ht="15.75" x14ac:dyDescent="0.25">
      <c r="A19" s="42">
        <f t="shared" si="5"/>
        <v>11</v>
      </c>
      <c r="B19" s="43" t="str">
        <f>'[1]data peserta'!B12</f>
        <v xml:space="preserve">SMPN 1 Sayung </v>
      </c>
      <c r="C19" s="67"/>
      <c r="D19" s="71"/>
      <c r="E19" s="72"/>
      <c r="F19" s="70"/>
      <c r="G19" s="71"/>
      <c r="H19" s="73"/>
      <c r="I19" s="74"/>
      <c r="J19" s="71"/>
      <c r="K19" s="72"/>
      <c r="L19" s="70"/>
      <c r="M19" s="71"/>
      <c r="N19" s="73"/>
      <c r="O19" s="70"/>
      <c r="P19" s="71"/>
      <c r="Q19" s="73"/>
      <c r="R19" s="70"/>
      <c r="S19" s="71"/>
      <c r="T19" s="73"/>
      <c r="U19" s="75"/>
      <c r="V19" s="74"/>
      <c r="W19" s="73"/>
      <c r="X19" s="56">
        <f t="shared" si="0"/>
        <v>0</v>
      </c>
      <c r="Y19" s="56">
        <f t="shared" si="0"/>
        <v>0</v>
      </c>
      <c r="Z19" s="56">
        <f t="shared" si="0"/>
        <v>0</v>
      </c>
      <c r="AA19" s="57">
        <f t="shared" si="1"/>
        <v>0</v>
      </c>
      <c r="AB19" s="58">
        <f t="shared" si="2"/>
        <v>0</v>
      </c>
      <c r="AC19" s="59">
        <f t="shared" si="3"/>
        <v>0</v>
      </c>
      <c r="AD19" s="60">
        <f t="shared" si="4"/>
        <v>0</v>
      </c>
    </row>
    <row r="20" spans="1:30" ht="15.75" x14ac:dyDescent="0.25">
      <c r="A20" s="42">
        <f t="shared" si="5"/>
        <v>12</v>
      </c>
      <c r="B20" s="43" t="str">
        <f>'[1]data peserta'!B13</f>
        <v xml:space="preserve">SMPN 1 Wonosalam </v>
      </c>
      <c r="C20" s="67"/>
      <c r="D20" s="71"/>
      <c r="E20" s="72"/>
      <c r="F20" s="70"/>
      <c r="G20" s="71"/>
      <c r="H20" s="73"/>
      <c r="I20" s="74"/>
      <c r="J20" s="71"/>
      <c r="K20" s="72"/>
      <c r="L20" s="70"/>
      <c r="M20" s="71"/>
      <c r="N20" s="73"/>
      <c r="O20" s="70"/>
      <c r="P20" s="71"/>
      <c r="Q20" s="73"/>
      <c r="R20" s="70"/>
      <c r="S20" s="71"/>
      <c r="T20" s="73"/>
      <c r="U20" s="75"/>
      <c r="V20" s="74"/>
      <c r="W20" s="73"/>
      <c r="X20" s="56">
        <f t="shared" si="0"/>
        <v>0</v>
      </c>
      <c r="Y20" s="56">
        <f t="shared" si="0"/>
        <v>0</v>
      </c>
      <c r="Z20" s="56">
        <f t="shared" si="0"/>
        <v>0</v>
      </c>
      <c r="AA20" s="57">
        <f t="shared" si="1"/>
        <v>0</v>
      </c>
      <c r="AB20" s="58">
        <f t="shared" si="2"/>
        <v>0</v>
      </c>
      <c r="AC20" s="59">
        <f t="shared" si="3"/>
        <v>0</v>
      </c>
      <c r="AD20" s="60">
        <f t="shared" si="4"/>
        <v>0</v>
      </c>
    </row>
    <row r="21" spans="1:30" ht="15.75" x14ac:dyDescent="0.25">
      <c r="A21" s="42">
        <f t="shared" si="5"/>
        <v>13</v>
      </c>
      <c r="B21" s="43" t="str">
        <f>'[1]data peserta'!B14</f>
        <v xml:space="preserve">SMPN 2 Wonosalam </v>
      </c>
      <c r="C21" s="67"/>
      <c r="D21" s="71"/>
      <c r="E21" s="67"/>
      <c r="F21" s="63"/>
      <c r="G21" s="67"/>
      <c r="H21" s="73"/>
      <c r="I21" s="74"/>
      <c r="J21" s="63"/>
      <c r="K21" s="72"/>
      <c r="L21" s="70"/>
      <c r="M21" s="71"/>
      <c r="N21" s="73"/>
      <c r="O21" s="70"/>
      <c r="P21" s="62">
        <v>1</v>
      </c>
      <c r="Q21" s="73"/>
      <c r="R21" s="67"/>
      <c r="S21" s="67"/>
      <c r="T21" s="73"/>
      <c r="U21" s="75"/>
      <c r="V21" s="74"/>
      <c r="W21" s="73"/>
      <c r="X21" s="56">
        <f t="shared" si="0"/>
        <v>0</v>
      </c>
      <c r="Y21" s="56">
        <f t="shared" si="0"/>
        <v>1</v>
      </c>
      <c r="Z21" s="56">
        <f t="shared" si="0"/>
        <v>0</v>
      </c>
      <c r="AA21" s="57">
        <f t="shared" si="1"/>
        <v>0</v>
      </c>
      <c r="AB21" s="58">
        <f t="shared" si="2"/>
        <v>3</v>
      </c>
      <c r="AC21" s="59">
        <f t="shared" si="3"/>
        <v>0</v>
      </c>
      <c r="AD21" s="60">
        <f t="shared" si="4"/>
        <v>1</v>
      </c>
    </row>
    <row r="22" spans="1:30" ht="15.75" x14ac:dyDescent="0.25">
      <c r="A22" s="42">
        <f t="shared" si="5"/>
        <v>14</v>
      </c>
      <c r="B22" s="43" t="str">
        <f>'[1]data peserta'!B15</f>
        <v xml:space="preserve">SMPN 1 Dempet </v>
      </c>
      <c r="C22" s="67"/>
      <c r="D22" s="71"/>
      <c r="E22" s="72"/>
      <c r="F22" s="70"/>
      <c r="G22" s="71"/>
      <c r="H22" s="73"/>
      <c r="I22" s="74"/>
      <c r="J22" s="71"/>
      <c r="K22" s="72"/>
      <c r="L22" s="70"/>
      <c r="M22" s="71"/>
      <c r="N22" s="73"/>
      <c r="O22" s="70"/>
      <c r="P22" s="71"/>
      <c r="Q22" s="73"/>
      <c r="R22" s="70"/>
      <c r="S22" s="71"/>
      <c r="T22" s="73"/>
      <c r="U22" s="75"/>
      <c r="V22" s="74"/>
      <c r="W22" s="73"/>
      <c r="X22" s="56">
        <f t="shared" si="0"/>
        <v>0</v>
      </c>
      <c r="Y22" s="56">
        <f t="shared" si="0"/>
        <v>0</v>
      </c>
      <c r="Z22" s="56">
        <f t="shared" si="0"/>
        <v>0</v>
      </c>
      <c r="AA22" s="57">
        <f t="shared" si="1"/>
        <v>0</v>
      </c>
      <c r="AB22" s="58">
        <f t="shared" si="2"/>
        <v>0</v>
      </c>
      <c r="AC22" s="59">
        <f t="shared" si="3"/>
        <v>0</v>
      </c>
      <c r="AD22" s="60">
        <f t="shared" si="4"/>
        <v>0</v>
      </c>
    </row>
    <row r="23" spans="1:30" ht="15.75" x14ac:dyDescent="0.25">
      <c r="A23" s="42">
        <f t="shared" si="5"/>
        <v>15</v>
      </c>
      <c r="B23" s="43" t="str">
        <f>'[1]data peserta'!B16</f>
        <v xml:space="preserve">SMPN 2 Dempet </v>
      </c>
      <c r="C23" s="67"/>
      <c r="D23" s="71"/>
      <c r="E23" s="72"/>
      <c r="F23" s="70"/>
      <c r="G23" s="71"/>
      <c r="H23" s="73"/>
      <c r="I23" s="74"/>
      <c r="J23" s="71"/>
      <c r="K23" s="72"/>
      <c r="L23" s="70"/>
      <c r="M23" s="71"/>
      <c r="N23" s="73"/>
      <c r="O23" s="70"/>
      <c r="P23" s="71"/>
      <c r="Q23" s="73"/>
      <c r="R23" s="70"/>
      <c r="S23" s="71"/>
      <c r="T23" s="73"/>
      <c r="U23" s="75"/>
      <c r="V23" s="74"/>
      <c r="W23" s="73"/>
      <c r="X23" s="56">
        <f t="shared" si="0"/>
        <v>0</v>
      </c>
      <c r="Y23" s="56">
        <f t="shared" si="0"/>
        <v>0</v>
      </c>
      <c r="Z23" s="56">
        <f t="shared" si="0"/>
        <v>0</v>
      </c>
      <c r="AA23" s="57">
        <f t="shared" si="1"/>
        <v>0</v>
      </c>
      <c r="AB23" s="58">
        <f t="shared" si="2"/>
        <v>0</v>
      </c>
      <c r="AC23" s="59">
        <f t="shared" si="3"/>
        <v>0</v>
      </c>
      <c r="AD23" s="60">
        <f t="shared" si="4"/>
        <v>0</v>
      </c>
    </row>
    <row r="24" spans="1:30" ht="15.75" x14ac:dyDescent="0.25">
      <c r="A24" s="42">
        <f t="shared" si="5"/>
        <v>16</v>
      </c>
      <c r="B24" s="43" t="str">
        <f>'[1]data peserta'!B17</f>
        <v xml:space="preserve">SMPN 1 Kebonagung </v>
      </c>
      <c r="C24" s="67"/>
      <c r="D24" s="71"/>
      <c r="E24" s="72"/>
      <c r="F24" s="70"/>
      <c r="G24" s="71"/>
      <c r="H24" s="73"/>
      <c r="I24" s="74"/>
      <c r="J24" s="71"/>
      <c r="K24" s="62">
        <v>1</v>
      </c>
      <c r="L24" s="70"/>
      <c r="M24" s="71"/>
      <c r="N24" s="65">
        <v>1</v>
      </c>
      <c r="O24" s="65">
        <v>1</v>
      </c>
      <c r="P24" s="71"/>
      <c r="Q24" s="62">
        <v>1</v>
      </c>
      <c r="R24" s="70"/>
      <c r="S24" s="65">
        <v>1</v>
      </c>
      <c r="T24" s="73"/>
      <c r="U24" s="65">
        <v>1</v>
      </c>
      <c r="V24" s="74"/>
      <c r="W24" s="73"/>
      <c r="X24" s="56">
        <f t="shared" si="0"/>
        <v>2</v>
      </c>
      <c r="Y24" s="56">
        <f t="shared" si="0"/>
        <v>1</v>
      </c>
      <c r="Z24" s="56">
        <f t="shared" si="0"/>
        <v>3</v>
      </c>
      <c r="AA24" s="57">
        <f t="shared" si="1"/>
        <v>14</v>
      </c>
      <c r="AB24" s="58">
        <f t="shared" si="2"/>
        <v>3</v>
      </c>
      <c r="AC24" s="59">
        <f t="shared" si="3"/>
        <v>3</v>
      </c>
      <c r="AD24" s="60">
        <f t="shared" si="4"/>
        <v>6</v>
      </c>
    </row>
    <row r="25" spans="1:30" ht="15.75" x14ac:dyDescent="0.25">
      <c r="A25" s="42">
        <f t="shared" si="5"/>
        <v>17</v>
      </c>
      <c r="B25" s="43" t="str">
        <f>'[1]data peserta'!B18</f>
        <v xml:space="preserve">SMPN 1 Mjien </v>
      </c>
      <c r="C25" s="67"/>
      <c r="D25" s="71"/>
      <c r="E25" s="67"/>
      <c r="F25" s="67"/>
      <c r="G25" s="71"/>
      <c r="H25" s="73"/>
      <c r="I25" s="74"/>
      <c r="J25" s="71"/>
      <c r="K25" s="72"/>
      <c r="L25" s="70"/>
      <c r="M25" s="71"/>
      <c r="N25" s="67"/>
      <c r="O25" s="70"/>
      <c r="P25" s="71"/>
      <c r="Q25" s="65">
        <v>1</v>
      </c>
      <c r="R25" s="70"/>
      <c r="S25" s="67"/>
      <c r="T25" s="73"/>
      <c r="U25" s="75"/>
      <c r="V25" s="74"/>
      <c r="W25" s="65">
        <v>1</v>
      </c>
      <c r="X25" s="56">
        <f t="shared" si="0"/>
        <v>0</v>
      </c>
      <c r="Y25" s="56">
        <f t="shared" si="0"/>
        <v>0</v>
      </c>
      <c r="Z25" s="56">
        <f t="shared" si="0"/>
        <v>2</v>
      </c>
      <c r="AA25" s="57">
        <f t="shared" si="1"/>
        <v>0</v>
      </c>
      <c r="AB25" s="58">
        <f t="shared" si="2"/>
        <v>0</v>
      </c>
      <c r="AC25" s="59">
        <f t="shared" si="3"/>
        <v>2</v>
      </c>
      <c r="AD25" s="60">
        <f t="shared" si="4"/>
        <v>2</v>
      </c>
    </row>
    <row r="26" spans="1:30" ht="15.75" x14ac:dyDescent="0.25">
      <c r="A26" s="42">
        <f t="shared" si="5"/>
        <v>18</v>
      </c>
      <c r="B26" s="43" t="str">
        <f>'[1]data peserta'!B19</f>
        <v xml:space="preserve">SMPN 2 Mijen </v>
      </c>
      <c r="C26" s="67"/>
      <c r="D26" s="71"/>
      <c r="E26" s="72"/>
      <c r="F26" s="70"/>
      <c r="G26" s="71"/>
      <c r="H26" s="73"/>
      <c r="I26" s="74"/>
      <c r="J26" s="71"/>
      <c r="K26" s="72"/>
      <c r="L26" s="70"/>
      <c r="M26" s="71"/>
      <c r="N26" s="73"/>
      <c r="O26" s="70"/>
      <c r="P26" s="71"/>
      <c r="Q26" s="73"/>
      <c r="R26" s="70"/>
      <c r="S26" s="71"/>
      <c r="T26" s="73"/>
      <c r="U26" s="75"/>
      <c r="V26" s="74"/>
      <c r="W26" s="73"/>
      <c r="X26" s="56">
        <f t="shared" si="0"/>
        <v>0</v>
      </c>
      <c r="Y26" s="56">
        <f t="shared" si="0"/>
        <v>0</v>
      </c>
      <c r="Z26" s="56">
        <f t="shared" si="0"/>
        <v>0</v>
      </c>
      <c r="AA26" s="57">
        <f t="shared" si="1"/>
        <v>0</v>
      </c>
      <c r="AB26" s="58">
        <f t="shared" si="2"/>
        <v>0</v>
      </c>
      <c r="AC26" s="59">
        <f t="shared" si="3"/>
        <v>0</v>
      </c>
      <c r="AD26" s="60">
        <f t="shared" si="4"/>
        <v>0</v>
      </c>
    </row>
    <row r="27" spans="1:30" ht="15.75" x14ac:dyDescent="0.25">
      <c r="A27" s="42">
        <f t="shared" si="5"/>
        <v>19</v>
      </c>
      <c r="B27" s="43" t="str">
        <f>'[1]data peserta'!B20</f>
        <v xml:space="preserve">SMPN 1 Guntur </v>
      </c>
      <c r="C27" s="67"/>
      <c r="D27" s="71"/>
      <c r="E27" s="72"/>
      <c r="F27" s="70"/>
      <c r="G27" s="71"/>
      <c r="H27" s="73"/>
      <c r="I27" s="67"/>
      <c r="J27" s="71"/>
      <c r="K27" s="72"/>
      <c r="L27" s="70"/>
      <c r="M27" s="71"/>
      <c r="N27" s="73"/>
      <c r="O27" s="70"/>
      <c r="P27" s="71"/>
      <c r="Q27" s="73"/>
      <c r="R27" s="70"/>
      <c r="S27" s="71"/>
      <c r="T27" s="73"/>
      <c r="U27" s="75"/>
      <c r="V27" s="74"/>
      <c r="W27" s="73"/>
      <c r="X27" s="56">
        <f t="shared" si="0"/>
        <v>0</v>
      </c>
      <c r="Y27" s="56">
        <f t="shared" si="0"/>
        <v>0</v>
      </c>
      <c r="Z27" s="56">
        <f t="shared" si="0"/>
        <v>0</v>
      </c>
      <c r="AA27" s="57">
        <f t="shared" si="1"/>
        <v>0</v>
      </c>
      <c r="AB27" s="58">
        <f t="shared" si="2"/>
        <v>0</v>
      </c>
      <c r="AC27" s="59">
        <f t="shared" si="3"/>
        <v>0</v>
      </c>
      <c r="AD27" s="60">
        <f t="shared" si="4"/>
        <v>0</v>
      </c>
    </row>
    <row r="28" spans="1:30" ht="15.75" x14ac:dyDescent="0.25">
      <c r="A28" s="42">
        <f t="shared" si="5"/>
        <v>20</v>
      </c>
      <c r="B28" s="43" t="str">
        <f>'[1]data peserta'!B21</f>
        <v xml:space="preserve">SMPN 2 Guntur </v>
      </c>
      <c r="C28" s="67"/>
      <c r="D28" s="71"/>
      <c r="E28" s="72"/>
      <c r="F28" s="70"/>
      <c r="G28" s="71"/>
      <c r="H28" s="73"/>
      <c r="I28" s="74"/>
      <c r="J28" s="71"/>
      <c r="K28" s="72"/>
      <c r="L28" s="70"/>
      <c r="M28" s="71"/>
      <c r="N28" s="73"/>
      <c r="O28" s="70"/>
      <c r="P28" s="71"/>
      <c r="Q28" s="73"/>
      <c r="R28" s="70"/>
      <c r="S28" s="71"/>
      <c r="T28" s="73"/>
      <c r="U28" s="75"/>
      <c r="V28" s="74"/>
      <c r="W28" s="73"/>
      <c r="X28" s="56">
        <f t="shared" si="0"/>
        <v>0</v>
      </c>
      <c r="Y28" s="56">
        <f t="shared" si="0"/>
        <v>0</v>
      </c>
      <c r="Z28" s="56">
        <f t="shared" si="0"/>
        <v>0</v>
      </c>
      <c r="AA28" s="57">
        <f t="shared" si="1"/>
        <v>0</v>
      </c>
      <c r="AB28" s="58">
        <f t="shared" si="2"/>
        <v>0</v>
      </c>
      <c r="AC28" s="59">
        <f t="shared" si="3"/>
        <v>0</v>
      </c>
      <c r="AD28" s="60">
        <f t="shared" si="4"/>
        <v>0</v>
      </c>
    </row>
    <row r="29" spans="1:30" ht="15.75" x14ac:dyDescent="0.25">
      <c r="A29" s="42">
        <f t="shared" si="5"/>
        <v>21</v>
      </c>
      <c r="B29" s="43" t="str">
        <f>'[1]data peserta'!B22</f>
        <v xml:space="preserve">SMPN 1 Gajah </v>
      </c>
      <c r="C29" s="70"/>
      <c r="D29" s="71"/>
      <c r="E29" s="72"/>
      <c r="F29" s="70"/>
      <c r="G29" s="71"/>
      <c r="H29" s="73"/>
      <c r="I29" s="74"/>
      <c r="J29" s="71"/>
      <c r="K29" s="72"/>
      <c r="L29" s="70"/>
      <c r="M29" s="71"/>
      <c r="N29" s="73"/>
      <c r="O29" s="70"/>
      <c r="P29" s="71"/>
      <c r="Q29" s="73"/>
      <c r="R29" s="70"/>
      <c r="S29" s="71"/>
      <c r="T29" s="73"/>
      <c r="U29" s="75"/>
      <c r="V29" s="74"/>
      <c r="W29" s="73"/>
      <c r="X29" s="56">
        <f t="shared" si="0"/>
        <v>0</v>
      </c>
      <c r="Y29" s="56">
        <f t="shared" si="0"/>
        <v>0</v>
      </c>
      <c r="Z29" s="56">
        <f t="shared" si="0"/>
        <v>0</v>
      </c>
      <c r="AA29" s="57">
        <f t="shared" si="1"/>
        <v>0</v>
      </c>
      <c r="AB29" s="58">
        <f t="shared" si="2"/>
        <v>0</v>
      </c>
      <c r="AC29" s="59">
        <f t="shared" si="3"/>
        <v>0</v>
      </c>
      <c r="AD29" s="60">
        <f t="shared" si="4"/>
        <v>0</v>
      </c>
    </row>
    <row r="30" spans="1:30" ht="15.75" x14ac:dyDescent="0.25">
      <c r="A30" s="42">
        <f t="shared" si="5"/>
        <v>22</v>
      </c>
      <c r="B30" s="43" t="str">
        <f>'[1]data peserta'!B23</f>
        <v xml:space="preserve">SMPN 2 Gajah </v>
      </c>
      <c r="C30" s="67"/>
      <c r="D30" s="71"/>
      <c r="E30" s="72"/>
      <c r="F30" s="70"/>
      <c r="G30" s="71"/>
      <c r="H30" s="73"/>
      <c r="I30" s="74"/>
      <c r="J30" s="71"/>
      <c r="K30" s="72"/>
      <c r="L30" s="70"/>
      <c r="M30" s="71"/>
      <c r="N30" s="73"/>
      <c r="O30" s="70"/>
      <c r="P30" s="71"/>
      <c r="Q30" s="73"/>
      <c r="R30" s="70"/>
      <c r="S30" s="71"/>
      <c r="T30" s="73"/>
      <c r="U30" s="75"/>
      <c r="V30" s="74"/>
      <c r="W30" s="73"/>
      <c r="X30" s="56">
        <f t="shared" si="0"/>
        <v>0</v>
      </c>
      <c r="Y30" s="56">
        <f t="shared" si="0"/>
        <v>0</v>
      </c>
      <c r="Z30" s="56">
        <f t="shared" si="0"/>
        <v>0</v>
      </c>
      <c r="AA30" s="57">
        <f t="shared" si="1"/>
        <v>0</v>
      </c>
      <c r="AB30" s="58">
        <f t="shared" si="2"/>
        <v>0</v>
      </c>
      <c r="AC30" s="59">
        <f t="shared" si="3"/>
        <v>0</v>
      </c>
      <c r="AD30" s="60">
        <f t="shared" si="4"/>
        <v>0</v>
      </c>
    </row>
    <row r="31" spans="1:30" ht="15.75" x14ac:dyDescent="0.25">
      <c r="A31" s="42">
        <f t="shared" si="5"/>
        <v>23</v>
      </c>
      <c r="B31" s="43" t="str">
        <f>'[1]data peserta'!B24</f>
        <v xml:space="preserve">SMPN 1 Karanganyar </v>
      </c>
      <c r="C31" s="67"/>
      <c r="D31" s="71"/>
      <c r="E31" s="72"/>
      <c r="F31" s="70"/>
      <c r="G31" s="71"/>
      <c r="H31" s="73"/>
      <c r="I31" s="74"/>
      <c r="J31" s="71"/>
      <c r="K31" s="72"/>
      <c r="L31" s="70"/>
      <c r="M31" s="71"/>
      <c r="N31" s="73"/>
      <c r="O31" s="70"/>
      <c r="P31" s="71"/>
      <c r="Q31" s="73"/>
      <c r="R31" s="70"/>
      <c r="S31" s="71"/>
      <c r="T31" s="73"/>
      <c r="U31" s="75"/>
      <c r="V31" s="74"/>
      <c r="W31" s="73"/>
      <c r="X31" s="56">
        <f t="shared" si="0"/>
        <v>0</v>
      </c>
      <c r="Y31" s="56">
        <f t="shared" si="0"/>
        <v>0</v>
      </c>
      <c r="Z31" s="56">
        <f t="shared" si="0"/>
        <v>0</v>
      </c>
      <c r="AA31" s="57">
        <f t="shared" si="1"/>
        <v>0</v>
      </c>
      <c r="AB31" s="58">
        <f t="shared" si="2"/>
        <v>0</v>
      </c>
      <c r="AC31" s="59">
        <f t="shared" si="3"/>
        <v>0</v>
      </c>
      <c r="AD31" s="60">
        <f t="shared" si="4"/>
        <v>0</v>
      </c>
    </row>
    <row r="32" spans="1:30" ht="15.75" x14ac:dyDescent="0.25">
      <c r="A32" s="42">
        <f t="shared" si="5"/>
        <v>24</v>
      </c>
      <c r="B32" s="43" t="str">
        <f>'[1]data peserta'!B25</f>
        <v xml:space="preserve">SMPN 2 Karanganyar </v>
      </c>
      <c r="C32" s="67"/>
      <c r="D32" s="71"/>
      <c r="E32" s="72"/>
      <c r="F32" s="70"/>
      <c r="G32" s="71"/>
      <c r="H32" s="73"/>
      <c r="I32" s="74"/>
      <c r="J32" s="71"/>
      <c r="K32" s="72"/>
      <c r="L32" s="70"/>
      <c r="M32" s="71"/>
      <c r="N32" s="73"/>
      <c r="O32" s="70"/>
      <c r="P32" s="71"/>
      <c r="Q32" s="73"/>
      <c r="R32" s="70"/>
      <c r="S32" s="71"/>
      <c r="T32" s="73"/>
      <c r="U32" s="75"/>
      <c r="V32" s="74"/>
      <c r="W32" s="73"/>
      <c r="X32" s="56">
        <f t="shared" si="0"/>
        <v>0</v>
      </c>
      <c r="Y32" s="56">
        <f t="shared" si="0"/>
        <v>0</v>
      </c>
      <c r="Z32" s="56">
        <f t="shared" si="0"/>
        <v>0</v>
      </c>
      <c r="AA32" s="57">
        <f t="shared" si="1"/>
        <v>0</v>
      </c>
      <c r="AB32" s="58">
        <f t="shared" si="2"/>
        <v>0</v>
      </c>
      <c r="AC32" s="59">
        <f t="shared" si="3"/>
        <v>0</v>
      </c>
      <c r="AD32" s="60">
        <f t="shared" si="4"/>
        <v>0</v>
      </c>
    </row>
    <row r="33" spans="1:30" ht="15.75" x14ac:dyDescent="0.25">
      <c r="A33" s="42">
        <f t="shared" si="5"/>
        <v>25</v>
      </c>
      <c r="B33" s="43" t="str">
        <f>'[1]data peserta'!B26</f>
        <v xml:space="preserve">SMPN 1 Karangawen </v>
      </c>
      <c r="C33" s="67"/>
      <c r="D33" s="71"/>
      <c r="E33" s="72"/>
      <c r="F33" s="70"/>
      <c r="G33" s="71"/>
      <c r="H33" s="73"/>
      <c r="I33" s="74"/>
      <c r="J33" s="71"/>
      <c r="K33" s="72"/>
      <c r="L33" s="70"/>
      <c r="M33" s="71"/>
      <c r="N33" s="73"/>
      <c r="O33" s="70"/>
      <c r="P33" s="71"/>
      <c r="Q33" s="73"/>
      <c r="R33" s="70"/>
      <c r="S33" s="71"/>
      <c r="T33" s="73"/>
      <c r="U33" s="75"/>
      <c r="V33" s="74"/>
      <c r="W33" s="73"/>
      <c r="X33" s="56">
        <f t="shared" si="0"/>
        <v>0</v>
      </c>
      <c r="Y33" s="56">
        <f t="shared" si="0"/>
        <v>0</v>
      </c>
      <c r="Z33" s="56">
        <f t="shared" si="0"/>
        <v>0</v>
      </c>
      <c r="AA33" s="57">
        <f t="shared" si="1"/>
        <v>0</v>
      </c>
      <c r="AB33" s="58">
        <f t="shared" si="2"/>
        <v>0</v>
      </c>
      <c r="AC33" s="59">
        <f t="shared" si="3"/>
        <v>0</v>
      </c>
      <c r="AD33" s="60">
        <f t="shared" si="4"/>
        <v>0</v>
      </c>
    </row>
    <row r="34" spans="1:30" ht="15.75" x14ac:dyDescent="0.25">
      <c r="A34" s="42">
        <f t="shared" si="5"/>
        <v>26</v>
      </c>
      <c r="B34" s="43" t="str">
        <f>'[1]data peserta'!B27</f>
        <v xml:space="preserve">SMPN 2 Karangawen  </v>
      </c>
      <c r="C34" s="67"/>
      <c r="D34" s="71"/>
      <c r="E34" s="72"/>
      <c r="F34" s="70"/>
      <c r="G34" s="71"/>
      <c r="H34" s="73"/>
      <c r="I34" s="74"/>
      <c r="J34" s="71"/>
      <c r="K34" s="72"/>
      <c r="L34" s="70"/>
      <c r="M34" s="71"/>
      <c r="N34" s="73"/>
      <c r="O34" s="70"/>
      <c r="P34" s="71"/>
      <c r="Q34" s="73"/>
      <c r="R34" s="70"/>
      <c r="S34" s="71"/>
      <c r="T34" s="73"/>
      <c r="U34" s="75"/>
      <c r="V34" s="74"/>
      <c r="W34" s="73"/>
      <c r="X34" s="56">
        <f t="shared" si="0"/>
        <v>0</v>
      </c>
      <c r="Y34" s="56">
        <f t="shared" si="0"/>
        <v>0</v>
      </c>
      <c r="Z34" s="56">
        <f t="shared" si="0"/>
        <v>0</v>
      </c>
      <c r="AA34" s="57">
        <f t="shared" si="1"/>
        <v>0</v>
      </c>
      <c r="AB34" s="58">
        <f t="shared" si="2"/>
        <v>0</v>
      </c>
      <c r="AC34" s="59">
        <f t="shared" si="3"/>
        <v>0</v>
      </c>
      <c r="AD34" s="60">
        <f t="shared" si="4"/>
        <v>0</v>
      </c>
    </row>
    <row r="35" spans="1:30" ht="15.75" x14ac:dyDescent="0.25">
      <c r="A35" s="42">
        <f t="shared" si="5"/>
        <v>27</v>
      </c>
      <c r="B35" s="43" t="str">
        <f>'[1]data peserta'!B28</f>
        <v xml:space="preserve">SMPN 1 Bonang </v>
      </c>
      <c r="C35" s="67"/>
      <c r="D35" s="71"/>
      <c r="E35" s="65">
        <v>1</v>
      </c>
      <c r="F35" s="70"/>
      <c r="G35" s="71"/>
      <c r="H35" s="73"/>
      <c r="I35" s="74"/>
      <c r="J35" s="71"/>
      <c r="K35" s="65">
        <v>1</v>
      </c>
      <c r="L35" s="65">
        <v>1</v>
      </c>
      <c r="M35" s="71"/>
      <c r="N35" s="73"/>
      <c r="O35" s="70"/>
      <c r="P35" s="65">
        <v>1</v>
      </c>
      <c r="Q35" s="73"/>
      <c r="R35" s="70"/>
      <c r="S35" s="71"/>
      <c r="T35" s="73"/>
      <c r="U35" s="75"/>
      <c r="V35" s="65">
        <v>1</v>
      </c>
      <c r="W35" s="73"/>
      <c r="X35" s="56">
        <f t="shared" si="0"/>
        <v>1</v>
      </c>
      <c r="Y35" s="56">
        <f t="shared" si="0"/>
        <v>2</v>
      </c>
      <c r="Z35" s="56">
        <f t="shared" si="0"/>
        <v>2</v>
      </c>
      <c r="AA35" s="57">
        <f t="shared" si="1"/>
        <v>7</v>
      </c>
      <c r="AB35" s="58">
        <f t="shared" si="2"/>
        <v>6</v>
      </c>
      <c r="AC35" s="59">
        <f t="shared" si="3"/>
        <v>2</v>
      </c>
      <c r="AD35" s="60">
        <f t="shared" si="4"/>
        <v>5</v>
      </c>
    </row>
    <row r="36" spans="1:30" ht="15.75" x14ac:dyDescent="0.25">
      <c r="A36" s="42">
        <f t="shared" si="5"/>
        <v>28</v>
      </c>
      <c r="B36" s="43" t="str">
        <f>'[1]data peserta'!B29</f>
        <v xml:space="preserve">SMPN 2 Bonang </v>
      </c>
      <c r="C36" s="67"/>
      <c r="D36" s="71"/>
      <c r="E36" s="72"/>
      <c r="F36" s="70"/>
      <c r="G36" s="71"/>
      <c r="H36" s="73"/>
      <c r="I36" s="74"/>
      <c r="J36" s="71"/>
      <c r="K36" s="72"/>
      <c r="L36" s="70"/>
      <c r="M36" s="63"/>
      <c r="N36" s="70"/>
      <c r="O36" s="70"/>
      <c r="P36" s="63"/>
      <c r="Q36" s="73"/>
      <c r="R36" s="70"/>
      <c r="S36" s="71"/>
      <c r="T36" s="73"/>
      <c r="U36" s="75"/>
      <c r="V36" s="74"/>
      <c r="W36" s="67"/>
      <c r="X36" s="56">
        <f t="shared" si="0"/>
        <v>0</v>
      </c>
      <c r="Y36" s="56">
        <f t="shared" si="0"/>
        <v>0</v>
      </c>
      <c r="Z36" s="56">
        <f t="shared" si="0"/>
        <v>0</v>
      </c>
      <c r="AA36" s="57">
        <f t="shared" si="1"/>
        <v>0</v>
      </c>
      <c r="AB36" s="58">
        <f t="shared" si="2"/>
        <v>0</v>
      </c>
      <c r="AC36" s="59">
        <f t="shared" si="3"/>
        <v>0</v>
      </c>
      <c r="AD36" s="60">
        <f t="shared" si="4"/>
        <v>0</v>
      </c>
    </row>
    <row r="37" spans="1:30" ht="15.75" x14ac:dyDescent="0.25">
      <c r="A37" s="42">
        <f t="shared" si="5"/>
        <v>29</v>
      </c>
      <c r="B37" s="43" t="str">
        <f>'[1]data peserta'!B30</f>
        <v xml:space="preserve">SMPN 1 Wedung  </v>
      </c>
      <c r="C37" s="67"/>
      <c r="D37" s="71"/>
      <c r="E37" s="72"/>
      <c r="F37" s="70"/>
      <c r="G37" s="71"/>
      <c r="H37" s="73"/>
      <c r="I37" s="74"/>
      <c r="J37" s="67"/>
      <c r="K37" s="72"/>
      <c r="L37" s="70"/>
      <c r="M37" s="71"/>
      <c r="N37" s="73"/>
      <c r="O37" s="70"/>
      <c r="P37" s="71"/>
      <c r="Q37" s="73"/>
      <c r="R37" s="70"/>
      <c r="S37" s="71"/>
      <c r="T37" s="73"/>
      <c r="U37" s="75"/>
      <c r="V37" s="74"/>
      <c r="W37" s="73"/>
      <c r="X37" s="56">
        <f t="shared" si="0"/>
        <v>0</v>
      </c>
      <c r="Y37" s="56">
        <f t="shared" si="0"/>
        <v>0</v>
      </c>
      <c r="Z37" s="56">
        <f t="shared" si="0"/>
        <v>0</v>
      </c>
      <c r="AA37" s="57">
        <f t="shared" si="1"/>
        <v>0</v>
      </c>
      <c r="AB37" s="58">
        <f t="shared" si="2"/>
        <v>0</v>
      </c>
      <c r="AC37" s="59">
        <f t="shared" si="3"/>
        <v>0</v>
      </c>
      <c r="AD37" s="60">
        <f t="shared" si="4"/>
        <v>0</v>
      </c>
    </row>
    <row r="38" spans="1:30" ht="15.75" x14ac:dyDescent="0.25">
      <c r="A38" s="42">
        <f t="shared" si="5"/>
        <v>30</v>
      </c>
      <c r="B38" s="43" t="str">
        <f>'[1]data peserta'!B31</f>
        <v xml:space="preserve">SMPN 3 Wedung  </v>
      </c>
      <c r="C38" s="67"/>
      <c r="D38" s="71"/>
      <c r="E38" s="72"/>
      <c r="F38" s="70"/>
      <c r="G38" s="71"/>
      <c r="H38" s="73"/>
      <c r="I38" s="74"/>
      <c r="J38" s="70"/>
      <c r="K38" s="67"/>
      <c r="L38" s="70"/>
      <c r="M38" s="71"/>
      <c r="N38" s="73"/>
      <c r="O38" s="70"/>
      <c r="P38" s="71"/>
      <c r="Q38" s="73"/>
      <c r="R38" s="70"/>
      <c r="S38" s="71"/>
      <c r="T38" s="73"/>
      <c r="U38" s="75"/>
      <c r="V38" s="74"/>
      <c r="W38" s="73"/>
      <c r="X38" s="56">
        <f t="shared" si="0"/>
        <v>0</v>
      </c>
      <c r="Y38" s="56">
        <f t="shared" si="0"/>
        <v>0</v>
      </c>
      <c r="Z38" s="56">
        <f t="shared" si="0"/>
        <v>0</v>
      </c>
      <c r="AA38" s="57">
        <f t="shared" si="1"/>
        <v>0</v>
      </c>
      <c r="AB38" s="58">
        <f t="shared" si="2"/>
        <v>0</v>
      </c>
      <c r="AC38" s="59">
        <f t="shared" si="3"/>
        <v>0</v>
      </c>
      <c r="AD38" s="60">
        <f t="shared" si="4"/>
        <v>0</v>
      </c>
    </row>
    <row r="39" spans="1:30" ht="15.75" x14ac:dyDescent="0.25">
      <c r="A39" s="42">
        <f t="shared" si="5"/>
        <v>31</v>
      </c>
      <c r="B39" s="43" t="str">
        <f>'[1]data peserta'!B32</f>
        <v xml:space="preserve">MTs Roudlatush Sholihin Trengguli Wonosalam </v>
      </c>
      <c r="C39" s="67"/>
      <c r="D39" s="67"/>
      <c r="E39" s="72"/>
      <c r="F39" s="70"/>
      <c r="G39" s="71"/>
      <c r="H39" s="73"/>
      <c r="I39" s="74"/>
      <c r="J39" s="71"/>
      <c r="K39" s="70"/>
      <c r="L39" s="70"/>
      <c r="M39" s="71"/>
      <c r="N39" s="70"/>
      <c r="O39" s="70"/>
      <c r="P39" s="71"/>
      <c r="Q39" s="73"/>
      <c r="R39" s="70"/>
      <c r="S39" s="71"/>
      <c r="T39" s="70"/>
      <c r="U39" s="75"/>
      <c r="V39" s="70"/>
      <c r="W39" s="73"/>
      <c r="X39" s="56">
        <f t="shared" si="0"/>
        <v>0</v>
      </c>
      <c r="Y39" s="56">
        <f t="shared" si="0"/>
        <v>0</v>
      </c>
      <c r="Z39" s="56">
        <f t="shared" si="0"/>
        <v>0</v>
      </c>
      <c r="AA39" s="57">
        <f t="shared" si="1"/>
        <v>0</v>
      </c>
      <c r="AB39" s="58">
        <f t="shared" si="2"/>
        <v>0</v>
      </c>
      <c r="AC39" s="59">
        <f t="shared" si="3"/>
        <v>0</v>
      </c>
      <c r="AD39" s="60">
        <f t="shared" si="4"/>
        <v>0</v>
      </c>
    </row>
    <row r="40" spans="1:30" ht="15.75" x14ac:dyDescent="0.25">
      <c r="A40" s="42">
        <f t="shared" si="5"/>
        <v>32</v>
      </c>
      <c r="B40" s="43" t="str">
        <f>'[1]data peserta'!B33</f>
        <v>MTs Nur Hidayah Karangawen</v>
      </c>
      <c r="C40" s="67"/>
      <c r="D40" s="71"/>
      <c r="E40" s="72"/>
      <c r="F40" s="70"/>
      <c r="G40" s="71"/>
      <c r="H40" s="67"/>
      <c r="I40" s="63"/>
      <c r="J40" s="71"/>
      <c r="K40" s="67"/>
      <c r="L40" s="70"/>
      <c r="M40" s="70"/>
      <c r="N40" s="73"/>
      <c r="O40" s="70"/>
      <c r="P40" s="71"/>
      <c r="Q40" s="73"/>
      <c r="R40" s="70"/>
      <c r="S40" s="67"/>
      <c r="T40" s="73"/>
      <c r="U40" s="70"/>
      <c r="V40" s="67"/>
      <c r="W40" s="70"/>
      <c r="X40" s="56">
        <f t="shared" si="0"/>
        <v>0</v>
      </c>
      <c r="Y40" s="56">
        <f t="shared" si="0"/>
        <v>0</v>
      </c>
      <c r="Z40" s="56">
        <f t="shared" si="0"/>
        <v>0</v>
      </c>
      <c r="AA40" s="57">
        <f t="shared" si="1"/>
        <v>0</v>
      </c>
      <c r="AB40" s="58">
        <f t="shared" si="2"/>
        <v>0</v>
      </c>
      <c r="AC40" s="59">
        <f t="shared" si="3"/>
        <v>0</v>
      </c>
      <c r="AD40" s="60">
        <f t="shared" si="4"/>
        <v>0</v>
      </c>
    </row>
    <row r="41" spans="1:30" ht="15.75" x14ac:dyDescent="0.25">
      <c r="A41" s="42">
        <f t="shared" si="5"/>
        <v>33</v>
      </c>
      <c r="B41" s="43" t="str">
        <f>'[1]data peserta'!B34</f>
        <v>MTs N Mranggen</v>
      </c>
      <c r="C41" s="67"/>
      <c r="D41" s="71"/>
      <c r="E41" s="72"/>
      <c r="F41" s="70"/>
      <c r="G41" s="71"/>
      <c r="H41" s="73"/>
      <c r="I41" s="74"/>
      <c r="J41" s="71"/>
      <c r="K41" s="63"/>
      <c r="L41" s="70"/>
      <c r="M41" s="71"/>
      <c r="N41" s="67"/>
      <c r="O41" s="70"/>
      <c r="P41" s="71"/>
      <c r="Q41" s="73"/>
      <c r="R41" s="70"/>
      <c r="S41" s="71"/>
      <c r="T41" s="67"/>
      <c r="U41" s="75"/>
      <c r="V41" s="74"/>
      <c r="W41" s="73"/>
      <c r="X41" s="56">
        <f t="shared" si="0"/>
        <v>0</v>
      </c>
      <c r="Y41" s="56">
        <f t="shared" si="0"/>
        <v>0</v>
      </c>
      <c r="Z41" s="56">
        <f t="shared" si="0"/>
        <v>0</v>
      </c>
      <c r="AA41" s="57">
        <f t="shared" si="1"/>
        <v>0</v>
      </c>
      <c r="AB41" s="58">
        <f t="shared" si="2"/>
        <v>0</v>
      </c>
      <c r="AC41" s="59">
        <f t="shared" si="3"/>
        <v>0</v>
      </c>
      <c r="AD41" s="60">
        <f t="shared" si="4"/>
        <v>0</v>
      </c>
    </row>
    <row r="42" spans="1:30" ht="15.75" x14ac:dyDescent="0.25">
      <c r="A42" s="42">
        <f t="shared" si="5"/>
        <v>34</v>
      </c>
      <c r="B42" s="43" t="str">
        <f>'[1]data peserta'!B35</f>
        <v>MTs N Gajah</v>
      </c>
      <c r="C42" s="67"/>
      <c r="D42" s="71"/>
      <c r="E42" s="72"/>
      <c r="F42" s="70"/>
      <c r="G42" s="71"/>
      <c r="H42" s="73"/>
      <c r="I42" s="74"/>
      <c r="J42" s="71"/>
      <c r="K42" s="72"/>
      <c r="L42" s="70"/>
      <c r="M42" s="71"/>
      <c r="N42" s="73"/>
      <c r="O42" s="70"/>
      <c r="P42" s="71"/>
      <c r="Q42" s="73"/>
      <c r="R42" s="70"/>
      <c r="S42" s="71"/>
      <c r="T42" s="67"/>
      <c r="U42" s="75"/>
      <c r="V42" s="74"/>
      <c r="W42" s="73"/>
      <c r="X42" s="56">
        <f t="shared" si="0"/>
        <v>0</v>
      </c>
      <c r="Y42" s="56">
        <f t="shared" si="0"/>
        <v>0</v>
      </c>
      <c r="Z42" s="56">
        <f t="shared" si="0"/>
        <v>0</v>
      </c>
      <c r="AA42" s="57">
        <f t="shared" si="1"/>
        <v>0</v>
      </c>
      <c r="AB42" s="58">
        <f t="shared" si="2"/>
        <v>0</v>
      </c>
      <c r="AC42" s="59">
        <f t="shared" si="3"/>
        <v>0</v>
      </c>
      <c r="AD42" s="60">
        <f t="shared" si="4"/>
        <v>0</v>
      </c>
    </row>
    <row r="43" spans="1:30" ht="15.75" x14ac:dyDescent="0.25">
      <c r="A43" s="42">
        <f t="shared" si="5"/>
        <v>35</v>
      </c>
      <c r="B43" s="43" t="str">
        <f>'[1]data peserta'!B36</f>
        <v>MTs NU Jogoloyo</v>
      </c>
      <c r="C43" s="67"/>
      <c r="D43" s="71"/>
      <c r="E43" s="72"/>
      <c r="F43" s="70"/>
      <c r="G43" s="71"/>
      <c r="H43" s="73"/>
      <c r="I43" s="74"/>
      <c r="J43" s="71"/>
      <c r="K43" s="63"/>
      <c r="L43" s="70"/>
      <c r="M43" s="71"/>
      <c r="N43" s="73"/>
      <c r="O43" s="70"/>
      <c r="P43" s="71"/>
      <c r="Q43" s="73"/>
      <c r="R43" s="70"/>
      <c r="S43" s="71"/>
      <c r="T43" s="73"/>
      <c r="U43" s="75"/>
      <c r="V43" s="74"/>
      <c r="W43" s="67"/>
      <c r="X43" s="56">
        <f t="shared" si="0"/>
        <v>0</v>
      </c>
      <c r="Y43" s="56">
        <f t="shared" si="0"/>
        <v>0</v>
      </c>
      <c r="Z43" s="56">
        <f t="shared" si="0"/>
        <v>0</v>
      </c>
      <c r="AA43" s="57">
        <f t="shared" si="1"/>
        <v>0</v>
      </c>
      <c r="AB43" s="58">
        <f t="shared" si="2"/>
        <v>0</v>
      </c>
      <c r="AC43" s="59">
        <f t="shared" si="3"/>
        <v>0</v>
      </c>
      <c r="AD43" s="60">
        <f t="shared" si="4"/>
        <v>0</v>
      </c>
    </row>
    <row r="44" spans="1:30" ht="15.75" x14ac:dyDescent="0.25">
      <c r="A44" s="42">
        <f t="shared" si="5"/>
        <v>36</v>
      </c>
      <c r="B44" s="43" t="str">
        <f>'[1]data peserta'!B37</f>
        <v xml:space="preserve">MTs Al Hadi Mranggen </v>
      </c>
      <c r="C44" s="70"/>
      <c r="D44" s="71"/>
      <c r="E44" s="63"/>
      <c r="F44" s="70"/>
      <c r="G44" s="71"/>
      <c r="H44" s="73"/>
      <c r="I44" s="74"/>
      <c r="J44" s="71"/>
      <c r="K44" s="72"/>
      <c r="L44" s="70"/>
      <c r="M44" s="71"/>
      <c r="N44" s="63"/>
      <c r="O44" s="70"/>
      <c r="P44" s="71"/>
      <c r="Q44" s="63"/>
      <c r="R44" s="70"/>
      <c r="S44" s="71"/>
      <c r="T44" s="73"/>
      <c r="U44" s="75"/>
      <c r="V44" s="74"/>
      <c r="W44" s="70"/>
      <c r="X44" s="56">
        <f t="shared" si="0"/>
        <v>0</v>
      </c>
      <c r="Y44" s="56">
        <f t="shared" si="0"/>
        <v>0</v>
      </c>
      <c r="Z44" s="56">
        <f t="shared" si="0"/>
        <v>0</v>
      </c>
      <c r="AA44" s="57">
        <f t="shared" si="1"/>
        <v>0</v>
      </c>
      <c r="AB44" s="58">
        <f t="shared" si="2"/>
        <v>0</v>
      </c>
      <c r="AC44" s="59">
        <f t="shared" si="3"/>
        <v>0</v>
      </c>
      <c r="AD44" s="60">
        <f t="shared" si="4"/>
        <v>0</v>
      </c>
    </row>
    <row r="45" spans="1:30" ht="15.75" x14ac:dyDescent="0.25">
      <c r="A45" s="42">
        <f t="shared" si="5"/>
        <v>37</v>
      </c>
      <c r="B45" s="43" t="str">
        <f>'[1]data peserta'!B38</f>
        <v>MTs N Karangtengah</v>
      </c>
      <c r="C45" s="67"/>
      <c r="D45" s="71"/>
      <c r="E45" s="72"/>
      <c r="F45" s="70"/>
      <c r="G45" s="71"/>
      <c r="H45" s="67"/>
      <c r="I45" s="74"/>
      <c r="J45" s="71"/>
      <c r="K45" s="72"/>
      <c r="L45" s="70"/>
      <c r="M45" s="71"/>
      <c r="N45" s="73"/>
      <c r="O45" s="70"/>
      <c r="P45" s="71"/>
      <c r="Q45" s="73"/>
      <c r="R45" s="70"/>
      <c r="S45" s="71"/>
      <c r="T45" s="73"/>
      <c r="U45" s="75"/>
      <c r="V45" s="74"/>
      <c r="W45" s="73"/>
      <c r="X45" s="56">
        <f t="shared" si="0"/>
        <v>0</v>
      </c>
      <c r="Y45" s="56">
        <f t="shared" si="0"/>
        <v>0</v>
      </c>
      <c r="Z45" s="56">
        <f t="shared" si="0"/>
        <v>0</v>
      </c>
      <c r="AA45" s="57">
        <f t="shared" si="1"/>
        <v>0</v>
      </c>
      <c r="AB45" s="58">
        <f t="shared" si="2"/>
        <v>0</v>
      </c>
      <c r="AC45" s="59">
        <f t="shared" si="3"/>
        <v>0</v>
      </c>
      <c r="AD45" s="60">
        <f t="shared" si="4"/>
        <v>0</v>
      </c>
    </row>
    <row r="46" spans="1:30" ht="15.75" x14ac:dyDescent="0.25">
      <c r="A46" s="42">
        <f t="shared" si="5"/>
        <v>38</v>
      </c>
      <c r="B46" s="43" t="str">
        <f>'[1]data peserta'!B39</f>
        <v xml:space="preserve">MTs N Karangawen </v>
      </c>
      <c r="C46" s="67"/>
      <c r="D46" s="71"/>
      <c r="E46" s="72"/>
      <c r="F46" s="70"/>
      <c r="G46" s="71"/>
      <c r="H46" s="73"/>
      <c r="I46" s="74"/>
      <c r="J46" s="71"/>
      <c r="K46" s="72"/>
      <c r="L46" s="70"/>
      <c r="M46" s="71"/>
      <c r="N46" s="63"/>
      <c r="O46" s="70"/>
      <c r="P46" s="71"/>
      <c r="Q46" s="73"/>
      <c r="R46" s="70"/>
      <c r="S46" s="71"/>
      <c r="T46" s="67"/>
      <c r="U46" s="75"/>
      <c r="V46" s="74"/>
      <c r="W46" s="73"/>
      <c r="X46" s="56">
        <f t="shared" si="0"/>
        <v>0</v>
      </c>
      <c r="Y46" s="56">
        <f t="shared" si="0"/>
        <v>0</v>
      </c>
      <c r="Z46" s="56">
        <f t="shared" si="0"/>
        <v>0</v>
      </c>
      <c r="AA46" s="57">
        <f t="shared" si="1"/>
        <v>0</v>
      </c>
      <c r="AB46" s="58">
        <f t="shared" si="2"/>
        <v>0</v>
      </c>
      <c r="AC46" s="59">
        <f t="shared" si="3"/>
        <v>0</v>
      </c>
      <c r="AD46" s="60">
        <f t="shared" si="4"/>
        <v>0</v>
      </c>
    </row>
    <row r="47" spans="1:30" ht="15.75" x14ac:dyDescent="0.25">
      <c r="A47" s="42">
        <f t="shared" si="5"/>
        <v>39</v>
      </c>
      <c r="B47" s="43" t="str">
        <f>'[1]data peserta'!B40</f>
        <v>MTs Miftahussalam 1 Wonosalam</v>
      </c>
      <c r="C47" s="67"/>
      <c r="D47" s="71"/>
      <c r="E47" s="72"/>
      <c r="F47" s="70"/>
      <c r="G47" s="71"/>
      <c r="H47" s="73"/>
      <c r="I47" s="74"/>
      <c r="J47" s="71"/>
      <c r="K47" s="72"/>
      <c r="L47" s="70"/>
      <c r="M47" s="71"/>
      <c r="N47" s="73"/>
      <c r="O47" s="70"/>
      <c r="P47" s="71"/>
      <c r="Q47" s="73"/>
      <c r="R47" s="70"/>
      <c r="S47" s="71"/>
      <c r="T47" s="73"/>
      <c r="U47" s="75"/>
      <c r="V47" s="74"/>
      <c r="W47" s="73"/>
      <c r="X47" s="56">
        <f t="shared" si="0"/>
        <v>0</v>
      </c>
      <c r="Y47" s="56">
        <f t="shared" si="0"/>
        <v>0</v>
      </c>
      <c r="Z47" s="56">
        <f t="shared" si="0"/>
        <v>0</v>
      </c>
      <c r="AA47" s="57">
        <f t="shared" si="1"/>
        <v>0</v>
      </c>
      <c r="AB47" s="58">
        <f t="shared" si="2"/>
        <v>0</v>
      </c>
      <c r="AC47" s="59">
        <f t="shared" si="3"/>
        <v>0</v>
      </c>
      <c r="AD47" s="60">
        <f t="shared" si="4"/>
        <v>0</v>
      </c>
    </row>
    <row r="48" spans="1:30" ht="15.75" x14ac:dyDescent="0.25">
      <c r="A48" s="42">
        <f t="shared" si="5"/>
        <v>40</v>
      </c>
      <c r="B48" s="43" t="str">
        <f>'[1]data peserta'!B41</f>
        <v>MTs Al Mubarok Bonang</v>
      </c>
      <c r="C48" s="76"/>
      <c r="D48" s="77"/>
      <c r="E48" s="62">
        <v>1</v>
      </c>
      <c r="F48" s="78"/>
      <c r="G48" s="77"/>
      <c r="H48" s="79"/>
      <c r="I48" s="80"/>
      <c r="J48" s="77"/>
      <c r="K48" s="62">
        <v>1</v>
      </c>
      <c r="L48" s="78"/>
      <c r="M48" s="65">
        <v>1</v>
      </c>
      <c r="N48" s="62">
        <v>1</v>
      </c>
      <c r="O48" s="62">
        <v>1</v>
      </c>
      <c r="P48" s="77"/>
      <c r="Q48" s="79"/>
      <c r="R48" s="78"/>
      <c r="S48" s="77"/>
      <c r="T48" s="79"/>
      <c r="U48" s="81"/>
      <c r="V48" s="80"/>
      <c r="W48" s="79"/>
      <c r="X48" s="56">
        <f t="shared" si="0"/>
        <v>1</v>
      </c>
      <c r="Y48" s="56">
        <f t="shared" si="0"/>
        <v>1</v>
      </c>
      <c r="Z48" s="56">
        <f t="shared" si="0"/>
        <v>3</v>
      </c>
      <c r="AA48" s="57">
        <f t="shared" si="1"/>
        <v>7</v>
      </c>
      <c r="AB48" s="58">
        <f t="shared" si="2"/>
        <v>3</v>
      </c>
      <c r="AC48" s="59">
        <f t="shared" si="3"/>
        <v>3</v>
      </c>
      <c r="AD48" s="60">
        <f t="shared" si="4"/>
        <v>5</v>
      </c>
    </row>
    <row r="49" spans="1:30" ht="15.75" x14ac:dyDescent="0.25">
      <c r="A49" s="42">
        <f t="shared" si="5"/>
        <v>41</v>
      </c>
      <c r="B49" s="43" t="str">
        <f>'[1]data peserta'!B42</f>
        <v>SMP Sultan Fatah Demak</v>
      </c>
      <c r="C49" s="66"/>
      <c r="D49" s="71"/>
      <c r="E49" s="65">
        <v>1</v>
      </c>
      <c r="F49" s="71"/>
      <c r="G49" s="71"/>
      <c r="H49" s="71"/>
      <c r="I49" s="71"/>
      <c r="J49" s="71"/>
      <c r="K49" s="71"/>
      <c r="L49" s="71"/>
      <c r="M49" s="66"/>
      <c r="N49" s="71"/>
      <c r="O49" s="71"/>
      <c r="P49" s="71"/>
      <c r="Q49" s="71"/>
      <c r="R49" s="65">
        <v>1</v>
      </c>
      <c r="S49" s="71"/>
      <c r="T49" s="71"/>
      <c r="U49" s="71"/>
      <c r="V49" s="71"/>
      <c r="W49" s="71"/>
      <c r="X49" s="56">
        <f t="shared" si="0"/>
        <v>1</v>
      </c>
      <c r="Y49" s="56">
        <f t="shared" si="0"/>
        <v>0</v>
      </c>
      <c r="Z49" s="56">
        <f t="shared" si="0"/>
        <v>1</v>
      </c>
      <c r="AA49" s="57">
        <f t="shared" si="1"/>
        <v>7</v>
      </c>
      <c r="AB49" s="58">
        <f t="shared" si="2"/>
        <v>0</v>
      </c>
      <c r="AC49" s="59">
        <f t="shared" si="3"/>
        <v>1</v>
      </c>
      <c r="AD49" s="60">
        <f t="shared" si="4"/>
        <v>2</v>
      </c>
    </row>
    <row r="50" spans="1:30" ht="15.75" x14ac:dyDescent="0.25">
      <c r="A50" s="42">
        <f t="shared" si="5"/>
        <v>42</v>
      </c>
      <c r="B50" s="43" t="str">
        <f>'[1]data peserta'!B43</f>
        <v>MTs Miftahul Huda Brakas Dempet</v>
      </c>
      <c r="C50" s="66"/>
      <c r="D50" s="71"/>
      <c r="E50" s="71"/>
      <c r="F50" s="71"/>
      <c r="G50" s="71"/>
      <c r="H50" s="71"/>
      <c r="I50" s="62">
        <v>1</v>
      </c>
      <c r="J50" s="71"/>
      <c r="K50" s="71"/>
      <c r="L50" s="62">
        <v>1</v>
      </c>
      <c r="M50" s="66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56">
        <f t="shared" si="0"/>
        <v>2</v>
      </c>
      <c r="Y50" s="56">
        <f t="shared" si="0"/>
        <v>0</v>
      </c>
      <c r="Z50" s="56">
        <f t="shared" si="0"/>
        <v>0</v>
      </c>
      <c r="AA50" s="57">
        <f t="shared" si="1"/>
        <v>14</v>
      </c>
      <c r="AB50" s="58">
        <f t="shared" si="2"/>
        <v>0</v>
      </c>
      <c r="AC50" s="59">
        <f t="shared" si="3"/>
        <v>0</v>
      </c>
      <c r="AD50" s="60">
        <f t="shared" si="4"/>
        <v>2</v>
      </c>
    </row>
    <row r="51" spans="1:30" ht="15.75" x14ac:dyDescent="0.25">
      <c r="A51" s="42">
        <f t="shared" si="5"/>
        <v>43</v>
      </c>
      <c r="B51" s="43" t="str">
        <f>'[1]data peserta'!B44</f>
        <v>MTs N Bonang</v>
      </c>
      <c r="C51" s="66"/>
      <c r="D51" s="65">
        <v>1</v>
      </c>
      <c r="E51" s="71"/>
      <c r="F51" s="71"/>
      <c r="G51" s="71"/>
      <c r="H51" s="71"/>
      <c r="I51" s="71"/>
      <c r="J51" s="65">
        <v>1</v>
      </c>
      <c r="K51" s="65">
        <v>1</v>
      </c>
      <c r="L51" s="71"/>
      <c r="M51" s="66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56">
        <f t="shared" si="0"/>
        <v>0</v>
      </c>
      <c r="Y51" s="56">
        <f t="shared" si="0"/>
        <v>2</v>
      </c>
      <c r="Z51" s="56">
        <f t="shared" si="0"/>
        <v>1</v>
      </c>
      <c r="AA51" s="57">
        <f t="shared" si="1"/>
        <v>0</v>
      </c>
      <c r="AB51" s="58">
        <f t="shared" si="2"/>
        <v>6</v>
      </c>
      <c r="AC51" s="59">
        <f t="shared" si="3"/>
        <v>1</v>
      </c>
      <c r="AD51" s="60">
        <f t="shared" si="4"/>
        <v>3</v>
      </c>
    </row>
    <row r="52" spans="1:30" ht="15.75" x14ac:dyDescent="0.25">
      <c r="A52" s="42">
        <f t="shared" si="5"/>
        <v>44</v>
      </c>
      <c r="B52" s="43" t="str">
        <f>'[1]data peserta'!B45</f>
        <v xml:space="preserve">MTs Tarbiyatul Ulum Wedung </v>
      </c>
      <c r="C52" s="66"/>
      <c r="D52" s="71"/>
      <c r="E52" s="71"/>
      <c r="F52" s="71"/>
      <c r="G52" s="71"/>
      <c r="H52" s="71"/>
      <c r="I52" s="71"/>
      <c r="J52" s="71"/>
      <c r="K52" s="71"/>
      <c r="L52" s="71"/>
      <c r="M52" s="66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56">
        <f t="shared" si="0"/>
        <v>0</v>
      </c>
      <c r="Y52" s="56">
        <f t="shared" si="0"/>
        <v>0</v>
      </c>
      <c r="Z52" s="56">
        <f t="shared" si="0"/>
        <v>0</v>
      </c>
      <c r="AA52" s="57">
        <f t="shared" si="1"/>
        <v>0</v>
      </c>
      <c r="AB52" s="58">
        <f t="shared" si="2"/>
        <v>0</v>
      </c>
      <c r="AC52" s="59">
        <f t="shared" si="3"/>
        <v>0</v>
      </c>
      <c r="AD52" s="60">
        <f t="shared" si="4"/>
        <v>0</v>
      </c>
    </row>
    <row r="53" spans="1:30" ht="15.75" x14ac:dyDescent="0.25">
      <c r="A53" s="42">
        <f t="shared" si="5"/>
        <v>45</v>
      </c>
      <c r="B53" s="43" t="str">
        <f>'[1]data peserta'!B46</f>
        <v xml:space="preserve">MTs Miftahul Huda Jleper Mijen </v>
      </c>
      <c r="C53" s="66"/>
      <c r="D53" s="71"/>
      <c r="E53" s="71"/>
      <c r="F53" s="71"/>
      <c r="G53" s="71"/>
      <c r="H53" s="71"/>
      <c r="I53" s="71"/>
      <c r="J53" s="71"/>
      <c r="K53" s="71"/>
      <c r="L53" s="71"/>
      <c r="M53" s="66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56">
        <f t="shared" si="0"/>
        <v>0</v>
      </c>
      <c r="Y53" s="56">
        <f t="shared" si="0"/>
        <v>0</v>
      </c>
      <c r="Z53" s="56">
        <f t="shared" si="0"/>
        <v>0</v>
      </c>
      <c r="AA53" s="57">
        <f t="shared" si="1"/>
        <v>0</v>
      </c>
      <c r="AB53" s="58">
        <f t="shared" si="2"/>
        <v>0</v>
      </c>
      <c r="AC53" s="59">
        <f t="shared" si="3"/>
        <v>0</v>
      </c>
      <c r="AD53" s="60">
        <f t="shared" si="4"/>
        <v>0</v>
      </c>
    </row>
    <row r="54" spans="1:30" ht="15.75" x14ac:dyDescent="0.25">
      <c r="A54" s="42">
        <f t="shared" si="5"/>
        <v>46</v>
      </c>
      <c r="B54" s="43" t="str">
        <f>'[1]data peserta'!B47</f>
        <v xml:space="preserve">MTs Tarbiyatul Mubtadin </v>
      </c>
      <c r="C54" s="66"/>
      <c r="D54" s="67"/>
      <c r="E54" s="71"/>
      <c r="F54" s="71"/>
      <c r="G54" s="71"/>
      <c r="H54" s="71"/>
      <c r="I54" s="71"/>
      <c r="J54" s="71"/>
      <c r="K54" s="71"/>
      <c r="L54" s="71"/>
      <c r="M54" s="66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56">
        <f t="shared" si="0"/>
        <v>0</v>
      </c>
      <c r="Y54" s="56">
        <f t="shared" si="0"/>
        <v>0</v>
      </c>
      <c r="Z54" s="56">
        <f t="shared" si="0"/>
        <v>0</v>
      </c>
      <c r="AA54" s="57">
        <f t="shared" si="1"/>
        <v>0</v>
      </c>
      <c r="AB54" s="58">
        <f t="shared" si="2"/>
        <v>0</v>
      </c>
      <c r="AC54" s="59">
        <f t="shared" si="3"/>
        <v>0</v>
      </c>
      <c r="AD54" s="60">
        <f t="shared" si="4"/>
        <v>0</v>
      </c>
    </row>
    <row r="55" spans="1:30" ht="15.75" x14ac:dyDescent="0.25">
      <c r="A55" s="42">
        <f t="shared" si="5"/>
        <v>47</v>
      </c>
      <c r="B55" s="43" t="str">
        <f>'[1]data peserta'!B48</f>
        <v xml:space="preserve">MTs Irsyaduth Thulab Wedung </v>
      </c>
      <c r="C55" s="66"/>
      <c r="D55" s="71"/>
      <c r="E55" s="71"/>
      <c r="F55" s="71"/>
      <c r="G55" s="71"/>
      <c r="H55" s="71"/>
      <c r="I55" s="71"/>
      <c r="J55" s="71"/>
      <c r="K55" s="71"/>
      <c r="L55" s="71"/>
      <c r="M55" s="66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56">
        <f t="shared" si="0"/>
        <v>0</v>
      </c>
      <c r="Y55" s="56">
        <f t="shared" si="0"/>
        <v>0</v>
      </c>
      <c r="Z55" s="56">
        <f t="shared" si="0"/>
        <v>0</v>
      </c>
      <c r="AA55" s="57">
        <f t="shared" si="1"/>
        <v>0</v>
      </c>
      <c r="AB55" s="58">
        <f t="shared" si="2"/>
        <v>0</v>
      </c>
      <c r="AC55" s="59">
        <f t="shared" si="3"/>
        <v>0</v>
      </c>
      <c r="AD55" s="60">
        <f t="shared" si="4"/>
        <v>0</v>
      </c>
    </row>
    <row r="56" spans="1:30" ht="15.75" x14ac:dyDescent="0.25">
      <c r="A56" s="42">
        <f t="shared" si="5"/>
        <v>48</v>
      </c>
      <c r="B56" s="43" t="str">
        <f>'[1]data peserta'!B49</f>
        <v xml:space="preserve">SMP Muhammadiyah Pucanggading </v>
      </c>
      <c r="C56" s="66"/>
      <c r="D56" s="71"/>
      <c r="E56" s="71"/>
      <c r="F56" s="71"/>
      <c r="G56" s="71"/>
      <c r="H56" s="71"/>
      <c r="I56" s="71"/>
      <c r="J56" s="71"/>
      <c r="K56" s="71"/>
      <c r="L56" s="71"/>
      <c r="M56" s="66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56">
        <f t="shared" si="0"/>
        <v>0</v>
      </c>
      <c r="Y56" s="56">
        <f t="shared" si="0"/>
        <v>0</v>
      </c>
      <c r="Z56" s="56">
        <f t="shared" si="0"/>
        <v>0</v>
      </c>
      <c r="AA56" s="57">
        <f t="shared" si="1"/>
        <v>0</v>
      </c>
      <c r="AB56" s="58">
        <f t="shared" si="2"/>
        <v>0</v>
      </c>
      <c r="AC56" s="59">
        <f t="shared" si="3"/>
        <v>0</v>
      </c>
      <c r="AD56" s="60">
        <f t="shared" si="4"/>
        <v>0</v>
      </c>
    </row>
    <row r="57" spans="1:30" ht="15.75" x14ac:dyDescent="0.25">
      <c r="A57" s="42">
        <f t="shared" si="5"/>
        <v>49</v>
      </c>
      <c r="B57" s="43" t="str">
        <f>'[1]data peserta'!B50</f>
        <v xml:space="preserve">MTs Al Irsyad Gajah </v>
      </c>
      <c r="C57" s="66"/>
      <c r="D57" s="71"/>
      <c r="E57" s="71"/>
      <c r="F57" s="71"/>
      <c r="G57" s="71"/>
      <c r="H57" s="71"/>
      <c r="I57" s="71"/>
      <c r="J57" s="71"/>
      <c r="K57" s="71"/>
      <c r="L57" s="71"/>
      <c r="M57" s="66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56">
        <f t="shared" si="0"/>
        <v>0</v>
      </c>
      <c r="Y57" s="56">
        <f t="shared" si="0"/>
        <v>0</v>
      </c>
      <c r="Z57" s="56">
        <f t="shared" si="0"/>
        <v>0</v>
      </c>
      <c r="AA57" s="57">
        <f t="shared" si="1"/>
        <v>0</v>
      </c>
      <c r="AB57" s="58">
        <f t="shared" si="2"/>
        <v>0</v>
      </c>
      <c r="AC57" s="59">
        <f t="shared" si="3"/>
        <v>0</v>
      </c>
      <c r="AD57" s="60">
        <f t="shared" si="4"/>
        <v>0</v>
      </c>
    </row>
    <row r="58" spans="1:30" ht="15.75" x14ac:dyDescent="0.25">
      <c r="A58" s="42">
        <f t="shared" si="5"/>
        <v>50</v>
      </c>
      <c r="B58" s="43" t="str">
        <f>'[1]data peserta'!B51</f>
        <v xml:space="preserve">MTsAn-Nidhom Sayung </v>
      </c>
      <c r="C58" s="66"/>
      <c r="D58" s="71"/>
      <c r="E58" s="71"/>
      <c r="F58" s="71"/>
      <c r="G58" s="71"/>
      <c r="H58" s="71"/>
      <c r="I58" s="71"/>
      <c r="J58" s="71"/>
      <c r="K58" s="71"/>
      <c r="L58" s="71"/>
      <c r="M58" s="66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56">
        <f t="shared" si="0"/>
        <v>0</v>
      </c>
      <c r="Y58" s="56">
        <f t="shared" si="0"/>
        <v>0</v>
      </c>
      <c r="Z58" s="56">
        <f t="shared" si="0"/>
        <v>0</v>
      </c>
      <c r="AA58" s="57">
        <f t="shared" si="1"/>
        <v>0</v>
      </c>
      <c r="AB58" s="58">
        <f t="shared" si="2"/>
        <v>0</v>
      </c>
      <c r="AC58" s="59">
        <f t="shared" si="3"/>
        <v>0</v>
      </c>
      <c r="AD58" s="60">
        <f t="shared" si="4"/>
        <v>0</v>
      </c>
    </row>
    <row r="59" spans="1:30" ht="15.75" x14ac:dyDescent="0.25">
      <c r="A59" s="42">
        <f t="shared" si="5"/>
        <v>51</v>
      </c>
      <c r="B59" s="43" t="str">
        <f>'[1]data peserta'!B52</f>
        <v xml:space="preserve">MTs Nadlatus Syubban Sayung </v>
      </c>
      <c r="C59" s="66"/>
      <c r="D59" s="71"/>
      <c r="E59" s="71"/>
      <c r="F59" s="71"/>
      <c r="G59" s="71"/>
      <c r="H59" s="71"/>
      <c r="I59" s="71"/>
      <c r="J59" s="71"/>
      <c r="K59" s="71"/>
      <c r="L59" s="71"/>
      <c r="M59" s="66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56">
        <f t="shared" si="0"/>
        <v>0</v>
      </c>
      <c r="Y59" s="56">
        <f t="shared" si="0"/>
        <v>0</v>
      </c>
      <c r="Z59" s="56">
        <f t="shared" si="0"/>
        <v>0</v>
      </c>
      <c r="AA59" s="57">
        <f t="shared" si="1"/>
        <v>0</v>
      </c>
      <c r="AB59" s="58">
        <f t="shared" si="2"/>
        <v>0</v>
      </c>
      <c r="AC59" s="59">
        <f t="shared" si="3"/>
        <v>0</v>
      </c>
      <c r="AD59" s="60">
        <f t="shared" si="4"/>
        <v>0</v>
      </c>
    </row>
    <row r="60" spans="1:30" ht="15.75" x14ac:dyDescent="0.25">
      <c r="A60" s="42">
        <f t="shared" si="5"/>
        <v>52</v>
      </c>
      <c r="B60" s="43" t="str">
        <f>'[1]data peserta'!B53</f>
        <v>MTs NS Ploso Karangtengah</v>
      </c>
      <c r="C60" s="66"/>
      <c r="D60" s="71"/>
      <c r="E60" s="71"/>
      <c r="F60" s="71"/>
      <c r="G60" s="71"/>
      <c r="H60" s="71"/>
      <c r="I60" s="71"/>
      <c r="J60" s="71"/>
      <c r="K60" s="71"/>
      <c r="L60" s="71"/>
      <c r="M60" s="66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56">
        <f t="shared" si="0"/>
        <v>0</v>
      </c>
      <c r="Y60" s="56">
        <f t="shared" si="0"/>
        <v>0</v>
      </c>
      <c r="Z60" s="56">
        <f t="shared" si="0"/>
        <v>0</v>
      </c>
      <c r="AA60" s="57">
        <f t="shared" si="1"/>
        <v>0</v>
      </c>
      <c r="AB60" s="58">
        <f t="shared" si="2"/>
        <v>0</v>
      </c>
      <c r="AC60" s="59">
        <f t="shared" si="3"/>
        <v>0</v>
      </c>
      <c r="AD60" s="60">
        <f t="shared" si="4"/>
        <v>0</v>
      </c>
    </row>
    <row r="61" spans="1:30" ht="15.75" x14ac:dyDescent="0.25">
      <c r="A61" s="42">
        <f t="shared" si="5"/>
        <v>53</v>
      </c>
      <c r="B61" s="43" t="str">
        <f>'[1]data peserta'!B54</f>
        <v xml:space="preserve">MTs Filial Gajah </v>
      </c>
      <c r="C61" s="66"/>
      <c r="D61" s="71"/>
      <c r="E61" s="71"/>
      <c r="F61" s="71"/>
      <c r="G61" s="71"/>
      <c r="H61" s="71"/>
      <c r="I61" s="71"/>
      <c r="J61" s="71"/>
      <c r="K61" s="71"/>
      <c r="L61" s="71"/>
      <c r="M61" s="66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56">
        <f t="shared" si="0"/>
        <v>0</v>
      </c>
      <c r="Y61" s="56">
        <f t="shared" si="0"/>
        <v>0</v>
      </c>
      <c r="Z61" s="56">
        <f t="shared" si="0"/>
        <v>0</v>
      </c>
      <c r="AA61" s="57">
        <f t="shared" si="1"/>
        <v>0</v>
      </c>
      <c r="AB61" s="58">
        <f t="shared" si="2"/>
        <v>0</v>
      </c>
      <c r="AC61" s="59">
        <f t="shared" si="3"/>
        <v>0</v>
      </c>
      <c r="AD61" s="60">
        <f t="shared" si="4"/>
        <v>0</v>
      </c>
    </row>
    <row r="62" spans="1:30" ht="15.75" x14ac:dyDescent="0.25">
      <c r="A62" s="42">
        <f t="shared" si="5"/>
        <v>54</v>
      </c>
      <c r="B62" s="43" t="str">
        <f>'[1]data peserta'!B55</f>
        <v xml:space="preserve">MTs Futuhiyyah Mranggen </v>
      </c>
      <c r="C62" s="66"/>
      <c r="D62" s="71"/>
      <c r="E62" s="71"/>
      <c r="F62" s="71"/>
      <c r="G62" s="71"/>
      <c r="H62" s="71"/>
      <c r="I62" s="71"/>
      <c r="J62" s="71"/>
      <c r="K62" s="71"/>
      <c r="L62" s="71"/>
      <c r="M62" s="66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56">
        <f t="shared" si="0"/>
        <v>0</v>
      </c>
      <c r="Y62" s="56">
        <f t="shared" si="0"/>
        <v>0</v>
      </c>
      <c r="Z62" s="56">
        <f t="shared" si="0"/>
        <v>0</v>
      </c>
      <c r="AA62" s="82"/>
      <c r="AB62" s="82"/>
      <c r="AC62" s="82"/>
      <c r="AD62" s="60">
        <f t="shared" si="4"/>
        <v>0</v>
      </c>
    </row>
    <row r="63" spans="1:30" ht="15.75" x14ac:dyDescent="0.25">
      <c r="A63" s="42">
        <f t="shared" si="5"/>
        <v>55</v>
      </c>
      <c r="B63" s="43" t="str">
        <f>'[1]data peserta'!B56</f>
        <v xml:space="preserve">SMP Ky Ageng Giri Mranggen </v>
      </c>
      <c r="C63" s="66"/>
      <c r="D63" s="71"/>
      <c r="E63" s="71"/>
      <c r="F63" s="71"/>
      <c r="G63" s="71"/>
      <c r="H63" s="71"/>
      <c r="I63" s="71"/>
      <c r="J63" s="71"/>
      <c r="K63" s="71"/>
      <c r="L63" s="71"/>
      <c r="M63" s="66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56">
        <f t="shared" si="0"/>
        <v>0</v>
      </c>
      <c r="Y63" s="56">
        <f t="shared" si="0"/>
        <v>0</v>
      </c>
      <c r="Z63" s="56">
        <f t="shared" si="0"/>
        <v>0</v>
      </c>
      <c r="AA63" s="82"/>
      <c r="AB63" s="82"/>
      <c r="AC63" s="82"/>
      <c r="AD63" s="60">
        <f t="shared" si="4"/>
        <v>0</v>
      </c>
    </row>
    <row r="64" spans="1:30" ht="15.75" x14ac:dyDescent="0.25">
      <c r="A64" s="42">
        <f t="shared" si="5"/>
        <v>56</v>
      </c>
      <c r="B64" s="43" t="str">
        <f>'[1]data peserta'!B57</f>
        <v xml:space="preserve">MTs NU Raudlatul M Wedung </v>
      </c>
      <c r="C64" s="66"/>
      <c r="D64" s="71"/>
      <c r="E64" s="71"/>
      <c r="F64" s="71"/>
      <c r="G64" s="71"/>
      <c r="H64" s="71"/>
      <c r="I64" s="71"/>
      <c r="J64" s="71"/>
      <c r="K64" s="71"/>
      <c r="L64" s="71"/>
      <c r="M64" s="66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56">
        <f t="shared" si="0"/>
        <v>0</v>
      </c>
      <c r="Y64" s="56">
        <f t="shared" si="0"/>
        <v>0</v>
      </c>
      <c r="Z64" s="56">
        <f t="shared" si="0"/>
        <v>0</v>
      </c>
      <c r="AA64" s="82"/>
      <c r="AB64" s="82"/>
      <c r="AC64" s="82"/>
      <c r="AD64" s="60">
        <f t="shared" si="4"/>
        <v>0</v>
      </c>
    </row>
    <row r="65" spans="1:30" ht="15.75" x14ac:dyDescent="0.25">
      <c r="A65" s="42">
        <f t="shared" si="5"/>
        <v>57</v>
      </c>
      <c r="B65" s="43" t="str">
        <f>'[1]data peserta'!B58</f>
        <v xml:space="preserve">SMP Nurul Ulum Trengguli </v>
      </c>
      <c r="C65" s="66"/>
      <c r="D65" s="71"/>
      <c r="E65" s="71"/>
      <c r="F65" s="71"/>
      <c r="G65" s="71"/>
      <c r="H65" s="71"/>
      <c r="I65" s="71"/>
      <c r="J65" s="71"/>
      <c r="K65" s="71"/>
      <c r="L65" s="71"/>
      <c r="M65" s="66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56">
        <f t="shared" si="0"/>
        <v>0</v>
      </c>
      <c r="Y65" s="56">
        <f t="shared" si="0"/>
        <v>0</v>
      </c>
      <c r="Z65" s="56">
        <f t="shared" si="0"/>
        <v>0</v>
      </c>
      <c r="AA65" s="82"/>
      <c r="AB65" s="82"/>
      <c r="AC65" s="82"/>
      <c r="AD65" s="60">
        <f t="shared" si="4"/>
        <v>0</v>
      </c>
    </row>
    <row r="66" spans="1:30" ht="15.75" x14ac:dyDescent="0.25">
      <c r="A66" s="42">
        <f t="shared" si="5"/>
        <v>58</v>
      </c>
      <c r="B66" s="43" t="str">
        <f>'[1]data peserta'!B59</f>
        <v xml:space="preserve">SMP Islam Dakwatul Haq Bonang </v>
      </c>
      <c r="C66" s="66"/>
      <c r="D66" s="71"/>
      <c r="E66" s="71"/>
      <c r="F66" s="71"/>
      <c r="G66" s="71"/>
      <c r="H66" s="71"/>
      <c r="I66" s="71"/>
      <c r="J66" s="71"/>
      <c r="K66" s="71"/>
      <c r="L66" s="71"/>
      <c r="M66" s="66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56">
        <f t="shared" si="0"/>
        <v>0</v>
      </c>
      <c r="Y66" s="56">
        <f t="shared" si="0"/>
        <v>0</v>
      </c>
      <c r="Z66" s="56">
        <f t="shared" si="0"/>
        <v>0</v>
      </c>
      <c r="AA66" s="82"/>
      <c r="AB66" s="82"/>
      <c r="AC66" s="82"/>
      <c r="AD66" s="60">
        <f t="shared" si="4"/>
        <v>0</v>
      </c>
    </row>
    <row r="67" spans="1:30" ht="15.75" x14ac:dyDescent="0.25">
      <c r="A67" s="83">
        <f t="shared" si="5"/>
        <v>59</v>
      </c>
      <c r="B67" s="43" t="str">
        <f>'[1]data peserta'!B60</f>
        <v xml:space="preserve">MTs Al Hikmah Pasir Mijen </v>
      </c>
      <c r="C67" s="66"/>
      <c r="D67" s="71"/>
      <c r="E67" s="71"/>
      <c r="F67" s="71"/>
      <c r="G67" s="71"/>
      <c r="H67" s="71"/>
      <c r="I67" s="71"/>
      <c r="J67" s="71"/>
      <c r="K67" s="71"/>
      <c r="L67" s="71"/>
      <c r="M67" s="66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56">
        <f t="shared" si="0"/>
        <v>0</v>
      </c>
      <c r="Y67" s="56">
        <f t="shared" si="0"/>
        <v>0</v>
      </c>
      <c r="Z67" s="56">
        <f t="shared" si="0"/>
        <v>0</v>
      </c>
      <c r="AA67" s="82"/>
      <c r="AB67" s="82"/>
      <c r="AC67" s="82"/>
      <c r="AD67" s="84">
        <f t="shared" si="4"/>
        <v>0</v>
      </c>
    </row>
    <row r="68" spans="1:30" ht="15.75" x14ac:dyDescent="0.25">
      <c r="A68" s="83">
        <f t="shared" si="5"/>
        <v>60</v>
      </c>
      <c r="B68" s="43" t="str">
        <f>'[1]data peserta'!B61</f>
        <v xml:space="preserve">MTs Rohmaniyah Menur Mranggen </v>
      </c>
      <c r="C68" s="66"/>
      <c r="D68" s="71"/>
      <c r="E68" s="71"/>
      <c r="F68" s="71"/>
      <c r="G68" s="71"/>
      <c r="H68" s="71"/>
      <c r="I68" s="71"/>
      <c r="J68" s="71"/>
      <c r="K68" s="71"/>
      <c r="L68" s="71"/>
      <c r="M68" s="66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56">
        <f t="shared" si="0"/>
        <v>0</v>
      </c>
      <c r="Y68" s="56">
        <f t="shared" si="0"/>
        <v>0</v>
      </c>
      <c r="Z68" s="56">
        <f t="shared" si="0"/>
        <v>0</v>
      </c>
      <c r="AA68" s="82"/>
      <c r="AB68" s="82"/>
      <c r="AC68" s="82"/>
      <c r="AD68" s="84">
        <f t="shared" si="4"/>
        <v>0</v>
      </c>
    </row>
    <row r="69" spans="1:30" ht="15.75" x14ac:dyDescent="0.25">
      <c r="A69" s="83">
        <f t="shared" si="5"/>
        <v>61</v>
      </c>
      <c r="B69" s="43" t="str">
        <f>'[1]data peserta'!B62</f>
        <v xml:space="preserve">MTs Al Hamidiyah </v>
      </c>
      <c r="C69" s="66"/>
      <c r="D69" s="71"/>
      <c r="E69" s="71"/>
      <c r="F69" s="71"/>
      <c r="G69" s="71"/>
      <c r="H69" s="71"/>
      <c r="I69" s="71"/>
      <c r="J69" s="71"/>
      <c r="K69" s="71"/>
      <c r="L69" s="71"/>
      <c r="M69" s="66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56">
        <f t="shared" si="0"/>
        <v>0</v>
      </c>
      <c r="Y69" s="56">
        <f t="shared" si="0"/>
        <v>0</v>
      </c>
      <c r="Z69" s="56">
        <f t="shared" si="0"/>
        <v>0</v>
      </c>
      <c r="AA69" s="82"/>
      <c r="AB69" s="82"/>
      <c r="AC69" s="82"/>
      <c r="AD69" s="84">
        <f t="shared" si="4"/>
        <v>0</v>
      </c>
    </row>
    <row r="70" spans="1:30" ht="15.75" x14ac:dyDescent="0.25">
      <c r="A70" s="83">
        <f t="shared" si="5"/>
        <v>62</v>
      </c>
      <c r="B70" s="43" t="str">
        <f>'[1]data peserta'!B63</f>
        <v xml:space="preserve">MTs Hidayatul Mubtadin Sayung </v>
      </c>
      <c r="C70" s="66"/>
      <c r="D70" s="71"/>
      <c r="E70" s="71"/>
      <c r="F70" s="71"/>
      <c r="G70" s="71"/>
      <c r="H70" s="71"/>
      <c r="I70" s="71"/>
      <c r="J70" s="71"/>
      <c r="K70" s="71"/>
      <c r="L70" s="71"/>
      <c r="M70" s="66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56">
        <f t="shared" si="0"/>
        <v>0</v>
      </c>
      <c r="Y70" s="56">
        <f t="shared" si="0"/>
        <v>0</v>
      </c>
      <c r="Z70" s="56">
        <f t="shared" si="0"/>
        <v>0</v>
      </c>
      <c r="AA70" s="82"/>
      <c r="AB70" s="82"/>
      <c r="AC70" s="82"/>
      <c r="AD70" s="84">
        <f t="shared" si="4"/>
        <v>0</v>
      </c>
    </row>
    <row r="71" spans="1:30" ht="15.75" x14ac:dyDescent="0.25">
      <c r="A71" s="83">
        <f t="shared" si="5"/>
        <v>63</v>
      </c>
      <c r="B71" s="43" t="str">
        <f>'[1]data peserta'!B64</f>
        <v xml:space="preserve">MTs Miftahul Ulum Ngemplak Mranggen </v>
      </c>
      <c r="C71" s="66"/>
      <c r="D71" s="71"/>
      <c r="E71" s="71"/>
      <c r="F71" s="71"/>
      <c r="G71" s="71"/>
      <c r="H71" s="71"/>
      <c r="I71" s="71"/>
      <c r="J71" s="71"/>
      <c r="K71" s="71"/>
      <c r="L71" s="71"/>
      <c r="M71" s="66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56">
        <f t="shared" si="0"/>
        <v>0</v>
      </c>
      <c r="Y71" s="56">
        <f t="shared" si="0"/>
        <v>0</v>
      </c>
      <c r="Z71" s="56">
        <f t="shared" si="0"/>
        <v>0</v>
      </c>
      <c r="AA71" s="82"/>
      <c r="AB71" s="82"/>
      <c r="AC71" s="82"/>
      <c r="AD71" s="84">
        <f t="shared" si="4"/>
        <v>0</v>
      </c>
    </row>
    <row r="72" spans="1:30" ht="15.75" x14ac:dyDescent="0.25">
      <c r="A72" s="83">
        <f t="shared" si="5"/>
        <v>64</v>
      </c>
      <c r="B72" s="43" t="str">
        <f>'[1]data peserta'!B65</f>
        <v xml:space="preserve">MTs Miftahul Ulum Jragung </v>
      </c>
      <c r="C72" s="66"/>
      <c r="D72" s="71"/>
      <c r="E72" s="71"/>
      <c r="F72" s="71"/>
      <c r="G72" s="71"/>
      <c r="H72" s="71"/>
      <c r="I72" s="71"/>
      <c r="J72" s="71"/>
      <c r="K72" s="71"/>
      <c r="L72" s="71"/>
      <c r="M72" s="66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56">
        <f t="shared" si="0"/>
        <v>0</v>
      </c>
      <c r="Y72" s="56">
        <f t="shared" si="0"/>
        <v>0</v>
      </c>
      <c r="Z72" s="56">
        <f t="shared" si="0"/>
        <v>0</v>
      </c>
      <c r="AA72" s="82"/>
      <c r="AB72" s="82"/>
      <c r="AC72" s="82"/>
      <c r="AD72" s="84">
        <f t="shared" si="4"/>
        <v>0</v>
      </c>
    </row>
    <row r="73" spans="1:30" ht="15.75" x14ac:dyDescent="0.25">
      <c r="A73" s="83">
        <f t="shared" si="5"/>
        <v>65</v>
      </c>
      <c r="B73" s="43" t="str">
        <f>'[1]data peserta'!B66</f>
        <v xml:space="preserve">MTs Al Hikmah Guntur </v>
      </c>
      <c r="C73" s="66"/>
      <c r="D73" s="71"/>
      <c r="E73" s="71"/>
      <c r="F73" s="71"/>
      <c r="G73" s="71"/>
      <c r="H73" s="71"/>
      <c r="I73" s="71"/>
      <c r="J73" s="71"/>
      <c r="K73" s="71"/>
      <c r="L73" s="71"/>
      <c r="M73" s="66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56">
        <f t="shared" si="0"/>
        <v>0</v>
      </c>
      <c r="Y73" s="56">
        <f t="shared" si="0"/>
        <v>0</v>
      </c>
      <c r="Z73" s="56">
        <f t="shared" si="0"/>
        <v>0</v>
      </c>
      <c r="AA73" s="82"/>
      <c r="AB73" s="82"/>
      <c r="AC73" s="82"/>
      <c r="AD73" s="84">
        <f t="shared" si="4"/>
        <v>0</v>
      </c>
    </row>
    <row r="74" spans="1:30" ht="15.75" x14ac:dyDescent="0.25">
      <c r="A74" s="83">
        <f t="shared" si="5"/>
        <v>66</v>
      </c>
      <c r="B74" s="43" t="str">
        <f>'[1]data peserta'!B67</f>
        <v xml:space="preserve">SMP Assrajiyah Menur Mranggen </v>
      </c>
      <c r="C74" s="66"/>
      <c r="D74" s="71"/>
      <c r="E74" s="71"/>
      <c r="F74" s="71"/>
      <c r="G74" s="71"/>
      <c r="H74" s="71"/>
      <c r="I74" s="71"/>
      <c r="J74" s="71"/>
      <c r="K74" s="71"/>
      <c r="L74" s="71"/>
      <c r="M74" s="66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56">
        <f t="shared" ref="X74:Z78" si="6">U74+R74+O74+L74+I74+F74+C74</f>
        <v>0</v>
      </c>
      <c r="Y74" s="56">
        <f t="shared" si="6"/>
        <v>0</v>
      </c>
      <c r="Z74" s="56">
        <f t="shared" si="6"/>
        <v>0</v>
      </c>
      <c r="AA74" s="82"/>
      <c r="AB74" s="82"/>
      <c r="AC74" s="82"/>
      <c r="AD74" s="84">
        <f t="shared" ref="AD74:AD83" si="7">SUM(X74:Z74)</f>
        <v>0</v>
      </c>
    </row>
    <row r="75" spans="1:30" ht="15.75" x14ac:dyDescent="0.25">
      <c r="A75" s="83">
        <f t="shared" ref="A75:A82" si="8">1+A74</f>
        <v>67</v>
      </c>
      <c r="B75" s="43" t="str">
        <f>'[1]data peserta'!B68</f>
        <v xml:space="preserve">MTs Nurul Ulum Batursari Mranggen </v>
      </c>
      <c r="C75" s="66"/>
      <c r="D75" s="71"/>
      <c r="E75" s="71"/>
      <c r="F75" s="71"/>
      <c r="G75" s="71"/>
      <c r="H75" s="71"/>
      <c r="I75" s="71"/>
      <c r="J75" s="71"/>
      <c r="K75" s="71"/>
      <c r="L75" s="71"/>
      <c r="M75" s="66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56">
        <f t="shared" si="6"/>
        <v>0</v>
      </c>
      <c r="Y75" s="56">
        <f t="shared" si="6"/>
        <v>0</v>
      </c>
      <c r="Z75" s="56">
        <f t="shared" si="6"/>
        <v>0</v>
      </c>
      <c r="AA75" s="82"/>
      <c r="AB75" s="82"/>
      <c r="AC75" s="82"/>
      <c r="AD75" s="84">
        <f t="shared" si="7"/>
        <v>0</v>
      </c>
    </row>
    <row r="76" spans="1:30" ht="15.75" x14ac:dyDescent="0.25">
      <c r="A76" s="83">
        <f t="shared" si="8"/>
        <v>68</v>
      </c>
      <c r="B76" s="43" t="str">
        <f>'[1]data peserta'!B69</f>
        <v xml:space="preserve">SMP PGRI 1 Demak </v>
      </c>
      <c r="C76" s="66"/>
      <c r="D76" s="71"/>
      <c r="E76" s="71"/>
      <c r="F76" s="71"/>
      <c r="G76" s="71"/>
      <c r="H76" s="71"/>
      <c r="I76" s="71"/>
      <c r="J76" s="71"/>
      <c r="K76" s="71"/>
      <c r="L76" s="71"/>
      <c r="M76" s="66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56">
        <f t="shared" si="6"/>
        <v>0</v>
      </c>
      <c r="Y76" s="56">
        <f t="shared" si="6"/>
        <v>0</v>
      </c>
      <c r="Z76" s="56">
        <f t="shared" si="6"/>
        <v>0</v>
      </c>
      <c r="AA76" s="82"/>
      <c r="AB76" s="82"/>
      <c r="AC76" s="82"/>
      <c r="AD76" s="84">
        <f t="shared" si="7"/>
        <v>0</v>
      </c>
    </row>
    <row r="77" spans="1:30" ht="15.75" x14ac:dyDescent="0.25">
      <c r="A77" s="83">
        <f t="shared" si="8"/>
        <v>69</v>
      </c>
      <c r="B77" s="43" t="str">
        <f>'[1]data peserta'!B70</f>
        <v xml:space="preserve">SMP IT Daarut Tahfidz Sayung </v>
      </c>
      <c r="C77" s="66"/>
      <c r="D77" s="71"/>
      <c r="E77" s="71"/>
      <c r="F77" s="71"/>
      <c r="G77" s="71"/>
      <c r="H77" s="71"/>
      <c r="I77" s="71"/>
      <c r="J77" s="71"/>
      <c r="K77" s="71"/>
      <c r="L77" s="71"/>
      <c r="M77" s="66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56">
        <f t="shared" si="6"/>
        <v>0</v>
      </c>
      <c r="Y77" s="56">
        <f t="shared" si="6"/>
        <v>0</v>
      </c>
      <c r="Z77" s="56">
        <f t="shared" si="6"/>
        <v>0</v>
      </c>
      <c r="AA77" s="82"/>
      <c r="AB77" s="82"/>
      <c r="AC77" s="82"/>
      <c r="AD77" s="84">
        <f t="shared" si="7"/>
        <v>0</v>
      </c>
    </row>
    <row r="78" spans="1:30" ht="15.75" x14ac:dyDescent="0.25">
      <c r="A78" s="83">
        <f t="shared" si="8"/>
        <v>70</v>
      </c>
      <c r="B78" s="43" t="str">
        <f>'[1]data peserta'!B71</f>
        <v>MTs Saroja Karanganyar</v>
      </c>
      <c r="C78" s="66"/>
      <c r="D78" s="71"/>
      <c r="E78" s="71"/>
      <c r="F78" s="71"/>
      <c r="G78" s="71"/>
      <c r="H78" s="71"/>
      <c r="I78" s="71"/>
      <c r="J78" s="71"/>
      <c r="K78" s="71"/>
      <c r="L78" s="71"/>
      <c r="M78" s="66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56">
        <f t="shared" si="6"/>
        <v>0</v>
      </c>
      <c r="Y78" s="56">
        <f t="shared" si="6"/>
        <v>0</v>
      </c>
      <c r="Z78" s="56">
        <f t="shared" si="6"/>
        <v>0</v>
      </c>
      <c r="AA78" s="82"/>
      <c r="AB78" s="82"/>
      <c r="AC78" s="82"/>
      <c r="AD78" s="84">
        <f t="shared" si="7"/>
        <v>0</v>
      </c>
    </row>
    <row r="79" spans="1:30" ht="15.75" hidden="1" x14ac:dyDescent="0.25">
      <c r="A79" s="83">
        <f t="shared" si="8"/>
        <v>71</v>
      </c>
      <c r="B79" s="43">
        <f>'[1]data peserta'!B72</f>
        <v>0</v>
      </c>
      <c r="C79" s="66"/>
      <c r="D79" s="71"/>
      <c r="E79" s="71"/>
      <c r="F79" s="71"/>
      <c r="G79" s="71"/>
      <c r="H79" s="71"/>
      <c r="I79" s="71"/>
      <c r="J79" s="71"/>
      <c r="K79" s="71"/>
      <c r="L79" s="71"/>
      <c r="M79" s="66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82"/>
      <c r="Y79" s="82"/>
      <c r="Z79" s="82"/>
      <c r="AA79" s="82"/>
      <c r="AB79" s="82"/>
      <c r="AC79" s="82"/>
      <c r="AD79" s="84">
        <f t="shared" si="7"/>
        <v>0</v>
      </c>
    </row>
    <row r="80" spans="1:30" ht="15.75" hidden="1" x14ac:dyDescent="0.25">
      <c r="A80" s="83">
        <f t="shared" si="8"/>
        <v>72</v>
      </c>
      <c r="B80" s="43">
        <f>'[1]data peserta'!B73</f>
        <v>0</v>
      </c>
      <c r="C80" s="66"/>
      <c r="D80" s="71"/>
      <c r="E80" s="71"/>
      <c r="F80" s="71"/>
      <c r="G80" s="71"/>
      <c r="H80" s="71"/>
      <c r="I80" s="71"/>
      <c r="J80" s="71"/>
      <c r="K80" s="71"/>
      <c r="L80" s="71"/>
      <c r="M80" s="66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82"/>
      <c r="Y80" s="82"/>
      <c r="Z80" s="82"/>
      <c r="AA80" s="82"/>
      <c r="AB80" s="82"/>
      <c r="AC80" s="82"/>
      <c r="AD80" s="84">
        <f t="shared" si="7"/>
        <v>0</v>
      </c>
    </row>
    <row r="81" spans="1:30" ht="15.75" hidden="1" x14ac:dyDescent="0.25">
      <c r="A81" s="83">
        <f t="shared" si="8"/>
        <v>73</v>
      </c>
      <c r="B81" s="43">
        <f>'[1]data peserta'!B74</f>
        <v>0</v>
      </c>
      <c r="C81" s="66"/>
      <c r="D81" s="71"/>
      <c r="E81" s="71"/>
      <c r="F81" s="71"/>
      <c r="G81" s="71"/>
      <c r="H81" s="71"/>
      <c r="I81" s="71"/>
      <c r="J81" s="71"/>
      <c r="K81" s="71"/>
      <c r="L81" s="71"/>
      <c r="M81" s="66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82"/>
      <c r="Y81" s="82"/>
      <c r="Z81" s="82"/>
      <c r="AA81" s="82"/>
      <c r="AB81" s="82"/>
      <c r="AC81" s="82"/>
      <c r="AD81" s="84">
        <f t="shared" si="7"/>
        <v>0</v>
      </c>
    </row>
    <row r="82" spans="1:30" ht="15.75" hidden="1" x14ac:dyDescent="0.25">
      <c r="A82" s="83">
        <f t="shared" si="8"/>
        <v>74</v>
      </c>
      <c r="B82" s="43">
        <f>'[1]data peserta'!B75</f>
        <v>0</v>
      </c>
      <c r="C82" s="66"/>
      <c r="D82" s="71"/>
      <c r="E82" s="71"/>
      <c r="F82" s="71"/>
      <c r="G82" s="71"/>
      <c r="H82" s="71"/>
      <c r="I82" s="71"/>
      <c r="J82" s="71"/>
      <c r="K82" s="71"/>
      <c r="L82" s="71"/>
      <c r="M82" s="66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82"/>
      <c r="Y82" s="82"/>
      <c r="Z82" s="82"/>
      <c r="AA82" s="82"/>
      <c r="AB82" s="82"/>
      <c r="AC82" s="82"/>
      <c r="AD82" s="84">
        <f t="shared" si="7"/>
        <v>0</v>
      </c>
    </row>
    <row r="83" spans="1:30" ht="15.75" x14ac:dyDescent="0.25">
      <c r="A83" s="85" t="s">
        <v>19</v>
      </c>
      <c r="B83" s="85"/>
      <c r="C83" s="71">
        <f>SUM(C9:C78)</f>
        <v>2</v>
      </c>
      <c r="D83" s="71">
        <f t="shared" ref="D83:W83" si="9">SUM(D9:D78)</f>
        <v>2</v>
      </c>
      <c r="E83" s="71">
        <f t="shared" si="9"/>
        <v>4</v>
      </c>
      <c r="F83" s="71">
        <f t="shared" si="9"/>
        <v>1</v>
      </c>
      <c r="G83" s="71">
        <f t="shared" si="9"/>
        <v>1</v>
      </c>
      <c r="H83" s="71">
        <f t="shared" si="9"/>
        <v>2</v>
      </c>
      <c r="I83" s="71">
        <f t="shared" si="9"/>
        <v>2</v>
      </c>
      <c r="J83" s="71">
        <f t="shared" si="9"/>
        <v>2</v>
      </c>
      <c r="K83" s="71">
        <f t="shared" si="9"/>
        <v>4</v>
      </c>
      <c r="L83" s="71">
        <f t="shared" si="9"/>
        <v>2</v>
      </c>
      <c r="M83" s="71">
        <f t="shared" si="9"/>
        <v>2</v>
      </c>
      <c r="N83" s="71">
        <f t="shared" si="9"/>
        <v>4</v>
      </c>
      <c r="O83" s="71">
        <f t="shared" si="9"/>
        <v>2</v>
      </c>
      <c r="P83" s="71">
        <f t="shared" si="9"/>
        <v>2</v>
      </c>
      <c r="Q83" s="71">
        <f t="shared" si="9"/>
        <v>4</v>
      </c>
      <c r="R83" s="71">
        <f t="shared" si="9"/>
        <v>1</v>
      </c>
      <c r="S83" s="71">
        <f t="shared" si="9"/>
        <v>1</v>
      </c>
      <c r="T83" s="71">
        <f t="shared" si="9"/>
        <v>2</v>
      </c>
      <c r="U83" s="71">
        <f t="shared" si="9"/>
        <v>1</v>
      </c>
      <c r="V83" s="71">
        <f t="shared" si="9"/>
        <v>1</v>
      </c>
      <c r="W83" s="71">
        <f t="shared" si="9"/>
        <v>2</v>
      </c>
      <c r="X83" s="84">
        <f>SUM(X9:X78)</f>
        <v>11</v>
      </c>
      <c r="Y83" s="84">
        <f>SUM(Y9:Y78)</f>
        <v>11</v>
      </c>
      <c r="Z83" s="84">
        <f>SUM(Z9:Z78)</f>
        <v>22</v>
      </c>
      <c r="AA83" s="86">
        <f>SUM(AA9:AA49)</f>
        <v>63</v>
      </c>
      <c r="AB83" s="86">
        <f>SUM(AB9:AB49)</f>
        <v>27</v>
      </c>
      <c r="AC83" s="86">
        <f>SUM(AC9:AC49)</f>
        <v>21</v>
      </c>
      <c r="AD83" s="84">
        <f t="shared" si="7"/>
        <v>44</v>
      </c>
    </row>
    <row r="87" spans="1:30" ht="15.75" x14ac:dyDescent="0.25">
      <c r="A87" s="87"/>
      <c r="B87" s="88" t="s">
        <v>20</v>
      </c>
    </row>
    <row r="88" spans="1:30" ht="15.75" x14ac:dyDescent="0.25">
      <c r="A88" s="89"/>
      <c r="B88" s="88" t="s">
        <v>21</v>
      </c>
    </row>
  </sheetData>
  <mergeCells count="16">
    <mergeCell ref="I7:K7"/>
    <mergeCell ref="L7:N7"/>
    <mergeCell ref="O7:Q7"/>
    <mergeCell ref="R7:T7"/>
    <mergeCell ref="U7:W7"/>
    <mergeCell ref="A83:B83"/>
    <mergeCell ref="A1:AD1"/>
    <mergeCell ref="A2:AD2"/>
    <mergeCell ref="A6:A8"/>
    <mergeCell ref="B6:B8"/>
    <mergeCell ref="C6:E7"/>
    <mergeCell ref="F6:W6"/>
    <mergeCell ref="X6:Z7"/>
    <mergeCell ref="AA6:AC7"/>
    <mergeCell ref="AD6:AD8"/>
    <mergeCell ref="F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2020-01-28T05:35:55Z</dcterms:created>
  <dcterms:modified xsi:type="dcterms:W3CDTF">2020-01-28T05:37:33Z</dcterms:modified>
</cp:coreProperties>
</file>