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cuments\FISIK KEUANGAN BLANGKO BARU 2020\6 JUNI\"/>
    </mc:Choice>
  </mc:AlternateContent>
  <bookViews>
    <workbookView xWindow="12600" yWindow="0" windowWidth="15600" windowHeight="8685" tabRatio="647" activeTab="4"/>
  </bookViews>
  <sheets>
    <sheet name="BTL" sheetId="42" r:id="rId1"/>
    <sheet name="Sheet1 (3)" sheetId="49" r:id="rId2"/>
    <sheet name="Sheet1 (4)" sheetId="53" r:id="rId3"/>
    <sheet name="Sheet1 (2)" sheetId="52" r:id="rId4"/>
    <sheet name="JUNI" sheetId="32" r:id="rId5"/>
    <sheet name="Sheet2" sheetId="47" r:id="rId6"/>
    <sheet name="NAMA KEGIATAN" sheetId="43" r:id="rId7"/>
  </sheets>
  <definedNames>
    <definedName name="_xlnm.Print_Area" localSheetId="4">JUNI!$A$1:$V$67</definedName>
  </definedNames>
  <calcPr calcId="162913"/>
  <fileRecoveryPr autoRecover="0"/>
</workbook>
</file>

<file path=xl/calcChain.xml><?xml version="1.0" encoding="utf-8"?>
<calcChain xmlns="http://schemas.openxmlformats.org/spreadsheetml/2006/main">
  <c r="Q55" i="32" l="1"/>
  <c r="AB30" i="49"/>
  <c r="AB31" i="49"/>
  <c r="AB32" i="49"/>
  <c r="AB33" i="49"/>
  <c r="AB34" i="49"/>
  <c r="AB35" i="49"/>
  <c r="AB36" i="49"/>
  <c r="AB37" i="49"/>
  <c r="AB38" i="49"/>
  <c r="AB39" i="49"/>
  <c r="AB40" i="49"/>
  <c r="AB41" i="49"/>
  <c r="AB42" i="49"/>
  <c r="AB43" i="49"/>
  <c r="AB44" i="49"/>
  <c r="AB45" i="49"/>
  <c r="AB46" i="49"/>
  <c r="AB47" i="49"/>
  <c r="AB48" i="49"/>
  <c r="AB49" i="49"/>
  <c r="AB50" i="49"/>
  <c r="AB51" i="49"/>
  <c r="AB52" i="49"/>
  <c r="AB53" i="49"/>
  <c r="AB54" i="49"/>
  <c r="AB55" i="49"/>
  <c r="AB56" i="49"/>
  <c r="AB57" i="49"/>
  <c r="AB58" i="49"/>
  <c r="AB59" i="49"/>
  <c r="AB60" i="49"/>
  <c r="AB61" i="49"/>
  <c r="AB62" i="49"/>
  <c r="AB63" i="49"/>
  <c r="AB64" i="49"/>
  <c r="AB65" i="49"/>
  <c r="AB66" i="49"/>
  <c r="AB67" i="49"/>
  <c r="AB68" i="49"/>
  <c r="AB69" i="49"/>
  <c r="AB70" i="49"/>
  <c r="AB71" i="49"/>
  <c r="AB72" i="49"/>
  <c r="AB73" i="49"/>
  <c r="AB74" i="49"/>
  <c r="AB75" i="49"/>
  <c r="AB76" i="49"/>
  <c r="AB77" i="49"/>
  <c r="AB78" i="49"/>
  <c r="AB79" i="49"/>
  <c r="AB80" i="49"/>
  <c r="AB81" i="49"/>
  <c r="AB82" i="49"/>
  <c r="AB83" i="49"/>
  <c r="AB84" i="49"/>
  <c r="AB85" i="49"/>
  <c r="AB86" i="49"/>
  <c r="AB87" i="49"/>
  <c r="AB88" i="49"/>
  <c r="AB89" i="49"/>
  <c r="AB90" i="49"/>
  <c r="AB91" i="49"/>
  <c r="AB92" i="49"/>
  <c r="AB93" i="49"/>
  <c r="AB94" i="49"/>
  <c r="AB95" i="49"/>
  <c r="AB96" i="49"/>
  <c r="AB97" i="49"/>
  <c r="AB98" i="49"/>
  <c r="AB99" i="49"/>
  <c r="AB100" i="49"/>
  <c r="AB101" i="49"/>
  <c r="AB102" i="49"/>
  <c r="AB103" i="49"/>
  <c r="AB104" i="49"/>
  <c r="AB105" i="49"/>
  <c r="AB106" i="49"/>
  <c r="AB107" i="49"/>
  <c r="AB108" i="49"/>
  <c r="AB109" i="49"/>
  <c r="AB110" i="49"/>
  <c r="AB111" i="49"/>
  <c r="AB112" i="49"/>
  <c r="AB113" i="49"/>
  <c r="AB114" i="49"/>
  <c r="AB115" i="49"/>
  <c r="AB116" i="49"/>
  <c r="AB117" i="49"/>
  <c r="AB118" i="49"/>
  <c r="AB119" i="49"/>
  <c r="AB120" i="49"/>
  <c r="AB121" i="49"/>
  <c r="AB122" i="49"/>
  <c r="AB123" i="49"/>
  <c r="AB124" i="49"/>
  <c r="AB125" i="49"/>
  <c r="AB126" i="49"/>
  <c r="AB127" i="49"/>
  <c r="AB128" i="49"/>
  <c r="AB129" i="49"/>
  <c r="AB130" i="49"/>
  <c r="AB131" i="49"/>
  <c r="AB132" i="49"/>
  <c r="AB133" i="49"/>
  <c r="AB134" i="49"/>
  <c r="AB135" i="49"/>
  <c r="AB136" i="49"/>
  <c r="AB137" i="49"/>
  <c r="AB138" i="49"/>
  <c r="AB139" i="49"/>
  <c r="AB140" i="49"/>
  <c r="AB141" i="49"/>
  <c r="AB142" i="49"/>
  <c r="AB143" i="49"/>
  <c r="AB144" i="49"/>
  <c r="AB145" i="49"/>
  <c r="AB146" i="49"/>
  <c r="AB147" i="49"/>
  <c r="AB148" i="49"/>
  <c r="AB149" i="49"/>
  <c r="AB150" i="49"/>
  <c r="AB151" i="49"/>
  <c r="AB152" i="49"/>
  <c r="AB153" i="49"/>
  <c r="AB154" i="49"/>
  <c r="AB155" i="49"/>
  <c r="AB156" i="49"/>
  <c r="AB157" i="49"/>
  <c r="AB158" i="49"/>
  <c r="AB159" i="49"/>
  <c r="AB160" i="49"/>
  <c r="AB161" i="49"/>
  <c r="AB162" i="49"/>
  <c r="AB163" i="49"/>
  <c r="AB164" i="49"/>
  <c r="AB165" i="49"/>
  <c r="AB166" i="49"/>
  <c r="AB167" i="49"/>
  <c r="AB168" i="49"/>
  <c r="AB169" i="49"/>
  <c r="AB170" i="49"/>
  <c r="AB171" i="49"/>
  <c r="AB172" i="49"/>
  <c r="AB173" i="49"/>
  <c r="AB174" i="49"/>
  <c r="AB175" i="49"/>
  <c r="AB176" i="49"/>
  <c r="AB177" i="49"/>
  <c r="AB178" i="49"/>
  <c r="AB179" i="49"/>
  <c r="AB180" i="49"/>
  <c r="AB181" i="49"/>
  <c r="AB182" i="49"/>
  <c r="AB183" i="49"/>
  <c r="AB184" i="49"/>
  <c r="AB185" i="49"/>
  <c r="AB186" i="49"/>
  <c r="AB187" i="49"/>
  <c r="AB188" i="49"/>
  <c r="AB189" i="49"/>
  <c r="AB190" i="49"/>
  <c r="AB191" i="49"/>
  <c r="AB192" i="49"/>
  <c r="AB193" i="49"/>
  <c r="AB194" i="49"/>
  <c r="AB195" i="49"/>
  <c r="AB196" i="49"/>
  <c r="AB197" i="49"/>
  <c r="AB198" i="49"/>
  <c r="AB199" i="49"/>
  <c r="AB200" i="49"/>
  <c r="AB201" i="49"/>
  <c r="AB202" i="49"/>
  <c r="AB203" i="49"/>
  <c r="AB204" i="49"/>
  <c r="AB205" i="49"/>
  <c r="AB206" i="49"/>
  <c r="AB207" i="49"/>
  <c r="AB208" i="49"/>
  <c r="AB209" i="49"/>
  <c r="AB210" i="49"/>
  <c r="AB211" i="49"/>
  <c r="AB212" i="49"/>
  <c r="AB213" i="49"/>
  <c r="AB214" i="49"/>
  <c r="AB215" i="49"/>
  <c r="AB216" i="49"/>
  <c r="AB217" i="49"/>
  <c r="AB218" i="49"/>
  <c r="AB219" i="49"/>
  <c r="AB220" i="49"/>
  <c r="AB221" i="49"/>
  <c r="AB222" i="49"/>
  <c r="AB223" i="49"/>
  <c r="AB224" i="49"/>
  <c r="AB225" i="49"/>
  <c r="AB226" i="49"/>
  <c r="AB227" i="49"/>
  <c r="AB228" i="49"/>
  <c r="AB229" i="49"/>
  <c r="AB230" i="49"/>
  <c r="AB231" i="49"/>
  <c r="AB232" i="49"/>
  <c r="AB233" i="49"/>
  <c r="AB234" i="49"/>
  <c r="AB235" i="49"/>
  <c r="AB236" i="49"/>
  <c r="AB237" i="49"/>
  <c r="AB238" i="49"/>
  <c r="AB239" i="49"/>
  <c r="AB240" i="49"/>
  <c r="AB241" i="49"/>
  <c r="AB242" i="49"/>
  <c r="AB243" i="49"/>
  <c r="AB244" i="49"/>
  <c r="AB245" i="49"/>
  <c r="AB246" i="49"/>
  <c r="AB247" i="49"/>
  <c r="AB248" i="49"/>
  <c r="AB249" i="49"/>
  <c r="AB250" i="49"/>
  <c r="AB251" i="49"/>
  <c r="AB252" i="49"/>
  <c r="AB253" i="49"/>
  <c r="AB254" i="49"/>
  <c r="AB255" i="49"/>
  <c r="AB256" i="49"/>
  <c r="AB257" i="49"/>
  <c r="AB258" i="49"/>
  <c r="AB259" i="49"/>
  <c r="AB260" i="49"/>
  <c r="AB261" i="49"/>
  <c r="AB262" i="49"/>
  <c r="AB263" i="49"/>
  <c r="AB264" i="49"/>
  <c r="AB265" i="49"/>
  <c r="AB266" i="49"/>
  <c r="AB267" i="49"/>
  <c r="AB268" i="49"/>
  <c r="AB269" i="49"/>
  <c r="AB270" i="49"/>
  <c r="AB271" i="49"/>
  <c r="AB272" i="49"/>
  <c r="AB273" i="49"/>
  <c r="AB274" i="49"/>
  <c r="AB275" i="49"/>
  <c r="AB276" i="49"/>
  <c r="AB277" i="49"/>
  <c r="P26" i="32" s="1"/>
  <c r="AB278" i="49"/>
  <c r="AB279" i="49"/>
  <c r="AB280" i="49"/>
  <c r="AB281" i="49"/>
  <c r="AB282" i="49"/>
  <c r="AB283" i="49"/>
  <c r="AB284" i="49"/>
  <c r="AB285" i="49"/>
  <c r="AB286" i="49"/>
  <c r="AB287" i="49"/>
  <c r="AB288" i="49"/>
  <c r="AB289" i="49"/>
  <c r="AB290" i="49"/>
  <c r="AB291" i="49"/>
  <c r="AB292" i="49"/>
  <c r="AB293" i="49"/>
  <c r="AB294" i="49"/>
  <c r="AB295" i="49"/>
  <c r="AB296" i="49"/>
  <c r="AB297" i="49"/>
  <c r="AB298" i="49"/>
  <c r="AB299" i="49"/>
  <c r="AB300" i="49"/>
  <c r="AB301" i="49"/>
  <c r="AB302" i="49"/>
  <c r="AB303" i="49"/>
  <c r="AB304" i="49"/>
  <c r="AB305" i="49"/>
  <c r="AB306" i="49"/>
  <c r="AB307" i="49"/>
  <c r="AB308" i="49"/>
  <c r="AB309" i="49"/>
  <c r="AB310" i="49"/>
  <c r="AB311" i="49"/>
  <c r="AB312" i="49"/>
  <c r="AB313" i="49"/>
  <c r="AB314" i="49"/>
  <c r="AB315" i="49"/>
  <c r="AB316" i="49"/>
  <c r="AB317" i="49"/>
  <c r="AB318" i="49"/>
  <c r="AB319" i="49"/>
  <c r="AB320" i="49"/>
  <c r="AB321" i="49"/>
  <c r="AB322" i="49"/>
  <c r="AB323" i="49"/>
  <c r="AB324" i="49"/>
  <c r="AB325" i="49"/>
  <c r="AB326" i="49"/>
  <c r="AB327" i="49"/>
  <c r="AB328" i="49"/>
  <c r="AB329" i="49"/>
  <c r="AB330" i="49"/>
  <c r="AB331" i="49"/>
  <c r="AB332" i="49"/>
  <c r="AB333" i="49"/>
  <c r="AB334" i="49"/>
  <c r="AB335" i="49"/>
  <c r="AB336" i="49"/>
  <c r="AB337" i="49"/>
  <c r="AB338" i="49"/>
  <c r="AB339" i="49"/>
  <c r="AB340" i="49"/>
  <c r="AB341" i="49"/>
  <c r="AB342" i="49"/>
  <c r="AB343" i="49"/>
  <c r="AB344" i="49"/>
  <c r="AB345" i="49"/>
  <c r="AB346" i="49"/>
  <c r="AB347" i="49"/>
  <c r="AB348" i="49"/>
  <c r="AB349" i="49"/>
  <c r="AB350" i="49"/>
  <c r="AB351" i="49"/>
  <c r="AB352" i="49"/>
  <c r="AB353" i="49"/>
  <c r="AB354" i="49"/>
  <c r="AB355" i="49"/>
  <c r="AB356" i="49"/>
  <c r="AB357" i="49"/>
  <c r="AB358" i="49"/>
  <c r="AB359" i="49"/>
  <c r="AB360" i="49"/>
  <c r="AB361" i="49"/>
  <c r="AB362" i="49"/>
  <c r="AB363" i="49"/>
  <c r="AB364" i="49"/>
  <c r="AB365" i="49"/>
  <c r="AB366" i="49"/>
  <c r="AB367" i="49"/>
  <c r="AB368" i="49"/>
  <c r="AB369" i="49"/>
  <c r="AB370" i="49"/>
  <c r="AB371" i="49"/>
  <c r="AB372" i="49"/>
  <c r="AB373" i="49"/>
  <c r="AB374" i="49"/>
  <c r="AB375" i="49"/>
  <c r="AB376" i="49"/>
  <c r="AB377" i="49"/>
  <c r="AB378" i="49"/>
  <c r="AB379" i="49"/>
  <c r="AB380" i="49"/>
  <c r="AB381" i="49"/>
  <c r="AB382" i="49"/>
  <c r="AB383" i="49"/>
  <c r="AB384" i="49"/>
  <c r="AB385" i="49"/>
  <c r="AB386" i="49"/>
  <c r="AB387" i="49"/>
  <c r="AB388" i="49"/>
  <c r="AB389" i="49"/>
  <c r="AB390" i="49"/>
  <c r="AB391" i="49"/>
  <c r="AB392" i="49"/>
  <c r="AB393" i="49"/>
  <c r="AB394" i="49"/>
  <c r="AB395" i="49"/>
  <c r="AB396" i="49"/>
  <c r="AB397" i="49"/>
  <c r="AB398" i="49"/>
  <c r="AB399" i="49"/>
  <c r="AB400" i="49"/>
  <c r="AB401" i="49"/>
  <c r="AB402" i="49"/>
  <c r="AB403" i="49"/>
  <c r="AB404" i="49"/>
  <c r="AB405" i="49"/>
  <c r="AB406" i="49"/>
  <c r="AB407" i="49"/>
  <c r="AB408" i="49"/>
  <c r="AB409" i="49"/>
  <c r="AB410" i="49"/>
  <c r="AB411" i="49"/>
  <c r="AB412" i="49"/>
  <c r="AB413" i="49"/>
  <c r="AB414" i="49"/>
  <c r="AB415" i="49"/>
  <c r="AB416" i="49"/>
  <c r="AB417" i="49"/>
  <c r="AB418" i="49"/>
  <c r="AB419" i="49"/>
  <c r="AB420" i="49"/>
  <c r="AB421" i="49"/>
  <c r="AB422" i="49"/>
  <c r="AB423" i="49"/>
  <c r="AB424" i="49"/>
  <c r="AB425" i="49"/>
  <c r="AB426" i="49"/>
  <c r="AB427" i="49"/>
  <c r="AB428" i="49"/>
  <c r="AB429" i="49"/>
  <c r="AB430" i="49"/>
  <c r="AB431" i="49"/>
  <c r="AB432" i="49"/>
  <c r="AB433" i="49"/>
  <c r="AB434" i="49"/>
  <c r="AB435" i="49"/>
  <c r="AB436" i="49"/>
  <c r="AB437" i="49"/>
  <c r="AB438" i="49"/>
  <c r="AB439" i="49"/>
  <c r="AB440" i="49"/>
  <c r="AB441" i="49"/>
  <c r="AB442" i="49"/>
  <c r="AB443" i="49"/>
  <c r="AB444" i="49"/>
  <c r="AB445" i="49"/>
  <c r="AB446" i="49"/>
  <c r="AB447" i="49"/>
  <c r="AB448" i="49"/>
  <c r="AB449" i="49"/>
  <c r="AB450" i="49"/>
  <c r="AB451" i="49"/>
  <c r="AB452" i="49"/>
  <c r="AB453" i="49"/>
  <c r="AB454" i="49"/>
  <c r="AB455" i="49"/>
  <c r="AB456" i="49"/>
  <c r="AB457" i="49"/>
  <c r="AB458" i="49"/>
  <c r="AB459" i="49"/>
  <c r="AB460" i="49"/>
  <c r="AB461" i="49"/>
  <c r="AB462" i="49"/>
  <c r="AB463" i="49"/>
  <c r="AB464" i="49"/>
  <c r="AB465" i="49"/>
  <c r="AB466" i="49"/>
  <c r="AB467" i="49"/>
  <c r="AB468" i="49"/>
  <c r="AB469" i="49"/>
  <c r="AB470" i="49"/>
  <c r="AB471" i="49"/>
  <c r="AB472" i="49"/>
  <c r="AB473" i="49"/>
  <c r="AB474" i="49"/>
  <c r="AB475" i="49"/>
  <c r="AB476" i="49"/>
  <c r="AB477" i="49"/>
  <c r="AB478" i="49"/>
  <c r="AB479" i="49"/>
  <c r="AB480" i="49"/>
  <c r="AB481" i="49"/>
  <c r="AB482" i="49"/>
  <c r="AB483" i="49"/>
  <c r="AB484" i="49"/>
  <c r="AB485" i="49"/>
  <c r="AB486" i="49"/>
  <c r="AB487" i="49"/>
  <c r="AB488" i="49"/>
  <c r="AB489" i="49"/>
  <c r="AB490" i="49"/>
  <c r="AB491" i="49"/>
  <c r="AB492" i="49"/>
  <c r="AB493" i="49"/>
  <c r="AB494" i="49"/>
  <c r="AB495" i="49"/>
  <c r="AB496" i="49"/>
  <c r="AB497" i="49"/>
  <c r="AB498" i="49"/>
  <c r="AB499" i="49"/>
  <c r="AB500" i="49"/>
  <c r="AB501" i="49"/>
  <c r="AB502" i="49"/>
  <c r="AB503" i="49"/>
  <c r="AB504" i="49"/>
  <c r="AB505" i="49"/>
  <c r="AB506" i="49"/>
  <c r="AB507" i="49"/>
  <c r="AB508" i="49"/>
  <c r="AB509" i="49"/>
  <c r="AB510" i="49"/>
  <c r="AB511" i="49"/>
  <c r="AB512" i="49"/>
  <c r="AB513" i="49"/>
  <c r="AB514" i="49"/>
  <c r="AB515" i="49"/>
  <c r="AB516" i="49"/>
  <c r="AB517" i="49"/>
  <c r="AB518" i="49"/>
  <c r="AB519" i="49"/>
  <c r="AB520" i="49"/>
  <c r="AB521" i="49"/>
  <c r="AB522" i="49"/>
  <c r="AB523" i="49"/>
  <c r="AB524" i="49"/>
  <c r="AB525" i="49"/>
  <c r="AB526" i="49"/>
  <c r="AB527" i="49"/>
  <c r="AB528" i="49"/>
  <c r="AB529" i="49"/>
  <c r="AB530" i="49"/>
  <c r="AB531" i="49"/>
  <c r="AB532" i="49"/>
  <c r="AB533" i="49"/>
  <c r="AB534" i="49"/>
  <c r="AB535" i="49"/>
  <c r="AB536" i="49"/>
  <c r="AB537" i="49"/>
  <c r="AB538" i="49"/>
  <c r="AB539" i="49"/>
  <c r="AB540" i="49"/>
  <c r="AB541" i="49"/>
  <c r="AB542" i="49"/>
  <c r="AB543" i="49"/>
  <c r="AB544" i="49"/>
  <c r="AB545" i="49"/>
  <c r="AB546" i="49"/>
  <c r="AB547" i="49"/>
  <c r="AB548" i="49"/>
  <c r="AB549" i="49"/>
  <c r="AB550" i="49"/>
  <c r="AB551" i="49"/>
  <c r="AB552" i="49"/>
  <c r="AB553" i="49"/>
  <c r="AB554" i="49"/>
  <c r="AB555" i="49"/>
  <c r="AB556" i="49"/>
  <c r="AB557" i="49"/>
  <c r="AB558" i="49"/>
  <c r="AB559" i="49"/>
  <c r="AB560" i="49"/>
  <c r="AB561" i="49"/>
  <c r="AB562" i="49"/>
  <c r="AB563" i="49"/>
  <c r="AB564" i="49"/>
  <c r="AB565" i="49"/>
  <c r="AB566" i="49"/>
  <c r="AB567" i="49"/>
  <c r="AB568" i="49"/>
  <c r="AB569" i="49"/>
  <c r="AB570" i="49"/>
  <c r="AB571" i="49"/>
  <c r="AB572" i="49"/>
  <c r="AB573" i="49"/>
  <c r="AB574" i="49"/>
  <c r="AB575" i="49"/>
  <c r="AB576" i="49"/>
  <c r="AB577" i="49"/>
  <c r="AB578" i="49"/>
  <c r="AB579" i="49"/>
  <c r="AB580" i="49"/>
  <c r="AB29" i="49"/>
  <c r="Y29" i="49"/>
  <c r="P13" i="32" l="1"/>
  <c r="Y30" i="49"/>
  <c r="Y31" i="49"/>
  <c r="Y32" i="49"/>
  <c r="Y33" i="49"/>
  <c r="Y34" i="49"/>
  <c r="Y35" i="49"/>
  <c r="Y36" i="49"/>
  <c r="Y37" i="49"/>
  <c r="Y38" i="49"/>
  <c r="Y39" i="49"/>
  <c r="Y40" i="49"/>
  <c r="Y41" i="49"/>
  <c r="Y42" i="49"/>
  <c r="Y43" i="49"/>
  <c r="Y44" i="49"/>
  <c r="Y45" i="49"/>
  <c r="Y46" i="49"/>
  <c r="Y47" i="49"/>
  <c r="Y48" i="49"/>
  <c r="Y49" i="49"/>
  <c r="Y50" i="49"/>
  <c r="Y51" i="49"/>
  <c r="Y52" i="49"/>
  <c r="Y53" i="49"/>
  <c r="Y54" i="49"/>
  <c r="Y55" i="49"/>
  <c r="Y56" i="49"/>
  <c r="Y57" i="49"/>
  <c r="Y58" i="49"/>
  <c r="Y59" i="49"/>
  <c r="Y60" i="49"/>
  <c r="Y61" i="49"/>
  <c r="Y62" i="49"/>
  <c r="Y63" i="49"/>
  <c r="Y64" i="49"/>
  <c r="Y65" i="49"/>
  <c r="Y66" i="49"/>
  <c r="Y67" i="49"/>
  <c r="Y68" i="49"/>
  <c r="Y69" i="49"/>
  <c r="Y70" i="49"/>
  <c r="Y71" i="49"/>
  <c r="Y72" i="49"/>
  <c r="Y73" i="49"/>
  <c r="Y74" i="49"/>
  <c r="Y75" i="49"/>
  <c r="Y76" i="49"/>
  <c r="Y77" i="49"/>
  <c r="Y78" i="49"/>
  <c r="Y79" i="49"/>
  <c r="Y80" i="49"/>
  <c r="Y81" i="49"/>
  <c r="Y82" i="49"/>
  <c r="Y83" i="49"/>
  <c r="Y84" i="49"/>
  <c r="Y85" i="49"/>
  <c r="Y86" i="49"/>
  <c r="Y87" i="49"/>
  <c r="Y88" i="49"/>
  <c r="Y89" i="49"/>
  <c r="Y90" i="49"/>
  <c r="Y91" i="49"/>
  <c r="Y92" i="49"/>
  <c r="Y93" i="49"/>
  <c r="Y94" i="49"/>
  <c r="Y95" i="49"/>
  <c r="Y96" i="49"/>
  <c r="Y97" i="49"/>
  <c r="Y98" i="49"/>
  <c r="Y99" i="49"/>
  <c r="Y100" i="49"/>
  <c r="Y101" i="49"/>
  <c r="Y102" i="49"/>
  <c r="Y103" i="49"/>
  <c r="Y104" i="49"/>
  <c r="Y105" i="49"/>
  <c r="Y106" i="49"/>
  <c r="Y107" i="49"/>
  <c r="Y108" i="49"/>
  <c r="Y109" i="49"/>
  <c r="Y110" i="49"/>
  <c r="Y111" i="49"/>
  <c r="Y112" i="49"/>
  <c r="Y113" i="49"/>
  <c r="Y114" i="49"/>
  <c r="Y115" i="49"/>
  <c r="Y116" i="49"/>
  <c r="Y117" i="49"/>
  <c r="Y118" i="49"/>
  <c r="Y119" i="49"/>
  <c r="Y120" i="49"/>
  <c r="Y121" i="49"/>
  <c r="Y122" i="49"/>
  <c r="Y123" i="49"/>
  <c r="Y124" i="49"/>
  <c r="Y125" i="49"/>
  <c r="Y126" i="49"/>
  <c r="Y127" i="49"/>
  <c r="Y128" i="49"/>
  <c r="Y129" i="49"/>
  <c r="Y130" i="49"/>
  <c r="Y131" i="49"/>
  <c r="Y132" i="49"/>
  <c r="Y133" i="49"/>
  <c r="Y134" i="49"/>
  <c r="Y135" i="49"/>
  <c r="Y136" i="49"/>
  <c r="Y137" i="49"/>
  <c r="Y138" i="49"/>
  <c r="Y139" i="49"/>
  <c r="Y140" i="49"/>
  <c r="Y141" i="49"/>
  <c r="Y142" i="49"/>
  <c r="Y143" i="49"/>
  <c r="Y144" i="49"/>
  <c r="Y145" i="49"/>
  <c r="Y146" i="49"/>
  <c r="Y147" i="49"/>
  <c r="Y148" i="49"/>
  <c r="Y149" i="49"/>
  <c r="Y150" i="49"/>
  <c r="Y151" i="49"/>
  <c r="Y152" i="49"/>
  <c r="Y153" i="49"/>
  <c r="Y154" i="49"/>
  <c r="Y155" i="49"/>
  <c r="Y156" i="49"/>
  <c r="Y157" i="49"/>
  <c r="Y158" i="49"/>
  <c r="Y159" i="49"/>
  <c r="Y160" i="49"/>
  <c r="Y161" i="49"/>
  <c r="Y162" i="49"/>
  <c r="Y163" i="49"/>
  <c r="Y164" i="49"/>
  <c r="Y165" i="49"/>
  <c r="Y166" i="49"/>
  <c r="Y167" i="49"/>
  <c r="Y168" i="49"/>
  <c r="Y169" i="49"/>
  <c r="Y170" i="49"/>
  <c r="Y171" i="49"/>
  <c r="Y172" i="49"/>
  <c r="Y173" i="49"/>
  <c r="Y174" i="49"/>
  <c r="Y175" i="49"/>
  <c r="Y176" i="49"/>
  <c r="Y177" i="49"/>
  <c r="Y178" i="49"/>
  <c r="Y179" i="49"/>
  <c r="Y180" i="49"/>
  <c r="Y181" i="49"/>
  <c r="Y182" i="49"/>
  <c r="Y183" i="49"/>
  <c r="Y184" i="49"/>
  <c r="Y185" i="49"/>
  <c r="Y186" i="49"/>
  <c r="Y187" i="49"/>
  <c r="Y188" i="49"/>
  <c r="Y189" i="49"/>
  <c r="Y190" i="49"/>
  <c r="Y191" i="49"/>
  <c r="Y192" i="49"/>
  <c r="Y193" i="49"/>
  <c r="Y194" i="49"/>
  <c r="Y195" i="49"/>
  <c r="Y196" i="49"/>
  <c r="Y197" i="49"/>
  <c r="Y198" i="49"/>
  <c r="Y199" i="49"/>
  <c r="Y200" i="49"/>
  <c r="Y201" i="49"/>
  <c r="Y202" i="49"/>
  <c r="Y203" i="49"/>
  <c r="Y204" i="49"/>
  <c r="Y205" i="49"/>
  <c r="Y206" i="49"/>
  <c r="Y207" i="49"/>
  <c r="Y208" i="49"/>
  <c r="Y209" i="49"/>
  <c r="Y210" i="49"/>
  <c r="Y211" i="49"/>
  <c r="Y212" i="49"/>
  <c r="Y213" i="49"/>
  <c r="Y214" i="49"/>
  <c r="Y215" i="49"/>
  <c r="Y216" i="49"/>
  <c r="Y217" i="49"/>
  <c r="Y218" i="49"/>
  <c r="Y219" i="49"/>
  <c r="Y220" i="49"/>
  <c r="Y221" i="49"/>
  <c r="Y222" i="49"/>
  <c r="Y223" i="49"/>
  <c r="Y224" i="49"/>
  <c r="Y225" i="49"/>
  <c r="Y226" i="49"/>
  <c r="Y227" i="49"/>
  <c r="Y228" i="49"/>
  <c r="Y229" i="49"/>
  <c r="Y230" i="49"/>
  <c r="Y231" i="49"/>
  <c r="Y232" i="49"/>
  <c r="Y233" i="49"/>
  <c r="Y234" i="49"/>
  <c r="Y235" i="49"/>
  <c r="Y236" i="49"/>
  <c r="Y237" i="49"/>
  <c r="Y238" i="49"/>
  <c r="Y239" i="49"/>
  <c r="Y240" i="49"/>
  <c r="Y241" i="49"/>
  <c r="Y242" i="49"/>
  <c r="Y243" i="49"/>
  <c r="Y244" i="49"/>
  <c r="Y245" i="49"/>
  <c r="Y246" i="49"/>
  <c r="Y247" i="49"/>
  <c r="Y248" i="49"/>
  <c r="Y249" i="49"/>
  <c r="Y250" i="49"/>
  <c r="Y251" i="49"/>
  <c r="Y252" i="49"/>
  <c r="Y253" i="49"/>
  <c r="Y254" i="49"/>
  <c r="Y255" i="49"/>
  <c r="Y256" i="49"/>
  <c r="Y257" i="49"/>
  <c r="Y258" i="49"/>
  <c r="Y259" i="49"/>
  <c r="Y260" i="49"/>
  <c r="Y261" i="49"/>
  <c r="Y262" i="49"/>
  <c r="Y263" i="49"/>
  <c r="Y264" i="49"/>
  <c r="Y265" i="49"/>
  <c r="Y266" i="49"/>
  <c r="Y267" i="49"/>
  <c r="Y268" i="49"/>
  <c r="Y269" i="49"/>
  <c r="Y270" i="49"/>
  <c r="Y271" i="49"/>
  <c r="Y272" i="49"/>
  <c r="Y273" i="49"/>
  <c r="Y274" i="49"/>
  <c r="Y275" i="49"/>
  <c r="Y276" i="49"/>
  <c r="Y277" i="49"/>
  <c r="Y278" i="49"/>
  <c r="Y279" i="49"/>
  <c r="Y280" i="49"/>
  <c r="Y281" i="49"/>
  <c r="Y282" i="49"/>
  <c r="Y283" i="49"/>
  <c r="Y284" i="49"/>
  <c r="Y285" i="49"/>
  <c r="Y286" i="49"/>
  <c r="Y287" i="49"/>
  <c r="Y288" i="49"/>
  <c r="Y289" i="49"/>
  <c r="Y290" i="49"/>
  <c r="Y291" i="49"/>
  <c r="Y292" i="49"/>
  <c r="Y293" i="49"/>
  <c r="Y294" i="49"/>
  <c r="Y295" i="49"/>
  <c r="Y296" i="49"/>
  <c r="Y297" i="49"/>
  <c r="Y298" i="49"/>
  <c r="Y299" i="49"/>
  <c r="Y300" i="49"/>
  <c r="Y301" i="49"/>
  <c r="Y302" i="49"/>
  <c r="Y303" i="49"/>
  <c r="Y304" i="49"/>
  <c r="Y305" i="49"/>
  <c r="Y306" i="49"/>
  <c r="Y307" i="49"/>
  <c r="Y308" i="49"/>
  <c r="Y309" i="49"/>
  <c r="Y310" i="49"/>
  <c r="Y311" i="49"/>
  <c r="Y312" i="49"/>
  <c r="Y313" i="49"/>
  <c r="Y314" i="49"/>
  <c r="Y315" i="49"/>
  <c r="Y316" i="49"/>
  <c r="Y317" i="49"/>
  <c r="Y318" i="49"/>
  <c r="Y319" i="49"/>
  <c r="Y320" i="49"/>
  <c r="Y321" i="49"/>
  <c r="Y322" i="49"/>
  <c r="Y323" i="49"/>
  <c r="Y324" i="49"/>
  <c r="Y325" i="49"/>
  <c r="Y326" i="49"/>
  <c r="Y327" i="49"/>
  <c r="Y328" i="49"/>
  <c r="Y329" i="49"/>
  <c r="Y330" i="49"/>
  <c r="Y331" i="49"/>
  <c r="Y332" i="49"/>
  <c r="Y333" i="49"/>
  <c r="Y334" i="49"/>
  <c r="Y335" i="49"/>
  <c r="Y336" i="49"/>
  <c r="Y337" i="49"/>
  <c r="Y338" i="49"/>
  <c r="Y339" i="49"/>
  <c r="Y340" i="49"/>
  <c r="Y341" i="49"/>
  <c r="Y342" i="49"/>
  <c r="Y343" i="49"/>
  <c r="Y344" i="49"/>
  <c r="Y345" i="49"/>
  <c r="Y346" i="49"/>
  <c r="Y347" i="49"/>
  <c r="Y348" i="49"/>
  <c r="Y349" i="49"/>
  <c r="Y350" i="49"/>
  <c r="Y351" i="49"/>
  <c r="Y352" i="49"/>
  <c r="Y353" i="49"/>
  <c r="Y354" i="49"/>
  <c r="Y355" i="49"/>
  <c r="Y356" i="49"/>
  <c r="Y357" i="49"/>
  <c r="Y358" i="49"/>
  <c r="Y359" i="49"/>
  <c r="Y360" i="49"/>
  <c r="Y361" i="49"/>
  <c r="Y362" i="49"/>
  <c r="Y363" i="49"/>
  <c r="Y364" i="49"/>
  <c r="Y365" i="49"/>
  <c r="Y366" i="49"/>
  <c r="Y367" i="49"/>
  <c r="Y368" i="49"/>
  <c r="Y369" i="49"/>
  <c r="Y370" i="49"/>
  <c r="Y371" i="49"/>
  <c r="Y372" i="49"/>
  <c r="Y373" i="49"/>
  <c r="Y374" i="49"/>
  <c r="Y375" i="49"/>
  <c r="Y376" i="49"/>
  <c r="Y377" i="49"/>
  <c r="Y378" i="49"/>
  <c r="Y379" i="49"/>
  <c r="Y380" i="49"/>
  <c r="Y381" i="49"/>
  <c r="Y382" i="49"/>
  <c r="Y383" i="49"/>
  <c r="Y384" i="49"/>
  <c r="Y385" i="49"/>
  <c r="Y386" i="49"/>
  <c r="Y387" i="49"/>
  <c r="Y388" i="49"/>
  <c r="Y389" i="49"/>
  <c r="Y390" i="49"/>
  <c r="Y391" i="49"/>
  <c r="Y392" i="49"/>
  <c r="Y393" i="49"/>
  <c r="Y394" i="49"/>
  <c r="Y395" i="49"/>
  <c r="Y396" i="49"/>
  <c r="Y397" i="49"/>
  <c r="Y398" i="49"/>
  <c r="Y399" i="49"/>
  <c r="Y400" i="49"/>
  <c r="Y401" i="49"/>
  <c r="Y402" i="49"/>
  <c r="Y403" i="49"/>
  <c r="Y404" i="49"/>
  <c r="Y405" i="49"/>
  <c r="Y406" i="49"/>
  <c r="Y407" i="49"/>
  <c r="Y408" i="49"/>
  <c r="Y409" i="49"/>
  <c r="Y410" i="49"/>
  <c r="Y411" i="49"/>
  <c r="Y412" i="49"/>
  <c r="Y413" i="49"/>
  <c r="Y414" i="49"/>
  <c r="Y415" i="49"/>
  <c r="Y416" i="49"/>
  <c r="Y417" i="49"/>
  <c r="Y418" i="49"/>
  <c r="Y419" i="49"/>
  <c r="Y420" i="49"/>
  <c r="Y421" i="49"/>
  <c r="Y422" i="49"/>
  <c r="Y423" i="49"/>
  <c r="Y424" i="49"/>
  <c r="Y425" i="49"/>
  <c r="Y426" i="49"/>
  <c r="Y427" i="49"/>
  <c r="Y428" i="49"/>
  <c r="Y429" i="49"/>
  <c r="Y430" i="49"/>
  <c r="Y431" i="49"/>
  <c r="Y432" i="49"/>
  <c r="Y433" i="49"/>
  <c r="Y434" i="49"/>
  <c r="Y435" i="49"/>
  <c r="Y436" i="49"/>
  <c r="Y437" i="49"/>
  <c r="Y438" i="49"/>
  <c r="Y439" i="49"/>
  <c r="Y440" i="49"/>
  <c r="Y441" i="49"/>
  <c r="Y442" i="49"/>
  <c r="Y443" i="49"/>
  <c r="Y444" i="49"/>
  <c r="Y445" i="49"/>
  <c r="Y446" i="49"/>
  <c r="Y447" i="49"/>
  <c r="Y448" i="49"/>
  <c r="Y449" i="49"/>
  <c r="Y450" i="49"/>
  <c r="Y451" i="49"/>
  <c r="Y452" i="49"/>
  <c r="Y453" i="49"/>
  <c r="Y454" i="49"/>
  <c r="Y455" i="49"/>
  <c r="Y456" i="49"/>
  <c r="Y457" i="49"/>
  <c r="Y458" i="49"/>
  <c r="Y459" i="49"/>
  <c r="Y460" i="49"/>
  <c r="Y461" i="49"/>
  <c r="Y462" i="49"/>
  <c r="Y463" i="49"/>
  <c r="Y464" i="49"/>
  <c r="Y465" i="49"/>
  <c r="Y466" i="49"/>
  <c r="Y467" i="49"/>
  <c r="Y468" i="49"/>
  <c r="Y469" i="49"/>
  <c r="Y470" i="49"/>
  <c r="Y471" i="49"/>
  <c r="Y472" i="49"/>
  <c r="Y473" i="49"/>
  <c r="Y474" i="49"/>
  <c r="Y475" i="49"/>
  <c r="Y476" i="49"/>
  <c r="Y477" i="49"/>
  <c r="Y478" i="49"/>
  <c r="Y479" i="49"/>
  <c r="Y480" i="49"/>
  <c r="Y481" i="49"/>
  <c r="Y482" i="49"/>
  <c r="Y483" i="49"/>
  <c r="Y484" i="49"/>
  <c r="Y485" i="49"/>
  <c r="Y486" i="49"/>
  <c r="Y487" i="49"/>
  <c r="Y488" i="49"/>
  <c r="Y489" i="49"/>
  <c r="Y490" i="49"/>
  <c r="Y491" i="49"/>
  <c r="Y492" i="49"/>
  <c r="Y493" i="49"/>
  <c r="Y494" i="49"/>
  <c r="Y495" i="49"/>
  <c r="Y496" i="49"/>
  <c r="Y497" i="49"/>
  <c r="Y498" i="49"/>
  <c r="Y499" i="49"/>
  <c r="Y500" i="49"/>
  <c r="Y501" i="49"/>
  <c r="Y502" i="49"/>
  <c r="Y503" i="49"/>
  <c r="Y504" i="49"/>
  <c r="Y505" i="49"/>
  <c r="Y506" i="49"/>
  <c r="Y507" i="49"/>
  <c r="Y508" i="49"/>
  <c r="Y509" i="49"/>
  <c r="Y510" i="49"/>
  <c r="Y511" i="49"/>
  <c r="Y512" i="49"/>
  <c r="Y513" i="49"/>
  <c r="Y514" i="49"/>
  <c r="Y515" i="49"/>
  <c r="Y516" i="49"/>
  <c r="Y517" i="49"/>
  <c r="Y518" i="49"/>
  <c r="Y519" i="49"/>
  <c r="Y520" i="49"/>
  <c r="Y521" i="49"/>
  <c r="Y522" i="49"/>
  <c r="Y523" i="49"/>
  <c r="Y524" i="49"/>
  <c r="Y525" i="49"/>
  <c r="Y526" i="49"/>
  <c r="Y527" i="49"/>
  <c r="Y528" i="49"/>
  <c r="Y529" i="49"/>
  <c r="Y530" i="49"/>
  <c r="Y531" i="49"/>
  <c r="Y532" i="49"/>
  <c r="Y533" i="49"/>
  <c r="Y534" i="49"/>
  <c r="Y535" i="49"/>
  <c r="Y536" i="49"/>
  <c r="Y537" i="49"/>
  <c r="Y538" i="49"/>
  <c r="Y539" i="49"/>
  <c r="Y540" i="49"/>
  <c r="Y541" i="49"/>
  <c r="Y542" i="49"/>
  <c r="Y543" i="49"/>
  <c r="Y544" i="49"/>
  <c r="Y545" i="49"/>
  <c r="Y546" i="49"/>
  <c r="Y547" i="49"/>
  <c r="Y548" i="49"/>
  <c r="Y549" i="49"/>
  <c r="Y550" i="49"/>
  <c r="Y551" i="49"/>
  <c r="Y552" i="49"/>
  <c r="Y553" i="49"/>
  <c r="Y554" i="49"/>
  <c r="Y555" i="49"/>
  <c r="Y556" i="49"/>
  <c r="Y557" i="49"/>
  <c r="Y558" i="49"/>
  <c r="Y559" i="49"/>
  <c r="Y560" i="49"/>
  <c r="Y561" i="49"/>
  <c r="Y562" i="49"/>
  <c r="Y563" i="49"/>
  <c r="Y564" i="49"/>
  <c r="Y565" i="49"/>
  <c r="Y566" i="49"/>
  <c r="Y567" i="49"/>
  <c r="Y568" i="49"/>
  <c r="Y569" i="49"/>
  <c r="Y570" i="49"/>
  <c r="Y571" i="49"/>
  <c r="Y572" i="49"/>
  <c r="Y573" i="49"/>
  <c r="Y574" i="49"/>
  <c r="Y575" i="49"/>
  <c r="Y576" i="49"/>
  <c r="Y577" i="49"/>
  <c r="Y578" i="49"/>
  <c r="Y579" i="49"/>
  <c r="Y580" i="49"/>
  <c r="T53" i="32" l="1"/>
  <c r="U54" i="32"/>
  <c r="U55" i="32"/>
  <c r="U56" i="32"/>
  <c r="T54" i="32"/>
  <c r="T55" i="32"/>
  <c r="T56" i="32"/>
  <c r="J54" i="32" l="1"/>
  <c r="U44" i="32"/>
  <c r="U45" i="32"/>
  <c r="U46" i="32"/>
  <c r="U47" i="32"/>
  <c r="U48" i="32"/>
  <c r="U49" i="32"/>
  <c r="U52" i="32"/>
  <c r="U53" i="32"/>
  <c r="T44" i="32"/>
  <c r="T45" i="32"/>
  <c r="T46" i="32"/>
  <c r="T47" i="32"/>
  <c r="T48" i="32"/>
  <c r="T49" i="32"/>
  <c r="T50" i="32"/>
  <c r="T51" i="32"/>
  <c r="T52" i="32"/>
  <c r="U33" i="32"/>
  <c r="U34" i="32"/>
  <c r="U35" i="32"/>
  <c r="U36" i="32"/>
  <c r="U37" i="32"/>
  <c r="U39" i="32"/>
  <c r="U40" i="32"/>
  <c r="U41" i="32"/>
  <c r="U42" i="32"/>
  <c r="U43" i="32"/>
  <c r="T32" i="32"/>
  <c r="T33" i="32"/>
  <c r="T34" i="32"/>
  <c r="T35" i="32"/>
  <c r="T36" i="32"/>
  <c r="T37" i="32"/>
  <c r="T38" i="32"/>
  <c r="T39" i="32"/>
  <c r="T40" i="32"/>
  <c r="T41" i="32"/>
  <c r="T42" i="32"/>
  <c r="T43" i="32"/>
  <c r="U26" i="32"/>
  <c r="U27" i="32"/>
  <c r="U28" i="32"/>
  <c r="U29" i="32"/>
  <c r="U30" i="32"/>
  <c r="U31" i="32"/>
  <c r="T26" i="32"/>
  <c r="T27" i="32"/>
  <c r="T28" i="32"/>
  <c r="T29" i="32"/>
  <c r="T30" i="32"/>
  <c r="T31" i="32"/>
  <c r="T23" i="32"/>
  <c r="U12" i="32"/>
  <c r="U13" i="32"/>
  <c r="U14" i="32"/>
  <c r="U15" i="32"/>
  <c r="U16" i="32"/>
  <c r="U17" i="32"/>
  <c r="U18" i="32"/>
  <c r="U19" i="32"/>
  <c r="U20" i="32"/>
  <c r="U21" i="32"/>
  <c r="U22" i="32"/>
  <c r="U23" i="32"/>
  <c r="U25" i="32"/>
  <c r="T25" i="32"/>
  <c r="T12" i="32"/>
  <c r="T13" i="32"/>
  <c r="T14" i="32"/>
  <c r="T15" i="32"/>
  <c r="T16" i="32"/>
  <c r="T17" i="32"/>
  <c r="T18" i="32"/>
  <c r="T19" i="32"/>
  <c r="T20" i="32"/>
  <c r="T21" i="32"/>
  <c r="T22" i="32"/>
  <c r="U11" i="32"/>
  <c r="T11" i="32"/>
  <c r="P53" i="32"/>
  <c r="P51" i="32"/>
  <c r="P49" i="32"/>
  <c r="P47" i="32"/>
  <c r="P45" i="32"/>
  <c r="P43" i="32"/>
  <c r="P42" i="32"/>
  <c r="P41" i="32"/>
  <c r="P40" i="32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3" i="32"/>
  <c r="P22" i="32"/>
  <c r="P21" i="32"/>
  <c r="P20" i="32"/>
  <c r="P19" i="32"/>
  <c r="P18" i="32"/>
  <c r="P17" i="32"/>
  <c r="P16" i="32"/>
  <c r="P15" i="32"/>
  <c r="P14" i="32"/>
  <c r="P25" i="32" l="1"/>
  <c r="Q25" i="32" s="1"/>
  <c r="S24" i="32"/>
  <c r="S37" i="32"/>
  <c r="Q26" i="32" l="1"/>
  <c r="S26" i="32" s="1"/>
  <c r="P44" i="32"/>
  <c r="Q44" i="32" s="1"/>
  <c r="S44" i="32" s="1"/>
  <c r="Q36" i="32"/>
  <c r="S36" i="32" s="1"/>
  <c r="R38" i="32" l="1"/>
  <c r="D26" i="43" l="1"/>
  <c r="D59" i="43"/>
  <c r="J45" i="32"/>
  <c r="J46" i="32"/>
  <c r="J47" i="32"/>
  <c r="J48" i="32"/>
  <c r="J49" i="32"/>
  <c r="J50" i="32"/>
  <c r="J51" i="32"/>
  <c r="J52" i="32"/>
  <c r="J53" i="32"/>
  <c r="J44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26" i="32"/>
  <c r="C45" i="32"/>
  <c r="C46" i="32"/>
  <c r="C47" i="32"/>
  <c r="C48" i="32"/>
  <c r="C49" i="32"/>
  <c r="C50" i="32"/>
  <c r="C51" i="32"/>
  <c r="C52" i="32"/>
  <c r="C53" i="32"/>
  <c r="C44" i="32"/>
  <c r="C39" i="32"/>
  <c r="C40" i="32"/>
  <c r="C41" i="32"/>
  <c r="C42" i="32"/>
  <c r="C43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26" i="32"/>
  <c r="C25" i="32"/>
  <c r="R23" i="32"/>
  <c r="J14" i="32"/>
  <c r="J15" i="32"/>
  <c r="J16" i="32"/>
  <c r="J17" i="32"/>
  <c r="J18" i="32"/>
  <c r="J19" i="32"/>
  <c r="J20" i="32"/>
  <c r="J21" i="32"/>
  <c r="J22" i="32"/>
  <c r="J23" i="32"/>
  <c r="Q23" i="32" s="1"/>
  <c r="S23" i="32" s="1"/>
  <c r="J13" i="32"/>
  <c r="C23" i="32"/>
  <c r="C14" i="32"/>
  <c r="C15" i="32"/>
  <c r="C16" i="32"/>
  <c r="C17" i="32"/>
  <c r="C18" i="32"/>
  <c r="C19" i="32"/>
  <c r="C20" i="32"/>
  <c r="C21" i="32"/>
  <c r="C22" i="32"/>
  <c r="C13" i="32"/>
  <c r="Q18" i="32" l="1"/>
  <c r="S18" i="32" s="1"/>
  <c r="Q22" i="32"/>
  <c r="S22" i="32" s="1"/>
  <c r="J25" i="32"/>
  <c r="P12" i="32"/>
  <c r="P11" i="32" s="1"/>
  <c r="R53" i="32"/>
  <c r="Q51" i="32"/>
  <c r="S51" i="32" s="1"/>
  <c r="R49" i="32"/>
  <c r="P46" i="32"/>
  <c r="R44" i="32"/>
  <c r="R43" i="32"/>
  <c r="R42" i="32"/>
  <c r="R41" i="32"/>
  <c r="R40" i="32"/>
  <c r="R36" i="32"/>
  <c r="R35" i="32"/>
  <c r="R34" i="32"/>
  <c r="R33" i="32"/>
  <c r="R32" i="32"/>
  <c r="R30" i="32"/>
  <c r="R29" i="32"/>
  <c r="R28" i="32"/>
  <c r="R20" i="32"/>
  <c r="R16" i="32"/>
  <c r="R13" i="32"/>
  <c r="R14" i="32"/>
  <c r="R15" i="32"/>
  <c r="R17" i="32"/>
  <c r="R18" i="32"/>
  <c r="R19" i="32"/>
  <c r="R21" i="32"/>
  <c r="R22" i="32"/>
  <c r="R26" i="32"/>
  <c r="R31" i="32"/>
  <c r="R37" i="32"/>
  <c r="R51" i="32"/>
  <c r="P50" i="32"/>
  <c r="R50" i="32" s="1"/>
  <c r="Q40" i="32"/>
  <c r="S40" i="32" s="1"/>
  <c r="R11" i="32" l="1"/>
  <c r="P55" i="32"/>
  <c r="S55" i="32" s="1"/>
  <c r="Q47" i="32"/>
  <c r="S47" i="32" s="1"/>
  <c r="S25" i="32"/>
  <c r="R47" i="32"/>
  <c r="R39" i="32"/>
  <c r="Q43" i="32"/>
  <c r="S43" i="32" s="1"/>
  <c r="Q42" i="32"/>
  <c r="S42" i="32" s="1"/>
  <c r="P48" i="32"/>
  <c r="R48" i="32" s="1"/>
  <c r="Q45" i="32"/>
  <c r="S45" i="32" s="1"/>
  <c r="R45" i="32"/>
  <c r="Q41" i="32"/>
  <c r="S41" i="32" s="1"/>
  <c r="J12" i="32"/>
  <c r="J11" i="32" s="1"/>
  <c r="J56" i="32" s="1"/>
  <c r="Q49" i="32"/>
  <c r="S49" i="32" s="1"/>
  <c r="R27" i="32"/>
  <c r="P52" i="32"/>
  <c r="P54" i="32" s="1"/>
  <c r="Q54" i="32" s="1"/>
  <c r="Q53" i="32"/>
  <c r="S53" i="32" s="1"/>
  <c r="Q46" i="32"/>
  <c r="S46" i="32" s="1"/>
  <c r="R46" i="32"/>
  <c r="Q50" i="32"/>
  <c r="S50" i="32" s="1"/>
  <c r="Q39" i="32"/>
  <c r="S39" i="32" s="1"/>
  <c r="Q35" i="32"/>
  <c r="S35" i="32" s="1"/>
  <c r="Q34" i="32"/>
  <c r="S34" i="32" s="1"/>
  <c r="Q32" i="32"/>
  <c r="S32" i="32" s="1"/>
  <c r="Q31" i="32"/>
  <c r="S31" i="32" s="1"/>
  <c r="Q29" i="32"/>
  <c r="S29" i="32" s="1"/>
  <c r="Q28" i="32"/>
  <c r="S28" i="32" s="1"/>
  <c r="Q21" i="32"/>
  <c r="S21" i="32" s="1"/>
  <c r="Q20" i="32"/>
  <c r="S20" i="32" s="1"/>
  <c r="Q19" i="32"/>
  <c r="S19" i="32" s="1"/>
  <c r="Q17" i="32"/>
  <c r="S17" i="32" s="1"/>
  <c r="Q16" i="32"/>
  <c r="S16" i="32" s="1"/>
  <c r="Q15" i="32"/>
  <c r="S15" i="32" s="1"/>
  <c r="Q14" i="32"/>
  <c r="S14" i="32" s="1"/>
  <c r="Q13" i="32"/>
  <c r="S13" i="32" s="1"/>
  <c r="Q52" i="32" l="1"/>
  <c r="S52" i="32" s="1"/>
  <c r="S54" i="32"/>
  <c r="R55" i="32"/>
  <c r="R25" i="32"/>
  <c r="Q48" i="32"/>
  <c r="S48" i="32" s="1"/>
  <c r="R52" i="32"/>
  <c r="Q11" i="32"/>
  <c r="R12" i="32"/>
  <c r="V51" i="32"/>
  <c r="S11" i="32" l="1"/>
  <c r="Q56" i="32"/>
  <c r="R54" i="32"/>
  <c r="P56" i="32"/>
  <c r="R56" i="32" s="1"/>
  <c r="V54" i="32"/>
  <c r="Q33" i="32"/>
  <c r="S33" i="32" s="1"/>
  <c r="Q30" i="32"/>
  <c r="S30" i="32" s="1"/>
  <c r="Q27" i="32"/>
  <c r="S27" i="32" s="1"/>
  <c r="V56" i="32" l="1"/>
  <c r="V53" i="32"/>
  <c r="V50" i="32"/>
  <c r="V49" i="32"/>
  <c r="V48" i="32"/>
  <c r="V47" i="32"/>
  <c r="V44" i="32"/>
  <c r="V43" i="32"/>
  <c r="V42" i="32"/>
  <c r="V41" i="32"/>
  <c r="V40" i="32"/>
  <c r="V39" i="32"/>
  <c r="V37" i="32"/>
  <c r="V23" i="32"/>
  <c r="V22" i="32"/>
  <c r="V21" i="32"/>
  <c r="V20" i="32"/>
  <c r="V19" i="32"/>
  <c r="V18" i="32"/>
  <c r="V17" i="32"/>
  <c r="V16" i="32"/>
  <c r="V15" i="32"/>
  <c r="V14" i="32"/>
  <c r="V13" i="32"/>
  <c r="V46" i="32"/>
  <c r="V27" i="32"/>
  <c r="V36" i="32"/>
  <c r="V35" i="32"/>
  <c r="V34" i="32"/>
  <c r="V33" i="32"/>
  <c r="V32" i="32"/>
  <c r="V31" i="32"/>
  <c r="V30" i="32"/>
  <c r="V29" i="32"/>
  <c r="V28" i="32"/>
  <c r="V26" i="32"/>
  <c r="Q38" i="32" l="1"/>
  <c r="S38" i="32" s="1"/>
  <c r="V52" i="32"/>
  <c r="V38" i="32"/>
  <c r="V12" i="32"/>
  <c r="Q12" i="32"/>
  <c r="S12" i="32" s="1"/>
  <c r="P66" i="32"/>
  <c r="V11" i="32" l="1"/>
  <c r="V25" i="32"/>
</calcChain>
</file>

<file path=xl/sharedStrings.xml><?xml version="1.0" encoding="utf-8"?>
<sst xmlns="http://schemas.openxmlformats.org/spreadsheetml/2006/main" count="1531" uniqueCount="293">
  <si>
    <t>LAPORAN PERKEMBANGAN FISIK DAN KEUANGAN</t>
  </si>
  <si>
    <t>PAGU DANA</t>
  </si>
  <si>
    <t>( Rp )</t>
  </si>
  <si>
    <t>KEUANGAN</t>
  </si>
  <si>
    <t>%</t>
  </si>
  <si>
    <t>FISIK</t>
  </si>
  <si>
    <t>TARGET</t>
  </si>
  <si>
    <t>REALISASI</t>
  </si>
  <si>
    <t>( % )</t>
  </si>
  <si>
    <t>No</t>
  </si>
  <si>
    <t>SISA ANGGARAN</t>
  </si>
  <si>
    <t xml:space="preserve">SKPD  : KECAMATAN SAYUNG </t>
  </si>
  <si>
    <t>NAMA PROGRAM</t>
  </si>
  <si>
    <t>I</t>
  </si>
  <si>
    <t>BELANJA TIDAK LANGSUNG</t>
  </si>
  <si>
    <t>GAJI DAN TUNJANGAN</t>
  </si>
  <si>
    <t>SP2D</t>
  </si>
  <si>
    <t>SPJ</t>
  </si>
  <si>
    <t>JUMLAH APBD</t>
  </si>
  <si>
    <t>CAMAT   SAYUNG</t>
  </si>
  <si>
    <t>Gaji Pokok PNS/Uang Representasi</t>
  </si>
  <si>
    <t>Tunjangan Keluarga</t>
  </si>
  <si>
    <t>Tunjangan Jabatan</t>
  </si>
  <si>
    <t>Tunjangan Fungsional Umum</t>
  </si>
  <si>
    <t>Tunjangan Beras</t>
  </si>
  <si>
    <t>Tunjangan PPh/Tunjangan Khusus</t>
  </si>
  <si>
    <t>Pembulatan Gaji</t>
  </si>
  <si>
    <t>Iuran Asuransi Kesehatan</t>
  </si>
  <si>
    <t>Jaminan Kecelakaan Kerja</t>
  </si>
  <si>
    <t>PEMERINTAH KABUPATEN DEMAK</t>
  </si>
  <si>
    <t>:</t>
  </si>
  <si>
    <t>4 . 01</t>
  </si>
  <si>
    <t>4 . 01 . 14</t>
  </si>
  <si>
    <t>KECAMATAN SAYUNG</t>
  </si>
  <si>
    <t>4 . 01 . 14 . 01</t>
  </si>
  <si>
    <t>NIP</t>
  </si>
  <si>
    <t>JABATAN</t>
  </si>
  <si>
    <t>CAMAT SAYUNG</t>
  </si>
  <si>
    <t>Urusan Pemerintahan</t>
  </si>
  <si>
    <t>Sub Unit Organisasi</t>
  </si>
  <si>
    <t>KODE
REKENING</t>
  </si>
  <si>
    <t>URAIAN</t>
  </si>
  <si>
    <t>4</t>
  </si>
  <si>
    <t>-</t>
  </si>
  <si>
    <t>SUHASBUKIT, SH, MM</t>
  </si>
  <si>
    <t>No.</t>
  </si>
  <si>
    <t>N A M A</t>
  </si>
  <si>
    <t>TANDA TANGAN</t>
  </si>
  <si>
    <t>dr. SINGGIH SETYONO, M.Kes</t>
  </si>
  <si>
    <t>19640913 199012 1 001</t>
  </si>
  <si>
    <t>KETUA</t>
  </si>
  <si>
    <t>19620531 198903 1 006</t>
  </si>
  <si>
    <t>SEKRETARIS</t>
  </si>
  <si>
    <t>ANGGOTA</t>
  </si>
  <si>
    <t>Drs. TAUFIK RIFA'I , MS.i</t>
  </si>
  <si>
    <t>19650808 198603 1 016</t>
  </si>
  <si>
    <t>KURNIAWAN ARIFENDI, ST</t>
  </si>
  <si>
    <t>19690412 199703 1 007</t>
  </si>
  <si>
    <t>Formulir
DPA SKPD
 2.2</t>
  </si>
  <si>
    <t>JUMLAH</t>
  </si>
  <si>
    <t>10 = 6 + 7 + 8 + 9</t>
  </si>
  <si>
    <t>Penyediaan jasa surat menyurat</t>
  </si>
  <si>
    <t>Penyediaan jasa komunikasi, sumber daya air dan listrik</t>
  </si>
  <si>
    <t>Penyediaan jasa administrasi keuangan</t>
  </si>
  <si>
    <t>Penyediaan alat tulis kantor</t>
  </si>
  <si>
    <t>Penyediaan barang cetakan dan penggandaan</t>
  </si>
  <si>
    <t>Penyediaan komponen instalasi listrik/penerangan bangunan kantor</t>
  </si>
  <si>
    <t>Penyediaan peralatan dan perlengkapan kantor</t>
  </si>
  <si>
    <t>Penyediaan bahan bacaan dan peraturan perundang-undangan</t>
  </si>
  <si>
    <t>Penyediaan makanan dan minuman</t>
  </si>
  <si>
    <t>Penyediaan jasa pegawai non PNS</t>
  </si>
  <si>
    <t>Program Peningkatan Sarana dan Prasarana Aparatur</t>
  </si>
  <si>
    <t>Pengadaan peralatan gedung kantor</t>
  </si>
  <si>
    <t>Pengadaan mebeleur</t>
  </si>
  <si>
    <t>Pemeliharaan rutin/berkala gedung kantor</t>
  </si>
  <si>
    <t>Pemeliharaan rutin/berkala kendaraan dinas/operasional</t>
  </si>
  <si>
    <t>Pemeliharaan rutin/berkala perlengkapan gedung kantor</t>
  </si>
  <si>
    <t>Pemeliharaan rutin/berkala peralatan gedung kantor</t>
  </si>
  <si>
    <t>Program Peningkatan Kapasitas Sumber Daya Aparatur</t>
  </si>
  <si>
    <t>Pendidikan dan pelatihan formal</t>
  </si>
  <si>
    <t>Program peningkatan keamanan dan kenyamanan lingkungan</t>
  </si>
  <si>
    <t>pengendalian keamanan lingkungan</t>
  </si>
  <si>
    <t>Program Peningkatan Keberdayaan Masyarakat Perdesaan</t>
  </si>
  <si>
    <t>Pemberdayaan Lembaga dan Organisasi Masyarakat Perdesaan</t>
  </si>
  <si>
    <t>Program kemitraan pengembangan wawasan kebangsaan</t>
  </si>
  <si>
    <t>Fasilitasi pencapaian Halaqoh dan berbagai forum keagamaan lainnya dalam upaya peningkatan wawasan kebangsaan</t>
  </si>
  <si>
    <t>JUMLAH BELANJA LANGSUNG</t>
  </si>
  <si>
    <t>LAPORAN PERTANGGUNGJAWABAN BENDAHARA PENGELUARAN</t>
  </si>
  <si>
    <t>(SPJ BELANJA - FUNGSIONAL)</t>
  </si>
  <si>
    <t>Urusan Pemerintahan Fungsi Penunjang</t>
  </si>
  <si>
    <t>Bidang Pemerintahan</t>
  </si>
  <si>
    <t>Administrasi Pemerintahan</t>
  </si>
  <si>
    <t>Unit Organisasi</t>
  </si>
  <si>
    <t>Pengguna Anggaran/Kuasa Pengguna Anggaran</t>
  </si>
  <si>
    <t>Bendahara Pengeluaran</t>
  </si>
  <si>
    <t>Bulan</t>
  </si>
  <si>
    <t>s.d. BULAN LALU</t>
  </si>
  <si>
    <t>BULAN INI</t>
  </si>
  <si>
    <t>s.d. BULAN INI</t>
  </si>
  <si>
    <t>JUMLAH
ANGGARAN</t>
  </si>
  <si>
    <t>SPJ - LS Gaji</t>
  </si>
  <si>
    <t>JUMLAH SPJ
(LS + UP/GU/TU)
s.d. BULAN INI</t>
  </si>
  <si>
    <t>SISA PAGU
ANGGARAN</t>
  </si>
  <si>
    <t>SPJ - LS Barang &amp; Jasa</t>
  </si>
  <si>
    <t>SPJ - UP/GU/TU</t>
  </si>
  <si>
    <t>Program</t>
  </si>
  <si>
    <t>Kegiatan</t>
  </si>
  <si>
    <t>5 . 2 . 2 . 03 . 12</t>
  </si>
  <si>
    <t>Belanja Transportasi dan Akomodasi</t>
  </si>
  <si>
    <t>JUMLAH PER KEGIATAN</t>
  </si>
  <si>
    <t>5 . 2 . 2 . 03 . 13</t>
  </si>
  <si>
    <t>Belanja Dokumentasi</t>
  </si>
  <si>
    <t>5 . 2 . 2 . 03 . 14</t>
  </si>
  <si>
    <t>Belanja Dekorasi</t>
  </si>
  <si>
    <t>5 . 2 . 2 . 03 . 24</t>
  </si>
  <si>
    <t>Belanja jasa narasumber/instruktur/tenaga ahli</t>
  </si>
  <si>
    <t>5 . 2 . 2 . 06 . 01</t>
  </si>
  <si>
    <t>Belanja Cetak</t>
  </si>
  <si>
    <t>1.05 . 4.01.14.01 . 15</t>
  </si>
  <si>
    <t>1.05 . 4.01.14.01 . 15 . 05</t>
  </si>
  <si>
    <t>1.05 . 4.01.14.01 . 18</t>
  </si>
  <si>
    <t>1.05 . 4.01.14.01 . 18 . 01</t>
  </si>
  <si>
    <t>5 . 2 . 2 . 06 . 02</t>
  </si>
  <si>
    <t>Belanja Penggandaan</t>
  </si>
  <si>
    <t>5 . 2 . 2 . 08 . 01</t>
  </si>
  <si>
    <t>Belanja Sewa Sarana Mobilitas Darat</t>
  </si>
  <si>
    <t>5 . 2 . 2 . 11 . 04</t>
  </si>
  <si>
    <t>Belanja Makanan dan Minuman Kegiatan</t>
  </si>
  <si>
    <t>5 . 2 . 2 . 14 . 02</t>
  </si>
  <si>
    <t>Belanja Pakaian Adat Daerah</t>
  </si>
  <si>
    <t>5 . 2 . 2 . 02 . 06</t>
  </si>
  <si>
    <t>Belanja Bahan</t>
  </si>
  <si>
    <t>2.07 . 4.01.14.01 . 15</t>
  </si>
  <si>
    <t>2.07 . 4.01.14.01 . 15 . 01</t>
  </si>
  <si>
    <t>5 . 2 . 1 . 01 . 01</t>
  </si>
  <si>
    <t>Honorarium Panitia Pelaksana Kegiatan</t>
  </si>
  <si>
    <t>4.01 . 4.01.14.01 . 00</t>
  </si>
  <si>
    <t>Non Program</t>
  </si>
  <si>
    <t>4.01 . 4.01.14.01 . 00 . 00</t>
  </si>
  <si>
    <t>Non Kegiatan</t>
  </si>
  <si>
    <t>5 . 1 . 1 . 01 . 01</t>
  </si>
  <si>
    <t>5 . 1 . 1 . 01 . 02</t>
  </si>
  <si>
    <t>5 . 1 . 1 . 01 . 03</t>
  </si>
  <si>
    <t>5 . 1 . 1 . 01 . 05</t>
  </si>
  <si>
    <t>5 . 1 . 1 . 01 . 06</t>
  </si>
  <si>
    <t>5 . 1 . 1 . 01 . 07</t>
  </si>
  <si>
    <t>5 . 1 . 1 . 01 . 08</t>
  </si>
  <si>
    <t>5 . 1 . 1 . 01 . 09</t>
  </si>
  <si>
    <t>5 . 1 . 1 . 01 . 21</t>
  </si>
  <si>
    <t>5 . 1 . 1 . 01 . 22</t>
  </si>
  <si>
    <t>Jaminan  Kematian</t>
  </si>
  <si>
    <t>5 . 1 . 1 . 02 . 01</t>
  </si>
  <si>
    <t>Tambahan Penghasilan Berdasarkan Beban Kerja</t>
  </si>
  <si>
    <t>5 . 2 . 2 . 01 . 04</t>
  </si>
  <si>
    <t>Belanja Perangko, Materai Dan Benda Pos Lainnya</t>
  </si>
  <si>
    <t>5 . 2 . 2 . 03 . 01</t>
  </si>
  <si>
    <t>Belanja Telepon</t>
  </si>
  <si>
    <t>5 . 2 . 2 . 03 . 02</t>
  </si>
  <si>
    <t>Belanja Air</t>
  </si>
  <si>
    <t>5 . 2 . 2 . 03 . 03</t>
  </si>
  <si>
    <t>Belanja Listrik</t>
  </si>
  <si>
    <t>5 . 2 . 2 . 03 . 06</t>
  </si>
  <si>
    <t>Belanja Kawat/Faksimili/Internet/Intranet/TV Kabel/TV Satelit</t>
  </si>
  <si>
    <t>5 . 2 . 1 . 01 . 04</t>
  </si>
  <si>
    <t>Honorarium/Upah Bulanan</t>
  </si>
  <si>
    <t>5 . 2 . 2 . 01 . 01</t>
  </si>
  <si>
    <t>Belanja Alat Tulis Kantor</t>
  </si>
  <si>
    <t>5 . 2 . 2 . 01 . 03</t>
  </si>
  <si>
    <t>Belanja Alat Listrik Dan Elektronik (Lampu Pijar, Battery Kering)</t>
  </si>
  <si>
    <t>5 . 2 . 2 . 01 . 05</t>
  </si>
  <si>
    <t>Belanja Peralatan Kebersihan Dan Bahan Pembersih</t>
  </si>
  <si>
    <t>5 . 2 . 2 . 03 . 05</t>
  </si>
  <si>
    <t>Belanja Surat Kabar/Majalah</t>
  </si>
  <si>
    <t>5 . 2 . 2 . 11 . 01</t>
  </si>
  <si>
    <t>Belanja Makanan Dan Minuman Harian Pegawai</t>
  </si>
  <si>
    <t>5 . 2 . 2 . 15 . 01</t>
  </si>
  <si>
    <t>Belanja Perjalanan Dinas Dalam Daerah</t>
  </si>
  <si>
    <t>5 . 2 . 1 . 02 . 02</t>
  </si>
  <si>
    <t>Honorarium Pegawai Honorer/Tidak Tetap</t>
  </si>
  <si>
    <t>4.01 . 4.01.14.01 . 02</t>
  </si>
  <si>
    <t>4.01 . 4.01.14.01 . 02 . 09</t>
  </si>
  <si>
    <t>5 . 2 . 3 . 29 . 02</t>
  </si>
  <si>
    <t>Belanja Modal Peralatan dan Mesin - Pengadaan Personal Komputer</t>
  </si>
  <si>
    <t>4.01 . 4.01.14.01 . 02 . 10</t>
  </si>
  <si>
    <t>5 . 2 . 3 . 28 . 01</t>
  </si>
  <si>
    <t>Belanja Modal Peralatan dan Mesin - Pengadaan Meubelair</t>
  </si>
  <si>
    <t>4.01 . 4.01.14.01 . 02 . 22</t>
  </si>
  <si>
    <t>4.01 . 4.01.14.01 . 02 . 24</t>
  </si>
  <si>
    <t>5 . 2 . 2 . 05 . 01</t>
  </si>
  <si>
    <t>Belanja Jasa Service</t>
  </si>
  <si>
    <t>5 . 2 . 2 . 05 . 02</t>
  </si>
  <si>
    <t>Belanja Penggantian Suku Cadang</t>
  </si>
  <si>
    <t>5 . 2 . 2 . 05 . 05</t>
  </si>
  <si>
    <t>Belanja Pajak Kendaraan Bermotor</t>
  </si>
  <si>
    <t>4.01 . 4.01.14.01 . 02 . 26</t>
  </si>
  <si>
    <t>4.01 . 4.01.14.01 . 02 . 28</t>
  </si>
  <si>
    <t>4.01 . 4.01.14.01 . 05</t>
  </si>
  <si>
    <t>4.01 . 4.01.14.01 . 05 . 01</t>
  </si>
  <si>
    <t>5 . 2 . 2 . 15 . 02</t>
  </si>
  <si>
    <t>Belanja Perjalanan Dinas Luar Daerah</t>
  </si>
  <si>
    <t>5 . 2 . 2 . 17 . 01</t>
  </si>
  <si>
    <t>Belanja Kursus-Kursus Singkat/Pelatihan</t>
  </si>
  <si>
    <t>Penerimaan</t>
  </si>
  <si>
    <t>Lain-lain</t>
  </si>
  <si>
    <t>Jumlah Penerimaan</t>
  </si>
  <si>
    <t>Pengeluaran</t>
  </si>
  <si>
    <t>SPJ (LS + UP/GU/TU)</t>
  </si>
  <si>
    <t>Jumlah Pengeluaran</t>
  </si>
  <si>
    <t>Saldo Kas</t>
  </si>
  <si>
    <t>Mengetahui,</t>
  </si>
  <si>
    <t>LAPORAN PERTANGGUNGJAWABAN BENDAHARA PENGELUARAN (SPJ BELANJA - FUNGSIONAL)</t>
  </si>
  <si>
    <t>KEGIATAN APBD KABUPATEN DEMAK TAHUN ANGGARAN 2020</t>
  </si>
  <si>
    <t>SURURI.SH.MH</t>
  </si>
  <si>
    <t>WAHYU TRI HUSODO</t>
  </si>
  <si>
    <t>5 . 2 . 1 . 01 . 16</t>
  </si>
  <si>
    <t>Honorarium Tim Monitoring</t>
  </si>
  <si>
    <t>5 . 2 . 1 . 02 . 05</t>
  </si>
  <si>
    <t>Honorarium/upah harian</t>
  </si>
  <si>
    <t>5 . 2 . 1 . 02 . 08</t>
  </si>
  <si>
    <t>Honorarium Petugas Lapangan</t>
  </si>
  <si>
    <t>5 . 2 . 2 . 11 . 02</t>
  </si>
  <si>
    <t>Belanja Makanan Dan Minuman Rapat</t>
  </si>
  <si>
    <t>5 . 2 . 1 . 01 . 09</t>
  </si>
  <si>
    <t>Honorarium Pengawas Lapangan</t>
  </si>
  <si>
    <t>5 . 2 . 2 . 14 . 04</t>
  </si>
  <si>
    <t>Belanja Pakaian Olahraga</t>
  </si>
  <si>
    <t>2.07 . 4.01.14.01 . 18</t>
  </si>
  <si>
    <t>Program peningkatan kapasitas aparatur pemerintah desa</t>
  </si>
  <si>
    <t>2.07 . 4.01.14.01 . 18 . 03</t>
  </si>
  <si>
    <t>Pelatihan aparatur pemerintah desa dalam bidang manajemen pemerintahan desa</t>
  </si>
  <si>
    <t>4.01 . 4.01.14.01 . 02 . 07</t>
  </si>
  <si>
    <t>Pengadaan perlengkapan gedung kantor</t>
  </si>
  <si>
    <t>5 . 2 . 3 . 49 . 27</t>
  </si>
  <si>
    <t>Belanja Modal Gedung dan Bangunan - Pengadaan Bangunan Gedung Tempat Kerja Lainnya</t>
  </si>
  <si>
    <t>5 . 2 . 3 . 29 . 05</t>
  </si>
  <si>
    <t>Belanja Modal Peralatan dan Mesin - Pengadaan Peralatan Personal Komputer</t>
  </si>
  <si>
    <t>5 . 2 . 2 . 01 . 06</t>
  </si>
  <si>
    <t>Belanja Bahan Bakar Minyak/Gas</t>
  </si>
  <si>
    <t>4.01 . 4.01.14.01 . 02 . 58</t>
  </si>
  <si>
    <t>4.01 . 4.01.14.01 . 02 . 59</t>
  </si>
  <si>
    <t>4.01 . 4.01.14.01 . 02 . 64</t>
  </si>
  <si>
    <t>4.01 . 4.01.14.01 . 02 . 67</t>
  </si>
  <si>
    <t>4.01 . 4.01.14.01 . 02 . 68</t>
  </si>
  <si>
    <t>4.01 . 4.01.14.01 . 02 . 69</t>
  </si>
  <si>
    <t>4.01 . 4.01.14.01 . 02 . 70</t>
  </si>
  <si>
    <t>4.01 . 4.01.14.01 . 02 . 72</t>
  </si>
  <si>
    <t>4.01 . 4.01.14.01 . 02 . 74</t>
  </si>
  <si>
    <t>5 . 2 . 2 . 11 . 03</t>
  </si>
  <si>
    <t>Belanja Makanan Dan Minuman Tamu</t>
  </si>
  <si>
    <t>4.01 . 4.01.14.01 . 02 . 75</t>
  </si>
  <si>
    <t>Rapat-rapat kordinasi dan konsultasi ke luar daerah</t>
  </si>
  <si>
    <t>4.01 . 4.01.14.01 . 02 . 76</t>
  </si>
  <si>
    <t>5 . 2 . 1 . 02 . 04</t>
  </si>
  <si>
    <t>Honorarium/upah bulanan</t>
  </si>
  <si>
    <t>5 . 2 . 1 . 03 . 02</t>
  </si>
  <si>
    <t>Uang Lembur Non PNS</t>
  </si>
  <si>
    <t>5 . 2 . 2 . 03 . 45</t>
  </si>
  <si>
    <t>Belanja iuran BPJS Kesehatan</t>
  </si>
  <si>
    <t>5 . 2 . 2 . 04 . 03</t>
  </si>
  <si>
    <t>Belanja Jaminan Kecelakaan Kerja</t>
  </si>
  <si>
    <t>5 . 2 . 2 . 04 . 04</t>
  </si>
  <si>
    <t>Belanja Jaminan Kematian</t>
  </si>
  <si>
    <t>NIP. 196307271986031019</t>
  </si>
  <si>
    <t>NIP. 19790521 2014061002</t>
  </si>
  <si>
    <t>Halaman 15 dari 15</t>
  </si>
  <si>
    <t>HADI WALUYO, SH, M.Pd</t>
  </si>
  <si>
    <t>19640912 198601 1 002</t>
  </si>
  <si>
    <t>KENDARSIH IRIANI, SH MH</t>
  </si>
  <si>
    <t>19700708 199503 2 003</t>
  </si>
  <si>
    <t>Ir. NANANG TASUNAR D.N, MM.</t>
  </si>
  <si>
    <t>19670210 199303 1 009</t>
  </si>
  <si>
    <t>Nomor Kontrak</t>
  </si>
  <si>
    <t>Tanggal Kontrak</t>
  </si>
  <si>
    <t>Nilai Kontrak</t>
  </si>
  <si>
    <t>Pelaksana</t>
  </si>
  <si>
    <t>Tanggal Pelaksanaan</t>
  </si>
  <si>
    <t>(Rp)</t>
  </si>
  <si>
    <t>Pajak Penghasilan Ps 22</t>
  </si>
  <si>
    <t>Pajak Penghasilan Ps 23</t>
  </si>
  <si>
    <t>Pajak Pertambahan Nilai (PPN)</t>
  </si>
  <si>
    <t>Lainnya</t>
  </si>
  <si>
    <t>BENDAHARA PENGELUARANG</t>
  </si>
  <si>
    <t>JUMLAH BELANJA TIDAK LANGSUNG</t>
  </si>
  <si>
    <t>Pajak Penghasilan Ps 21</t>
  </si>
  <si>
    <t>May</t>
  </si>
  <si>
    <t>5 . 2 . 3 . 28 . 06</t>
  </si>
  <si>
    <t>Belanja Modal Peralatan dan Mesin - Pengadaan Alat Rumah Tangga Lainnya (Home Use)</t>
  </si>
  <si>
    <t>Demak, 26 May 2020</t>
  </si>
  <si>
    <t>Demak, 29 MEI 2020</t>
  </si>
  <si>
    <t>POSISI : JUNI 2020</t>
  </si>
  <si>
    <t>Sayung.    JUNI 2020</t>
  </si>
  <si>
    <t>June</t>
  </si>
  <si>
    <t>Demak, 30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</si>
</sst>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_L_e_k_-;\-* #,##0.00_L_e_k_-;_-* &quot;-&quot;??_L_e_k_-;_-@_-"/>
    <numFmt numFmtId="167" formatCode="_(* #,##0.00_);_(* \(#,##0.00\);_(* &quot;-&quot;_);_(@_)"/>
    <numFmt numFmtId="168" formatCode="0.0"/>
    <numFmt numFmtId="169" formatCode="_-* #,##0_L_e_k_-;\-* #,##0_L_e_k_-;_-* &quot;-&quot;??_L_e_k_-;_-@_-"/>
    <numFmt numFmtId="170" formatCode="#,##0.00_);\(#,##0.00\)"/>
  </numFmts>
  <fonts count="3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Bookman Old Style"/>
      <family val="1"/>
    </font>
    <font>
      <b/>
      <sz val="11"/>
      <color indexed="8"/>
      <name val="Bookman Old Style"/>
      <family val="1"/>
    </font>
    <font>
      <sz val="11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9"/>
      <color indexed="8"/>
      <name val="Bookman Old Style"/>
      <family val="1"/>
    </font>
    <font>
      <b/>
      <sz val="9"/>
      <color indexed="8"/>
      <name val="Bookman Old Style"/>
      <family val="1"/>
    </font>
    <font>
      <b/>
      <u/>
      <sz val="11"/>
      <color indexed="8"/>
      <name val="Bookman Old Style"/>
      <family val="1"/>
    </font>
    <font>
      <b/>
      <u/>
      <sz val="10"/>
      <color indexed="8"/>
      <name val="Bookman Old Style"/>
      <family val="1"/>
    </font>
    <font>
      <b/>
      <sz val="10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6"/>
      <color indexed="8"/>
      <name val="Tahoma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7"/>
      <color indexed="8"/>
      <name val="Tahoma"/>
      <family val="2"/>
    </font>
    <font>
      <sz val="6"/>
      <color indexed="8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7"/>
      <color indexed="8"/>
      <name val="Tahoma"/>
      <family val="2"/>
    </font>
    <font>
      <sz val="6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0" fontId="1" fillId="0" borderId="0">
      <alignment vertical="top"/>
    </xf>
  </cellStyleXfs>
  <cellXfs count="286">
    <xf numFmtId="0" fontId="0" fillId="0" borderId="0" xfId="0">
      <alignment vertical="top"/>
    </xf>
    <xf numFmtId="167" fontId="0" fillId="0" borderId="0" xfId="1" applyNumberFormat="1" applyFont="1">
      <alignment vertical="top"/>
    </xf>
    <xf numFmtId="39" fontId="2" fillId="0" borderId="0" xfId="0" quotePrefix="1" applyNumberFormat="1" applyFont="1" applyBorder="1" applyAlignment="1">
      <alignment horizontal="right" vertical="center"/>
    </xf>
    <xf numFmtId="167" fontId="0" fillId="0" borderId="0" xfId="0" applyNumberFormat="1" applyBorder="1" applyAlignment="1">
      <alignment vertical="center"/>
    </xf>
    <xf numFmtId="0" fontId="1" fillId="0" borderId="0" xfId="0" applyFont="1">
      <alignment vertical="top"/>
    </xf>
    <xf numFmtId="167" fontId="0" fillId="0" borderId="0" xfId="1" applyNumberFormat="1" applyFont="1" applyBorder="1">
      <alignment vertical="top"/>
    </xf>
    <xf numFmtId="0" fontId="0" fillId="0" borderId="0" xfId="0" applyBorder="1">
      <alignment vertical="top"/>
    </xf>
    <xf numFmtId="0" fontId="4" fillId="0" borderId="0" xfId="0" applyFont="1">
      <alignment vertical="top"/>
    </xf>
    <xf numFmtId="0" fontId="7" fillId="0" borderId="10" xfId="0" applyFont="1" applyBorder="1" applyAlignment="1">
      <alignment horizontal="center" vertical="top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11" xfId="0" applyFont="1" applyBorder="1" applyAlignment="1">
      <alignment horizontal="center" vertical="top" wrapText="1" readingOrder="1"/>
    </xf>
    <xf numFmtId="0" fontId="4" fillId="0" borderId="11" xfId="0" applyFont="1" applyBorder="1" applyAlignment="1">
      <alignment horizontal="center" vertical="center"/>
    </xf>
    <xf numFmtId="167" fontId="4" fillId="0" borderId="14" xfId="1" quotePrefix="1" applyNumberFormat="1" applyFont="1" applyBorder="1" applyAlignment="1">
      <alignment horizontal="right" vertical="center" wrapText="1"/>
    </xf>
    <xf numFmtId="167" fontId="7" fillId="0" borderId="14" xfId="1" applyNumberFormat="1" applyFont="1" applyBorder="1" applyAlignment="1">
      <alignment horizontal="right" vertical="center" wrapText="1"/>
    </xf>
    <xf numFmtId="167" fontId="7" fillId="0" borderId="14" xfId="1" quotePrefix="1" applyNumberFormat="1" applyFont="1" applyBorder="1" applyAlignment="1">
      <alignment horizontal="right" vertical="center" wrapText="1"/>
    </xf>
    <xf numFmtId="166" fontId="7" fillId="0" borderId="14" xfId="2" quotePrefix="1" applyFont="1" applyBorder="1" applyAlignment="1">
      <alignment horizontal="right" vertical="center" wrapText="1"/>
    </xf>
    <xf numFmtId="167" fontId="7" fillId="0" borderId="14" xfId="1" quotePrefix="1" applyNumberFormat="1" applyFont="1" applyBorder="1" applyAlignment="1">
      <alignment vertical="center" wrapText="1"/>
    </xf>
    <xf numFmtId="164" fontId="7" fillId="0" borderId="0" xfId="1" applyFont="1" applyBorder="1" applyAlignment="1">
      <alignment horizontal="center" vertical="center" wrapText="1"/>
    </xf>
    <xf numFmtId="0" fontId="9" fillId="0" borderId="0" xfId="0" applyFont="1" applyBorder="1">
      <alignment vertical="top"/>
    </xf>
    <xf numFmtId="167" fontId="4" fillId="0" borderId="0" xfId="1" applyNumberFormat="1" applyFont="1" applyBorder="1" applyAlignment="1"/>
    <xf numFmtId="0" fontId="5" fillId="0" borderId="0" xfId="0" applyFont="1" applyBorder="1" applyAlignment="1">
      <alignment horizontal="center" vertical="center" wrapText="1"/>
    </xf>
    <xf numFmtId="167" fontId="4" fillId="0" borderId="0" xfId="1" applyNumberFormat="1" applyFont="1" applyBorder="1">
      <alignment vertical="top"/>
    </xf>
    <xf numFmtId="0" fontId="5" fillId="0" borderId="0" xfId="0" applyFont="1" applyBorder="1">
      <alignment vertical="top"/>
    </xf>
    <xf numFmtId="164" fontId="7" fillId="0" borderId="0" xfId="1" applyFont="1" applyBorder="1">
      <alignment vertical="top"/>
    </xf>
    <xf numFmtId="164" fontId="4" fillId="0" borderId="0" xfId="1" applyFont="1" applyBorder="1" applyAlignment="1">
      <alignment horizontal="center" vertical="center"/>
    </xf>
    <xf numFmtId="164" fontId="7" fillId="0" borderId="0" xfId="1" applyNumberFormat="1" applyFont="1" applyBorder="1" applyAlignment="1">
      <alignment vertical="center"/>
    </xf>
    <xf numFmtId="164" fontId="4" fillId="0" borderId="0" xfId="0" applyNumberFormat="1" applyFont="1" applyBorder="1">
      <alignment vertical="top"/>
    </xf>
    <xf numFmtId="164" fontId="4" fillId="0" borderId="0" xfId="1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top"/>
    </xf>
    <xf numFmtId="39" fontId="10" fillId="0" borderId="0" xfId="0" quotePrefix="1" applyNumberFormat="1" applyFont="1" applyBorder="1" applyAlignment="1">
      <alignment horizontal="center" vertical="center" wrapText="1"/>
    </xf>
    <xf numFmtId="9" fontId="7" fillId="0" borderId="0" xfId="0" applyNumberFormat="1" applyFont="1" applyBorder="1" applyAlignment="1">
      <alignment horizontal="center" vertical="center" wrapText="1"/>
    </xf>
    <xf numFmtId="9" fontId="7" fillId="0" borderId="0" xfId="0" quotePrefix="1" applyNumberFormat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167" fontId="7" fillId="0" borderId="0" xfId="1" quotePrefix="1" applyNumberFormat="1" applyFont="1" applyBorder="1" applyAlignment="1">
      <alignment horizontal="right" vertical="center"/>
    </xf>
    <xf numFmtId="39" fontId="7" fillId="0" borderId="0" xfId="0" quotePrefix="1" applyNumberFormat="1" applyFont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>
      <alignment vertical="top"/>
    </xf>
    <xf numFmtId="39" fontId="9" fillId="0" borderId="0" xfId="0" quotePrefix="1" applyNumberFormat="1" applyFont="1" applyBorder="1" applyAlignment="1">
      <alignment horizontal="center" vertical="center" wrapText="1"/>
    </xf>
    <xf numFmtId="167" fontId="4" fillId="0" borderId="0" xfId="1" quotePrefix="1" applyNumberFormat="1" applyFont="1" applyBorder="1" applyAlignment="1">
      <alignment horizontal="right" vertical="center"/>
    </xf>
    <xf numFmtId="39" fontId="4" fillId="0" borderId="0" xfId="0" quotePrefix="1" applyNumberFormat="1" applyFont="1" applyBorder="1" applyAlignment="1">
      <alignment horizontal="right" vertical="center"/>
    </xf>
    <xf numFmtId="0" fontId="4" fillId="0" borderId="0" xfId="0" quotePrefix="1" applyNumberFormat="1" applyFont="1" applyBorder="1" applyAlignment="1">
      <alignment horizontal="center" vertical="center" wrapText="1"/>
    </xf>
    <xf numFmtId="167" fontId="4" fillId="0" borderId="0" xfId="1" quotePrefix="1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7" fontId="7" fillId="0" borderId="0" xfId="1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167" fontId="7" fillId="0" borderId="0" xfId="1" applyNumberFormat="1" applyFont="1" applyBorder="1" applyAlignment="1">
      <alignment horizontal="center" vertical="center" wrapText="1" readingOrder="1"/>
    </xf>
    <xf numFmtId="165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vertical="center"/>
    </xf>
    <xf numFmtId="39" fontId="7" fillId="0" borderId="0" xfId="0" applyNumberFormat="1" applyFont="1" applyBorder="1" applyAlignment="1">
      <alignment vertical="center"/>
    </xf>
    <xf numFmtId="168" fontId="7" fillId="0" borderId="0" xfId="0" applyNumberFormat="1" applyFont="1" applyBorder="1" applyAlignment="1">
      <alignment vertical="center"/>
    </xf>
    <xf numFmtId="167" fontId="4" fillId="0" borderId="0" xfId="0" applyNumberFormat="1" applyFont="1" applyBorder="1">
      <alignment vertical="top"/>
    </xf>
    <xf numFmtId="0" fontId="7" fillId="0" borderId="0" xfId="0" applyFont="1" applyBorder="1" applyAlignment="1">
      <alignment horizontal="center" vertical="top"/>
    </xf>
    <xf numFmtId="167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7" fontId="7" fillId="0" borderId="0" xfId="1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top"/>
    </xf>
    <xf numFmtId="0" fontId="4" fillId="0" borderId="0" xfId="0" applyFont="1" applyBorder="1" applyAlignment="1">
      <alignment horizontal="center" vertical="top"/>
    </xf>
    <xf numFmtId="167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66" fontId="4" fillId="0" borderId="0" xfId="2" applyFont="1" applyBorder="1" applyAlignment="1">
      <alignment vertical="top"/>
    </xf>
    <xf numFmtId="0" fontId="4" fillId="0" borderId="13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 wrapText="1" readingOrder="1"/>
    </xf>
    <xf numFmtId="164" fontId="7" fillId="0" borderId="14" xfId="0" applyNumberFormat="1" applyFont="1" applyBorder="1" applyAlignment="1">
      <alignment horizontal="center" vertical="top" wrapText="1" readingOrder="1"/>
    </xf>
    <xf numFmtId="164" fontId="7" fillId="0" borderId="14" xfId="0" applyNumberFormat="1" applyFont="1" applyBorder="1" applyAlignment="1">
      <alignment horizontal="center" vertical="center"/>
    </xf>
    <xf numFmtId="164" fontId="4" fillId="0" borderId="14" xfId="1" applyFont="1" applyBorder="1" applyAlignment="1">
      <alignment horizontal="center" vertical="top" wrapText="1" readingOrder="1"/>
    </xf>
    <xf numFmtId="164" fontId="4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 readingOrder="1"/>
    </xf>
    <xf numFmtId="164" fontId="7" fillId="0" borderId="1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top"/>
    </xf>
    <xf numFmtId="164" fontId="4" fillId="0" borderId="14" xfId="1" quotePrefix="1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readingOrder="1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right" vertical="center" wrapText="1"/>
    </xf>
    <xf numFmtId="167" fontId="4" fillId="0" borderId="0" xfId="1" applyNumberFormat="1" applyFont="1" applyBorder="1" applyAlignment="1">
      <alignment vertical="center"/>
    </xf>
    <xf numFmtId="167" fontId="6" fillId="0" borderId="0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1" fillId="0" borderId="0" xfId="3" applyFont="1" applyAlignment="1">
      <alignment horizontal="left" vertical="top" readingOrder="1"/>
    </xf>
    <xf numFmtId="0" fontId="1" fillId="0" borderId="0" xfId="3" applyAlignment="1">
      <alignment vertical="top"/>
    </xf>
    <xf numFmtId="0" fontId="13" fillId="0" borderId="0" xfId="3" applyFont="1" applyAlignment="1">
      <alignment vertical="top" readingOrder="1"/>
    </xf>
    <xf numFmtId="0" fontId="14" fillId="0" borderId="0" xfId="3" applyFont="1" applyAlignment="1">
      <alignment vertical="top" readingOrder="1"/>
    </xf>
    <xf numFmtId="0" fontId="14" fillId="0" borderId="0" xfId="3" applyFont="1" applyAlignment="1">
      <alignment horizontal="center" vertical="top" readingOrder="1"/>
    </xf>
    <xf numFmtId="0" fontId="14" fillId="0" borderId="0" xfId="3" applyFont="1" applyAlignment="1">
      <alignment vertical="top"/>
    </xf>
    <xf numFmtId="0" fontId="15" fillId="0" borderId="0" xfId="3" applyFont="1" applyAlignment="1">
      <alignment vertical="top" readingOrder="1"/>
    </xf>
    <xf numFmtId="0" fontId="15" fillId="0" borderId="0" xfId="3" applyFont="1" applyAlignment="1">
      <alignment vertical="top"/>
    </xf>
    <xf numFmtId="3" fontId="15" fillId="0" borderId="0" xfId="3" applyNumberFormat="1" applyFont="1" applyAlignment="1">
      <alignment horizontal="right" vertical="top"/>
    </xf>
    <xf numFmtId="0" fontId="16" fillId="0" borderId="0" xfId="3" applyFont="1" applyAlignment="1">
      <alignment vertical="top" readingOrder="1"/>
    </xf>
    <xf numFmtId="4" fontId="15" fillId="0" borderId="0" xfId="3" applyNumberFormat="1" applyFont="1" applyAlignment="1">
      <alignment vertical="top"/>
    </xf>
    <xf numFmtId="0" fontId="5" fillId="0" borderId="0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top" wrapText="1" readingOrder="1"/>
    </xf>
    <xf numFmtId="169" fontId="6" fillId="0" borderId="0" xfId="1" applyNumberFormat="1" applyFont="1" applyFill="1" applyBorder="1" applyAlignment="1">
      <alignment vertical="center" readingOrder="1"/>
    </xf>
    <xf numFmtId="167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 readingOrder="1"/>
    </xf>
    <xf numFmtId="167" fontId="4" fillId="0" borderId="0" xfId="1" applyNumberFormat="1" applyFont="1" applyBorder="1" applyAlignment="1">
      <alignment horizontal="left" vertical="center" wrapText="1" readingOrder="1"/>
    </xf>
    <xf numFmtId="165" fontId="4" fillId="0" borderId="0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vertical="center" readingOrder="1"/>
    </xf>
    <xf numFmtId="0" fontId="14" fillId="0" borderId="0" xfId="3" applyFont="1" applyAlignment="1">
      <alignment horizontal="center" vertical="center" readingOrder="1"/>
    </xf>
    <xf numFmtId="164" fontId="7" fillId="0" borderId="15" xfId="0" applyNumberFormat="1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>
      <alignment vertical="top"/>
    </xf>
    <xf numFmtId="0" fontId="21" fillId="0" borderId="0" xfId="0" applyFont="1" applyAlignment="1">
      <alignment vertical="top"/>
    </xf>
    <xf numFmtId="0" fontId="1" fillId="0" borderId="0" xfId="3" applyAlignment="1">
      <alignment horizontal="center" vertical="center"/>
    </xf>
    <xf numFmtId="0" fontId="13" fillId="0" borderId="0" xfId="3" applyFont="1" applyAlignment="1">
      <alignment horizontal="center" vertical="center" readingOrder="1"/>
    </xf>
    <xf numFmtId="0" fontId="15" fillId="0" borderId="0" xfId="3" applyFont="1" applyAlignment="1">
      <alignment horizontal="center" vertical="center" readingOrder="1"/>
    </xf>
    <xf numFmtId="0" fontId="15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" fillId="0" borderId="0" xfId="3" applyAlignment="1">
      <alignment horizontal="left" vertical="center"/>
    </xf>
    <xf numFmtId="0" fontId="13" fillId="0" borderId="0" xfId="3" applyFont="1" applyAlignment="1">
      <alignment horizontal="left" vertical="center" readingOrder="1"/>
    </xf>
    <xf numFmtId="0" fontId="15" fillId="0" borderId="0" xfId="3" applyFont="1" applyAlignment="1">
      <alignment horizontal="left" vertical="center" readingOrder="1"/>
    </xf>
    <xf numFmtId="0" fontId="15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readingOrder="1"/>
    </xf>
    <xf numFmtId="0" fontId="14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 readingOrder="1"/>
    </xf>
    <xf numFmtId="164" fontId="4" fillId="0" borderId="15" xfId="0" applyNumberFormat="1" applyFont="1" applyBorder="1" applyAlignment="1">
      <alignment vertical="center" readingOrder="1"/>
    </xf>
    <xf numFmtId="4" fontId="15" fillId="0" borderId="0" xfId="3" applyNumberFormat="1" applyFont="1" applyAlignment="1">
      <alignment horizontal="center" vertical="center"/>
    </xf>
    <xf numFmtId="167" fontId="1" fillId="0" borderId="0" xfId="1" applyNumberFormat="1" applyAlignment="1">
      <alignment horizontal="center" vertical="center"/>
    </xf>
    <xf numFmtId="43" fontId="15" fillId="0" borderId="0" xfId="3" applyNumberFormat="1" applyFont="1" applyAlignment="1">
      <alignment horizontal="center" vertical="center" readingOrder="1"/>
    </xf>
    <xf numFmtId="3" fontId="15" fillId="0" borderId="0" xfId="3" applyNumberFormat="1" applyFont="1" applyAlignment="1">
      <alignment horizontal="center" vertical="center"/>
    </xf>
    <xf numFmtId="3" fontId="1" fillId="0" borderId="0" xfId="3" applyNumberFormat="1" applyAlignment="1">
      <alignment horizontal="center" vertical="center"/>
    </xf>
    <xf numFmtId="164" fontId="4" fillId="0" borderId="0" xfId="0" applyNumberFormat="1" applyFont="1" applyBorder="1" applyAlignment="1">
      <alignment vertical="center" readingOrder="1"/>
    </xf>
    <xf numFmtId="164" fontId="7" fillId="0" borderId="0" xfId="0" applyNumberFormat="1" applyFont="1" applyBorder="1" applyAlignment="1">
      <alignment vertical="center" readingOrder="1"/>
    </xf>
    <xf numFmtId="164" fontId="7" fillId="0" borderId="0" xfId="0" applyNumberFormat="1" applyFont="1" applyBorder="1" applyAlignment="1">
      <alignment horizontal="center" vertical="center" wrapText="1" readingOrder="1"/>
    </xf>
    <xf numFmtId="1" fontId="7" fillId="0" borderId="0" xfId="0" applyNumberFormat="1" applyFont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horizontal="center" vertical="center" readingOrder="1"/>
    </xf>
    <xf numFmtId="164" fontId="7" fillId="0" borderId="14" xfId="0" applyNumberFormat="1" applyFont="1" applyBorder="1" applyAlignment="1">
      <alignment vertical="center" readingOrder="1"/>
    </xf>
    <xf numFmtId="164" fontId="4" fillId="0" borderId="14" xfId="0" applyNumberFormat="1" applyFont="1" applyBorder="1" applyAlignment="1">
      <alignment vertical="center" readingOrder="1"/>
    </xf>
    <xf numFmtId="167" fontId="7" fillId="0" borderId="14" xfId="0" applyNumberFormat="1" applyFont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center" vertical="center" readingOrder="1"/>
    </xf>
    <xf numFmtId="39" fontId="2" fillId="0" borderId="0" xfId="0" quotePrefix="1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67" fontId="0" fillId="0" borderId="0" xfId="1" applyNumberFormat="1" applyFont="1" applyBorder="1" applyAlignment="1">
      <alignment horizontal="center" vertical="center"/>
    </xf>
    <xf numFmtId="169" fontId="7" fillId="0" borderId="14" xfId="0" applyNumberFormat="1" applyFont="1" applyBorder="1" applyAlignment="1">
      <alignment horizontal="left" vertical="center" wrapText="1"/>
    </xf>
    <xf numFmtId="170" fontId="22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top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 readingOrder="1"/>
    </xf>
    <xf numFmtId="0" fontId="25" fillId="0" borderId="8" xfId="0" quotePrefix="1" applyFont="1" applyBorder="1" applyAlignment="1">
      <alignment horizontal="center" vertical="center"/>
    </xf>
    <xf numFmtId="0" fontId="25" fillId="0" borderId="11" xfId="0" quotePrefix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170" fontId="22" fillId="0" borderId="0" xfId="0" applyNumberFormat="1" applyFont="1" applyAlignment="1">
      <alignment vertical="top"/>
    </xf>
    <xf numFmtId="170" fontId="21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0" fontId="17" fillId="0" borderId="0" xfId="0" applyFont="1" applyAlignment="1">
      <alignment horizontal="left" vertical="top" readingOrder="1"/>
    </xf>
    <xf numFmtId="0" fontId="0" fillId="0" borderId="0" xfId="0" applyAlignment="1">
      <alignment vertical="top"/>
    </xf>
    <xf numFmtId="0" fontId="18" fillId="0" borderId="0" xfId="0" applyFont="1" applyAlignment="1">
      <alignment vertical="top" readingOrder="1"/>
    </xf>
    <xf numFmtId="0" fontId="19" fillId="0" borderId="0" xfId="0" applyFont="1" applyAlignment="1">
      <alignment vertical="top" readingOrder="1"/>
    </xf>
    <xf numFmtId="0" fontId="20" fillId="0" borderId="0" xfId="0" applyFont="1" applyAlignment="1">
      <alignment vertical="top" readingOrder="1"/>
    </xf>
    <xf numFmtId="0" fontId="20" fillId="0" borderId="0" xfId="0" applyFont="1" applyAlignment="1">
      <alignment horizontal="left" vertical="top" readingOrder="1"/>
    </xf>
    <xf numFmtId="0" fontId="20" fillId="0" borderId="0" xfId="0" applyFont="1" applyAlignment="1">
      <alignment horizontal="center" vertical="top" readingOrder="1"/>
    </xf>
    <xf numFmtId="0" fontId="21" fillId="0" borderId="0" xfId="0" applyFont="1" applyAlignment="1">
      <alignment vertical="top" readingOrder="1"/>
    </xf>
    <xf numFmtId="0" fontId="21" fillId="0" borderId="0" xfId="0" applyFont="1" applyAlignment="1">
      <alignment horizontal="left" vertical="top" readingOrder="1"/>
    </xf>
    <xf numFmtId="0" fontId="17" fillId="0" borderId="0" xfId="0" applyFont="1" applyAlignment="1">
      <alignment vertical="top" readingOrder="1"/>
    </xf>
    <xf numFmtId="0" fontId="23" fillId="0" borderId="0" xfId="0" applyFont="1" applyAlignment="1">
      <alignment vertical="top" readingOrder="1"/>
    </xf>
    <xf numFmtId="164" fontId="4" fillId="0" borderId="0" xfId="1" applyFont="1">
      <alignment vertical="top"/>
    </xf>
    <xf numFmtId="0" fontId="24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center" vertical="center" readingOrder="1"/>
    </xf>
    <xf numFmtId="164" fontId="7" fillId="0" borderId="0" xfId="0" applyNumberFormat="1" applyFont="1" applyBorder="1" applyAlignment="1">
      <alignment horizontal="center" vertical="center" readingOrder="1"/>
    </xf>
    <xf numFmtId="10" fontId="7" fillId="0" borderId="0" xfId="0" applyNumberFormat="1" applyFont="1" applyBorder="1" applyAlignment="1">
      <alignment horizontal="center" vertical="center" wrapText="1"/>
    </xf>
    <xf numFmtId="167" fontId="7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readingOrder="1"/>
    </xf>
    <xf numFmtId="2" fontId="7" fillId="0" borderId="0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 wrapText="1" readingOrder="1"/>
    </xf>
    <xf numFmtId="167" fontId="7" fillId="0" borderId="13" xfId="1" applyNumberFormat="1" applyFont="1" applyBorder="1" applyAlignment="1">
      <alignment horizontal="center" vertical="center" wrapText="1" readingOrder="1"/>
    </xf>
    <xf numFmtId="167" fontId="7" fillId="0" borderId="14" xfId="0" applyNumberFormat="1" applyFont="1" applyBorder="1" applyAlignment="1">
      <alignment horizontal="center" vertical="center" wrapText="1" readingOrder="1"/>
    </xf>
    <xf numFmtId="167" fontId="7" fillId="0" borderId="15" xfId="0" applyNumberFormat="1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39" fontId="7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64" fontId="7" fillId="0" borderId="14" xfId="1" quotePrefix="1" applyNumberFormat="1" applyFont="1" applyBorder="1" applyAlignment="1">
      <alignment horizontal="right" vertical="center" wrapText="1"/>
    </xf>
    <xf numFmtId="164" fontId="7" fillId="0" borderId="14" xfId="1" quotePrefix="1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/>
    </xf>
    <xf numFmtId="170" fontId="31" fillId="0" borderId="0" xfId="0" applyNumberFormat="1" applyFont="1" applyAlignment="1">
      <alignment horizontal="right" vertical="top"/>
    </xf>
    <xf numFmtId="0" fontId="28" fillId="0" borderId="0" xfId="0" applyFont="1" applyAlignment="1">
      <alignment vertical="top"/>
    </xf>
    <xf numFmtId="0" fontId="30" fillId="0" borderId="0" xfId="0" applyFont="1" applyAlignment="1">
      <alignment vertical="top"/>
    </xf>
    <xf numFmtId="170" fontId="31" fillId="0" borderId="0" xfId="0" applyNumberFormat="1" applyFont="1" applyAlignment="1">
      <alignment vertical="top"/>
    </xf>
    <xf numFmtId="170" fontId="30" fillId="0" borderId="0" xfId="0" applyNumberFormat="1" applyFont="1" applyAlignment="1">
      <alignment vertical="top"/>
    </xf>
    <xf numFmtId="0" fontId="29" fillId="0" borderId="0" xfId="0" applyFont="1" applyAlignment="1">
      <alignment vertical="top"/>
    </xf>
    <xf numFmtId="0" fontId="26" fillId="0" borderId="0" xfId="0" applyFont="1" applyAlignment="1">
      <alignment horizontal="left" vertical="top" readingOrder="1"/>
    </xf>
    <xf numFmtId="0" fontId="27" fillId="0" borderId="0" xfId="0" applyFont="1" applyAlignment="1">
      <alignment vertical="top" readingOrder="1"/>
    </xf>
    <xf numFmtId="0" fontId="28" fillId="0" borderId="0" xfId="0" applyFont="1" applyAlignment="1">
      <alignment vertical="top" readingOrder="1"/>
    </xf>
    <xf numFmtId="0" fontId="29" fillId="0" borderId="0" xfId="0" applyFont="1" applyAlignment="1">
      <alignment vertical="top" readingOrder="1"/>
    </xf>
    <xf numFmtId="0" fontId="29" fillId="0" borderId="0" xfId="0" applyFont="1" applyAlignment="1">
      <alignment horizontal="left" vertical="top" readingOrder="1"/>
    </xf>
    <xf numFmtId="0" fontId="29" fillId="0" borderId="0" xfId="0" applyFont="1" applyAlignment="1">
      <alignment horizontal="center" vertical="top" readingOrder="1"/>
    </xf>
    <xf numFmtId="0" fontId="30" fillId="0" borderId="0" xfId="0" applyFont="1" applyAlignment="1">
      <alignment vertical="top" readingOrder="1"/>
    </xf>
    <xf numFmtId="0" fontId="30" fillId="0" borderId="0" xfId="0" applyFont="1" applyAlignment="1">
      <alignment horizontal="left" vertical="top" readingOrder="1"/>
    </xf>
    <xf numFmtId="0" fontId="26" fillId="0" borderId="0" xfId="0" applyFont="1" applyAlignment="1">
      <alignment vertical="top" readingOrder="1"/>
    </xf>
    <xf numFmtId="0" fontId="32" fillId="0" borderId="0" xfId="0" applyFont="1" applyAlignment="1">
      <alignment vertical="top" readingOrder="1"/>
    </xf>
    <xf numFmtId="0" fontId="7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4" xfId="0" quotePrefix="1" applyFont="1" applyBorder="1" applyAlignment="1">
      <alignment horizontal="left" vertical="top" wrapText="1" readingOrder="1"/>
    </xf>
    <xf numFmtId="0" fontId="4" fillId="0" borderId="14" xfId="0" quotePrefix="1" applyFont="1" applyBorder="1" applyAlignment="1">
      <alignment horizontal="center" vertical="top" wrapText="1" readingOrder="1"/>
    </xf>
    <xf numFmtId="0" fontId="4" fillId="0" borderId="14" xfId="0" quotePrefix="1" applyFont="1" applyBorder="1" applyAlignment="1">
      <alignment horizontal="left" vertical="top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 readingOrder="1"/>
    </xf>
    <xf numFmtId="0" fontId="7" fillId="0" borderId="8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24" fillId="0" borderId="1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>
      <alignment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 readingOrder="1"/>
    </xf>
    <xf numFmtId="0" fontId="7" fillId="0" borderId="14" xfId="0" applyFont="1" applyBorder="1" applyAlignment="1">
      <alignment horizontal="left" vertical="center" wrapText="1" readingOrder="1"/>
    </xf>
    <xf numFmtId="167" fontId="1" fillId="0" borderId="0" xfId="0" applyNumberFormat="1" applyFont="1">
      <alignment vertical="top"/>
    </xf>
    <xf numFmtId="167" fontId="7" fillId="0" borderId="0" xfId="0" applyNumberFormat="1" applyFont="1" applyBorder="1" applyAlignment="1">
      <alignment horizontal="center" vertical="center" wrapText="1" readingOrder="1"/>
    </xf>
  </cellXfs>
  <cellStyles count="4">
    <cellStyle name="Comma" xfId="2" builtinId="3"/>
    <cellStyle name="Comma [0]" xfId="1" builtinId="6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0</xdr:colOff>
      <xdr:row>4</xdr:row>
      <xdr:rowOff>228600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6725"/>
          <a:ext cx="5715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19050</xdr:colOff>
      <xdr:row>613</xdr:row>
      <xdr:rowOff>114300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511665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0</xdr:colOff>
      <xdr:row>4</xdr:row>
      <xdr:rowOff>228600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6725"/>
          <a:ext cx="5715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19050</xdr:colOff>
      <xdr:row>613</xdr:row>
      <xdr:rowOff>114300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481185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0</xdr:colOff>
      <xdr:row>4</xdr:row>
      <xdr:rowOff>228600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6725"/>
          <a:ext cx="5715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19050</xdr:colOff>
      <xdr:row>613</xdr:row>
      <xdr:rowOff>114300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481185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1</xdr:col>
      <xdr:colOff>666750</xdr:colOff>
      <xdr:row>84</xdr:row>
      <xdr:rowOff>114300</xdr:rowOff>
    </xdr:to>
    <xdr:pic>
      <xdr:nvPicPr>
        <xdr:cNvPr id="2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22145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E9" sqref="E9"/>
    </sheetView>
  </sheetViews>
  <sheetFormatPr defaultRowHeight="12.75" x14ac:dyDescent="0.2"/>
  <cols>
    <col min="1" max="1" width="35.85546875" customWidth="1"/>
    <col min="2" max="2" width="15.140625" customWidth="1"/>
  </cols>
  <sheetData>
    <row r="3" spans="1:2" x14ac:dyDescent="0.2">
      <c r="A3" s="127" t="s">
        <v>20</v>
      </c>
      <c r="B3" s="160">
        <v>1093815200</v>
      </c>
    </row>
    <row r="4" spans="1:2" x14ac:dyDescent="0.2">
      <c r="A4" s="127" t="s">
        <v>21</v>
      </c>
      <c r="B4" s="160">
        <v>85400000</v>
      </c>
    </row>
    <row r="5" spans="1:2" x14ac:dyDescent="0.2">
      <c r="A5" s="127" t="s">
        <v>22</v>
      </c>
      <c r="B5" s="160">
        <v>75320000</v>
      </c>
    </row>
    <row r="6" spans="1:2" x14ac:dyDescent="0.2">
      <c r="A6" s="127" t="s">
        <v>23</v>
      </c>
      <c r="B6" s="160">
        <v>35000000</v>
      </c>
    </row>
    <row r="7" spans="1:2" x14ac:dyDescent="0.2">
      <c r="A7" s="127" t="s">
        <v>24</v>
      </c>
      <c r="B7" s="160">
        <v>54754000</v>
      </c>
    </row>
    <row r="8" spans="1:2" x14ac:dyDescent="0.2">
      <c r="A8" s="127" t="s">
        <v>25</v>
      </c>
      <c r="B8" s="160">
        <v>20000000</v>
      </c>
    </row>
    <row r="9" spans="1:2" x14ac:dyDescent="0.2">
      <c r="A9" s="127" t="s">
        <v>26</v>
      </c>
      <c r="B9" s="160">
        <v>11800</v>
      </c>
    </row>
    <row r="10" spans="1:2" x14ac:dyDescent="0.2">
      <c r="A10" s="127" t="s">
        <v>27</v>
      </c>
      <c r="B10" s="160">
        <v>72380000</v>
      </c>
    </row>
    <row r="11" spans="1:2" x14ac:dyDescent="0.2">
      <c r="A11" s="127" t="s">
        <v>28</v>
      </c>
      <c r="B11" s="160">
        <v>4000000</v>
      </c>
    </row>
    <row r="12" spans="1:2" x14ac:dyDescent="0.2">
      <c r="A12" s="127" t="s">
        <v>150</v>
      </c>
      <c r="B12" s="160">
        <v>8000000</v>
      </c>
    </row>
    <row r="13" spans="1:2" x14ac:dyDescent="0.2">
      <c r="A13" s="127" t="s">
        <v>152</v>
      </c>
      <c r="B13" s="160">
        <v>498750000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H615"/>
  <sheetViews>
    <sheetView showGridLines="0" showOutlineSymbols="0" topLeftCell="A312" workbookViewId="0">
      <selection activeCell="W347" sqref="W347"/>
    </sheetView>
  </sheetViews>
  <sheetFormatPr defaultRowHeight="12.75" customHeight="1" x14ac:dyDescent="0.2"/>
  <cols>
    <col min="1" max="1" width="8" style="178" customWidth="1"/>
    <col min="2" max="2" width="1.140625" style="178" customWidth="1"/>
    <col min="3" max="5" width="1.7109375" style="178" customWidth="1"/>
    <col min="6" max="6" width="2.28515625" style="178" customWidth="1"/>
    <col min="7" max="8" width="1.140625" style="178" customWidth="1"/>
    <col min="9" max="9" width="2.85546875" style="178" customWidth="1"/>
    <col min="10" max="10" width="2.28515625" style="178" customWidth="1"/>
    <col min="11" max="11" width="3.42578125" style="178" customWidth="1"/>
    <col min="12" max="12" width="1.140625" style="178" customWidth="1"/>
    <col min="13" max="13" width="8" style="178" customWidth="1"/>
    <col min="14" max="14" width="1.140625" style="178" customWidth="1"/>
    <col min="15" max="15" width="2.85546875" style="178" customWidth="1"/>
    <col min="16" max="16" width="4" style="178" customWidth="1"/>
    <col min="17" max="17" width="1.7109375" style="178" customWidth="1"/>
    <col min="18" max="18" width="8.5703125" style="178" customWidth="1"/>
    <col min="19" max="20" width="1.140625" style="178" customWidth="1"/>
    <col min="21" max="21" width="14.28515625" style="178" customWidth="1"/>
    <col min="22" max="22" width="15.42578125" style="178" customWidth="1"/>
    <col min="23" max="23" width="1.7109375" style="178" customWidth="1"/>
    <col min="24" max="24" width="13.7109375" style="178" customWidth="1"/>
    <col min="25" max="25" width="12.140625" style="178" bestFit="1" customWidth="1"/>
    <col min="26" max="26" width="6.85546875" style="178" customWidth="1"/>
    <col min="27" max="27" width="2.28515625" style="178" customWidth="1"/>
    <col min="28" max="28" width="15.42578125" style="178" customWidth="1"/>
    <col min="29" max="29" width="13.140625" style="178" customWidth="1"/>
    <col min="30" max="30" width="1.7109375" style="178" customWidth="1"/>
    <col min="31" max="31" width="1.140625" style="178" customWidth="1"/>
    <col min="32" max="32" width="5.7109375" style="178" customWidth="1"/>
    <col min="33" max="256" width="6.85546875" style="178" customWidth="1"/>
    <col min="257" max="257" width="8" style="178" customWidth="1"/>
    <col min="258" max="258" width="1.140625" style="178" customWidth="1"/>
    <col min="259" max="261" width="1.7109375" style="178" customWidth="1"/>
    <col min="262" max="262" width="2.28515625" style="178" customWidth="1"/>
    <col min="263" max="264" width="1.140625" style="178" customWidth="1"/>
    <col min="265" max="265" width="2.85546875" style="178" customWidth="1"/>
    <col min="266" max="266" width="2.28515625" style="178" customWidth="1"/>
    <col min="267" max="267" width="3.42578125" style="178" customWidth="1"/>
    <col min="268" max="268" width="1.140625" style="178" customWidth="1"/>
    <col min="269" max="269" width="8" style="178" customWidth="1"/>
    <col min="270" max="270" width="1.140625" style="178" customWidth="1"/>
    <col min="271" max="271" width="2.85546875" style="178" customWidth="1"/>
    <col min="272" max="272" width="4" style="178" customWidth="1"/>
    <col min="273" max="273" width="1.7109375" style="178" customWidth="1"/>
    <col min="274" max="274" width="8.5703125" style="178" customWidth="1"/>
    <col min="275" max="276" width="1.140625" style="178" customWidth="1"/>
    <col min="277" max="277" width="14.28515625" style="178" customWidth="1"/>
    <col min="278" max="278" width="15.42578125" style="178" customWidth="1"/>
    <col min="279" max="279" width="1.7109375" style="178" customWidth="1"/>
    <col min="280" max="280" width="13.7109375" style="178" customWidth="1"/>
    <col min="281" max="281" width="6.28515625" style="178" customWidth="1"/>
    <col min="282" max="282" width="6.85546875" style="178" customWidth="1"/>
    <col min="283" max="283" width="2.28515625" style="178" customWidth="1"/>
    <col min="284" max="284" width="15.42578125" style="178" customWidth="1"/>
    <col min="285" max="285" width="13.140625" style="178" customWidth="1"/>
    <col min="286" max="286" width="1.7109375" style="178" customWidth="1"/>
    <col min="287" max="287" width="1.140625" style="178" customWidth="1"/>
    <col min="288" max="288" width="5.7109375" style="178" customWidth="1"/>
    <col min="289" max="512" width="6.85546875" style="178" customWidth="1"/>
    <col min="513" max="513" width="8" style="178" customWidth="1"/>
    <col min="514" max="514" width="1.140625" style="178" customWidth="1"/>
    <col min="515" max="517" width="1.7109375" style="178" customWidth="1"/>
    <col min="518" max="518" width="2.28515625" style="178" customWidth="1"/>
    <col min="519" max="520" width="1.140625" style="178" customWidth="1"/>
    <col min="521" max="521" width="2.85546875" style="178" customWidth="1"/>
    <col min="522" max="522" width="2.28515625" style="178" customWidth="1"/>
    <col min="523" max="523" width="3.42578125" style="178" customWidth="1"/>
    <col min="524" max="524" width="1.140625" style="178" customWidth="1"/>
    <col min="525" max="525" width="8" style="178" customWidth="1"/>
    <col min="526" max="526" width="1.140625" style="178" customWidth="1"/>
    <col min="527" max="527" width="2.85546875" style="178" customWidth="1"/>
    <col min="528" max="528" width="4" style="178" customWidth="1"/>
    <col min="529" max="529" width="1.7109375" style="178" customWidth="1"/>
    <col min="530" max="530" width="8.5703125" style="178" customWidth="1"/>
    <col min="531" max="532" width="1.140625" style="178" customWidth="1"/>
    <col min="533" max="533" width="14.28515625" style="178" customWidth="1"/>
    <col min="534" max="534" width="15.42578125" style="178" customWidth="1"/>
    <col min="535" max="535" width="1.7109375" style="178" customWidth="1"/>
    <col min="536" max="536" width="13.7109375" style="178" customWidth="1"/>
    <col min="537" max="537" width="6.28515625" style="178" customWidth="1"/>
    <col min="538" max="538" width="6.85546875" style="178" customWidth="1"/>
    <col min="539" max="539" width="2.28515625" style="178" customWidth="1"/>
    <col min="540" max="540" width="15.42578125" style="178" customWidth="1"/>
    <col min="541" max="541" width="13.140625" style="178" customWidth="1"/>
    <col min="542" max="542" width="1.7109375" style="178" customWidth="1"/>
    <col min="543" max="543" width="1.140625" style="178" customWidth="1"/>
    <col min="544" max="544" width="5.7109375" style="178" customWidth="1"/>
    <col min="545" max="768" width="6.85546875" style="178" customWidth="1"/>
    <col min="769" max="769" width="8" style="178" customWidth="1"/>
    <col min="770" max="770" width="1.140625" style="178" customWidth="1"/>
    <col min="771" max="773" width="1.7109375" style="178" customWidth="1"/>
    <col min="774" max="774" width="2.28515625" style="178" customWidth="1"/>
    <col min="775" max="776" width="1.140625" style="178" customWidth="1"/>
    <col min="777" max="777" width="2.85546875" style="178" customWidth="1"/>
    <col min="778" max="778" width="2.28515625" style="178" customWidth="1"/>
    <col min="779" max="779" width="3.42578125" style="178" customWidth="1"/>
    <col min="780" max="780" width="1.140625" style="178" customWidth="1"/>
    <col min="781" max="781" width="8" style="178" customWidth="1"/>
    <col min="782" max="782" width="1.140625" style="178" customWidth="1"/>
    <col min="783" max="783" width="2.85546875" style="178" customWidth="1"/>
    <col min="784" max="784" width="4" style="178" customWidth="1"/>
    <col min="785" max="785" width="1.7109375" style="178" customWidth="1"/>
    <col min="786" max="786" width="8.5703125" style="178" customWidth="1"/>
    <col min="787" max="788" width="1.140625" style="178" customWidth="1"/>
    <col min="789" max="789" width="14.28515625" style="178" customWidth="1"/>
    <col min="790" max="790" width="15.42578125" style="178" customWidth="1"/>
    <col min="791" max="791" width="1.7109375" style="178" customWidth="1"/>
    <col min="792" max="792" width="13.7109375" style="178" customWidth="1"/>
    <col min="793" max="793" width="6.28515625" style="178" customWidth="1"/>
    <col min="794" max="794" width="6.85546875" style="178" customWidth="1"/>
    <col min="795" max="795" width="2.28515625" style="178" customWidth="1"/>
    <col min="796" max="796" width="15.42578125" style="178" customWidth="1"/>
    <col min="797" max="797" width="13.140625" style="178" customWidth="1"/>
    <col min="798" max="798" width="1.7109375" style="178" customWidth="1"/>
    <col min="799" max="799" width="1.140625" style="178" customWidth="1"/>
    <col min="800" max="800" width="5.7109375" style="178" customWidth="1"/>
    <col min="801" max="1024" width="6.85546875" style="178" customWidth="1"/>
    <col min="1025" max="1025" width="8" style="178" customWidth="1"/>
    <col min="1026" max="1026" width="1.140625" style="178" customWidth="1"/>
    <col min="1027" max="1029" width="1.7109375" style="178" customWidth="1"/>
    <col min="1030" max="1030" width="2.28515625" style="178" customWidth="1"/>
    <col min="1031" max="1032" width="1.140625" style="178" customWidth="1"/>
    <col min="1033" max="1033" width="2.85546875" style="178" customWidth="1"/>
    <col min="1034" max="1034" width="2.28515625" style="178" customWidth="1"/>
    <col min="1035" max="1035" width="3.42578125" style="178" customWidth="1"/>
    <col min="1036" max="1036" width="1.140625" style="178" customWidth="1"/>
    <col min="1037" max="1037" width="8" style="178" customWidth="1"/>
    <col min="1038" max="1038" width="1.140625" style="178" customWidth="1"/>
    <col min="1039" max="1039" width="2.85546875" style="178" customWidth="1"/>
    <col min="1040" max="1040" width="4" style="178" customWidth="1"/>
    <col min="1041" max="1041" width="1.7109375" style="178" customWidth="1"/>
    <col min="1042" max="1042" width="8.5703125" style="178" customWidth="1"/>
    <col min="1043" max="1044" width="1.140625" style="178" customWidth="1"/>
    <col min="1045" max="1045" width="14.28515625" style="178" customWidth="1"/>
    <col min="1046" max="1046" width="15.42578125" style="178" customWidth="1"/>
    <col min="1047" max="1047" width="1.7109375" style="178" customWidth="1"/>
    <col min="1048" max="1048" width="13.7109375" style="178" customWidth="1"/>
    <col min="1049" max="1049" width="6.28515625" style="178" customWidth="1"/>
    <col min="1050" max="1050" width="6.85546875" style="178" customWidth="1"/>
    <col min="1051" max="1051" width="2.28515625" style="178" customWidth="1"/>
    <col min="1052" max="1052" width="15.42578125" style="178" customWidth="1"/>
    <col min="1053" max="1053" width="13.140625" style="178" customWidth="1"/>
    <col min="1054" max="1054" width="1.7109375" style="178" customWidth="1"/>
    <col min="1055" max="1055" width="1.140625" style="178" customWidth="1"/>
    <col min="1056" max="1056" width="5.7109375" style="178" customWidth="1"/>
    <col min="1057" max="1280" width="6.85546875" style="178" customWidth="1"/>
    <col min="1281" max="1281" width="8" style="178" customWidth="1"/>
    <col min="1282" max="1282" width="1.140625" style="178" customWidth="1"/>
    <col min="1283" max="1285" width="1.7109375" style="178" customWidth="1"/>
    <col min="1286" max="1286" width="2.28515625" style="178" customWidth="1"/>
    <col min="1287" max="1288" width="1.140625" style="178" customWidth="1"/>
    <col min="1289" max="1289" width="2.85546875" style="178" customWidth="1"/>
    <col min="1290" max="1290" width="2.28515625" style="178" customWidth="1"/>
    <col min="1291" max="1291" width="3.42578125" style="178" customWidth="1"/>
    <col min="1292" max="1292" width="1.140625" style="178" customWidth="1"/>
    <col min="1293" max="1293" width="8" style="178" customWidth="1"/>
    <col min="1294" max="1294" width="1.140625" style="178" customWidth="1"/>
    <col min="1295" max="1295" width="2.85546875" style="178" customWidth="1"/>
    <col min="1296" max="1296" width="4" style="178" customWidth="1"/>
    <col min="1297" max="1297" width="1.7109375" style="178" customWidth="1"/>
    <col min="1298" max="1298" width="8.5703125" style="178" customWidth="1"/>
    <col min="1299" max="1300" width="1.140625" style="178" customWidth="1"/>
    <col min="1301" max="1301" width="14.28515625" style="178" customWidth="1"/>
    <col min="1302" max="1302" width="15.42578125" style="178" customWidth="1"/>
    <col min="1303" max="1303" width="1.7109375" style="178" customWidth="1"/>
    <col min="1304" max="1304" width="13.7109375" style="178" customWidth="1"/>
    <col min="1305" max="1305" width="6.28515625" style="178" customWidth="1"/>
    <col min="1306" max="1306" width="6.85546875" style="178" customWidth="1"/>
    <col min="1307" max="1307" width="2.28515625" style="178" customWidth="1"/>
    <col min="1308" max="1308" width="15.42578125" style="178" customWidth="1"/>
    <col min="1309" max="1309" width="13.140625" style="178" customWidth="1"/>
    <col min="1310" max="1310" width="1.7109375" style="178" customWidth="1"/>
    <col min="1311" max="1311" width="1.140625" style="178" customWidth="1"/>
    <col min="1312" max="1312" width="5.7109375" style="178" customWidth="1"/>
    <col min="1313" max="1536" width="6.85546875" style="178" customWidth="1"/>
    <col min="1537" max="1537" width="8" style="178" customWidth="1"/>
    <col min="1538" max="1538" width="1.140625" style="178" customWidth="1"/>
    <col min="1539" max="1541" width="1.7109375" style="178" customWidth="1"/>
    <col min="1542" max="1542" width="2.28515625" style="178" customWidth="1"/>
    <col min="1543" max="1544" width="1.140625" style="178" customWidth="1"/>
    <col min="1545" max="1545" width="2.85546875" style="178" customWidth="1"/>
    <col min="1546" max="1546" width="2.28515625" style="178" customWidth="1"/>
    <col min="1547" max="1547" width="3.42578125" style="178" customWidth="1"/>
    <col min="1548" max="1548" width="1.140625" style="178" customWidth="1"/>
    <col min="1549" max="1549" width="8" style="178" customWidth="1"/>
    <col min="1550" max="1550" width="1.140625" style="178" customWidth="1"/>
    <col min="1551" max="1551" width="2.85546875" style="178" customWidth="1"/>
    <col min="1552" max="1552" width="4" style="178" customWidth="1"/>
    <col min="1553" max="1553" width="1.7109375" style="178" customWidth="1"/>
    <col min="1554" max="1554" width="8.5703125" style="178" customWidth="1"/>
    <col min="1555" max="1556" width="1.140625" style="178" customWidth="1"/>
    <col min="1557" max="1557" width="14.28515625" style="178" customWidth="1"/>
    <col min="1558" max="1558" width="15.42578125" style="178" customWidth="1"/>
    <col min="1559" max="1559" width="1.7109375" style="178" customWidth="1"/>
    <col min="1560" max="1560" width="13.7109375" style="178" customWidth="1"/>
    <col min="1561" max="1561" width="6.28515625" style="178" customWidth="1"/>
    <col min="1562" max="1562" width="6.85546875" style="178" customWidth="1"/>
    <col min="1563" max="1563" width="2.28515625" style="178" customWidth="1"/>
    <col min="1564" max="1564" width="15.42578125" style="178" customWidth="1"/>
    <col min="1565" max="1565" width="13.140625" style="178" customWidth="1"/>
    <col min="1566" max="1566" width="1.7109375" style="178" customWidth="1"/>
    <col min="1567" max="1567" width="1.140625" style="178" customWidth="1"/>
    <col min="1568" max="1568" width="5.7109375" style="178" customWidth="1"/>
    <col min="1569" max="1792" width="6.85546875" style="178" customWidth="1"/>
    <col min="1793" max="1793" width="8" style="178" customWidth="1"/>
    <col min="1794" max="1794" width="1.140625" style="178" customWidth="1"/>
    <col min="1795" max="1797" width="1.7109375" style="178" customWidth="1"/>
    <col min="1798" max="1798" width="2.28515625" style="178" customWidth="1"/>
    <col min="1799" max="1800" width="1.140625" style="178" customWidth="1"/>
    <col min="1801" max="1801" width="2.85546875" style="178" customWidth="1"/>
    <col min="1802" max="1802" width="2.28515625" style="178" customWidth="1"/>
    <col min="1803" max="1803" width="3.42578125" style="178" customWidth="1"/>
    <col min="1804" max="1804" width="1.140625" style="178" customWidth="1"/>
    <col min="1805" max="1805" width="8" style="178" customWidth="1"/>
    <col min="1806" max="1806" width="1.140625" style="178" customWidth="1"/>
    <col min="1807" max="1807" width="2.85546875" style="178" customWidth="1"/>
    <col min="1808" max="1808" width="4" style="178" customWidth="1"/>
    <col min="1809" max="1809" width="1.7109375" style="178" customWidth="1"/>
    <col min="1810" max="1810" width="8.5703125" style="178" customWidth="1"/>
    <col min="1811" max="1812" width="1.140625" style="178" customWidth="1"/>
    <col min="1813" max="1813" width="14.28515625" style="178" customWidth="1"/>
    <col min="1814" max="1814" width="15.42578125" style="178" customWidth="1"/>
    <col min="1815" max="1815" width="1.7109375" style="178" customWidth="1"/>
    <col min="1816" max="1816" width="13.7109375" style="178" customWidth="1"/>
    <col min="1817" max="1817" width="6.28515625" style="178" customWidth="1"/>
    <col min="1818" max="1818" width="6.85546875" style="178" customWidth="1"/>
    <col min="1819" max="1819" width="2.28515625" style="178" customWidth="1"/>
    <col min="1820" max="1820" width="15.42578125" style="178" customWidth="1"/>
    <col min="1821" max="1821" width="13.140625" style="178" customWidth="1"/>
    <col min="1822" max="1822" width="1.7109375" style="178" customWidth="1"/>
    <col min="1823" max="1823" width="1.140625" style="178" customWidth="1"/>
    <col min="1824" max="1824" width="5.7109375" style="178" customWidth="1"/>
    <col min="1825" max="2048" width="6.85546875" style="178" customWidth="1"/>
    <col min="2049" max="2049" width="8" style="178" customWidth="1"/>
    <col min="2050" max="2050" width="1.140625" style="178" customWidth="1"/>
    <col min="2051" max="2053" width="1.7109375" style="178" customWidth="1"/>
    <col min="2054" max="2054" width="2.28515625" style="178" customWidth="1"/>
    <col min="2055" max="2056" width="1.140625" style="178" customWidth="1"/>
    <col min="2057" max="2057" width="2.85546875" style="178" customWidth="1"/>
    <col min="2058" max="2058" width="2.28515625" style="178" customWidth="1"/>
    <col min="2059" max="2059" width="3.42578125" style="178" customWidth="1"/>
    <col min="2060" max="2060" width="1.140625" style="178" customWidth="1"/>
    <col min="2061" max="2061" width="8" style="178" customWidth="1"/>
    <col min="2062" max="2062" width="1.140625" style="178" customWidth="1"/>
    <col min="2063" max="2063" width="2.85546875" style="178" customWidth="1"/>
    <col min="2064" max="2064" width="4" style="178" customWidth="1"/>
    <col min="2065" max="2065" width="1.7109375" style="178" customWidth="1"/>
    <col min="2066" max="2066" width="8.5703125" style="178" customWidth="1"/>
    <col min="2067" max="2068" width="1.140625" style="178" customWidth="1"/>
    <col min="2069" max="2069" width="14.28515625" style="178" customWidth="1"/>
    <col min="2070" max="2070" width="15.42578125" style="178" customWidth="1"/>
    <col min="2071" max="2071" width="1.7109375" style="178" customWidth="1"/>
    <col min="2072" max="2072" width="13.7109375" style="178" customWidth="1"/>
    <col min="2073" max="2073" width="6.28515625" style="178" customWidth="1"/>
    <col min="2074" max="2074" width="6.85546875" style="178" customWidth="1"/>
    <col min="2075" max="2075" width="2.28515625" style="178" customWidth="1"/>
    <col min="2076" max="2076" width="15.42578125" style="178" customWidth="1"/>
    <col min="2077" max="2077" width="13.140625" style="178" customWidth="1"/>
    <col min="2078" max="2078" width="1.7109375" style="178" customWidth="1"/>
    <col min="2079" max="2079" width="1.140625" style="178" customWidth="1"/>
    <col min="2080" max="2080" width="5.7109375" style="178" customWidth="1"/>
    <col min="2081" max="2304" width="6.85546875" style="178" customWidth="1"/>
    <col min="2305" max="2305" width="8" style="178" customWidth="1"/>
    <col min="2306" max="2306" width="1.140625" style="178" customWidth="1"/>
    <col min="2307" max="2309" width="1.7109375" style="178" customWidth="1"/>
    <col min="2310" max="2310" width="2.28515625" style="178" customWidth="1"/>
    <col min="2311" max="2312" width="1.140625" style="178" customWidth="1"/>
    <col min="2313" max="2313" width="2.85546875" style="178" customWidth="1"/>
    <col min="2314" max="2314" width="2.28515625" style="178" customWidth="1"/>
    <col min="2315" max="2315" width="3.42578125" style="178" customWidth="1"/>
    <col min="2316" max="2316" width="1.140625" style="178" customWidth="1"/>
    <col min="2317" max="2317" width="8" style="178" customWidth="1"/>
    <col min="2318" max="2318" width="1.140625" style="178" customWidth="1"/>
    <col min="2319" max="2319" width="2.85546875" style="178" customWidth="1"/>
    <col min="2320" max="2320" width="4" style="178" customWidth="1"/>
    <col min="2321" max="2321" width="1.7109375" style="178" customWidth="1"/>
    <col min="2322" max="2322" width="8.5703125" style="178" customWidth="1"/>
    <col min="2323" max="2324" width="1.140625" style="178" customWidth="1"/>
    <col min="2325" max="2325" width="14.28515625" style="178" customWidth="1"/>
    <col min="2326" max="2326" width="15.42578125" style="178" customWidth="1"/>
    <col min="2327" max="2327" width="1.7109375" style="178" customWidth="1"/>
    <col min="2328" max="2328" width="13.7109375" style="178" customWidth="1"/>
    <col min="2329" max="2329" width="6.28515625" style="178" customWidth="1"/>
    <col min="2330" max="2330" width="6.85546875" style="178" customWidth="1"/>
    <col min="2331" max="2331" width="2.28515625" style="178" customWidth="1"/>
    <col min="2332" max="2332" width="15.42578125" style="178" customWidth="1"/>
    <col min="2333" max="2333" width="13.140625" style="178" customWidth="1"/>
    <col min="2334" max="2334" width="1.7109375" style="178" customWidth="1"/>
    <col min="2335" max="2335" width="1.140625" style="178" customWidth="1"/>
    <col min="2336" max="2336" width="5.7109375" style="178" customWidth="1"/>
    <col min="2337" max="2560" width="6.85546875" style="178" customWidth="1"/>
    <col min="2561" max="2561" width="8" style="178" customWidth="1"/>
    <col min="2562" max="2562" width="1.140625" style="178" customWidth="1"/>
    <col min="2563" max="2565" width="1.7109375" style="178" customWidth="1"/>
    <col min="2566" max="2566" width="2.28515625" style="178" customWidth="1"/>
    <col min="2567" max="2568" width="1.140625" style="178" customWidth="1"/>
    <col min="2569" max="2569" width="2.85546875" style="178" customWidth="1"/>
    <col min="2570" max="2570" width="2.28515625" style="178" customWidth="1"/>
    <col min="2571" max="2571" width="3.42578125" style="178" customWidth="1"/>
    <col min="2572" max="2572" width="1.140625" style="178" customWidth="1"/>
    <col min="2573" max="2573" width="8" style="178" customWidth="1"/>
    <col min="2574" max="2574" width="1.140625" style="178" customWidth="1"/>
    <col min="2575" max="2575" width="2.85546875" style="178" customWidth="1"/>
    <col min="2576" max="2576" width="4" style="178" customWidth="1"/>
    <col min="2577" max="2577" width="1.7109375" style="178" customWidth="1"/>
    <col min="2578" max="2578" width="8.5703125" style="178" customWidth="1"/>
    <col min="2579" max="2580" width="1.140625" style="178" customWidth="1"/>
    <col min="2581" max="2581" width="14.28515625" style="178" customWidth="1"/>
    <col min="2582" max="2582" width="15.42578125" style="178" customWidth="1"/>
    <col min="2583" max="2583" width="1.7109375" style="178" customWidth="1"/>
    <col min="2584" max="2584" width="13.7109375" style="178" customWidth="1"/>
    <col min="2585" max="2585" width="6.28515625" style="178" customWidth="1"/>
    <col min="2586" max="2586" width="6.85546875" style="178" customWidth="1"/>
    <col min="2587" max="2587" width="2.28515625" style="178" customWidth="1"/>
    <col min="2588" max="2588" width="15.42578125" style="178" customWidth="1"/>
    <col min="2589" max="2589" width="13.140625" style="178" customWidth="1"/>
    <col min="2590" max="2590" width="1.7109375" style="178" customWidth="1"/>
    <col min="2591" max="2591" width="1.140625" style="178" customWidth="1"/>
    <col min="2592" max="2592" width="5.7109375" style="178" customWidth="1"/>
    <col min="2593" max="2816" width="6.85546875" style="178" customWidth="1"/>
    <col min="2817" max="2817" width="8" style="178" customWidth="1"/>
    <col min="2818" max="2818" width="1.140625" style="178" customWidth="1"/>
    <col min="2819" max="2821" width="1.7109375" style="178" customWidth="1"/>
    <col min="2822" max="2822" width="2.28515625" style="178" customWidth="1"/>
    <col min="2823" max="2824" width="1.140625" style="178" customWidth="1"/>
    <col min="2825" max="2825" width="2.85546875" style="178" customWidth="1"/>
    <col min="2826" max="2826" width="2.28515625" style="178" customWidth="1"/>
    <col min="2827" max="2827" width="3.42578125" style="178" customWidth="1"/>
    <col min="2828" max="2828" width="1.140625" style="178" customWidth="1"/>
    <col min="2829" max="2829" width="8" style="178" customWidth="1"/>
    <col min="2830" max="2830" width="1.140625" style="178" customWidth="1"/>
    <col min="2831" max="2831" width="2.85546875" style="178" customWidth="1"/>
    <col min="2832" max="2832" width="4" style="178" customWidth="1"/>
    <col min="2833" max="2833" width="1.7109375" style="178" customWidth="1"/>
    <col min="2834" max="2834" width="8.5703125" style="178" customWidth="1"/>
    <col min="2835" max="2836" width="1.140625" style="178" customWidth="1"/>
    <col min="2837" max="2837" width="14.28515625" style="178" customWidth="1"/>
    <col min="2838" max="2838" width="15.42578125" style="178" customWidth="1"/>
    <col min="2839" max="2839" width="1.7109375" style="178" customWidth="1"/>
    <col min="2840" max="2840" width="13.7109375" style="178" customWidth="1"/>
    <col min="2841" max="2841" width="6.28515625" style="178" customWidth="1"/>
    <col min="2842" max="2842" width="6.85546875" style="178" customWidth="1"/>
    <col min="2843" max="2843" width="2.28515625" style="178" customWidth="1"/>
    <col min="2844" max="2844" width="15.42578125" style="178" customWidth="1"/>
    <col min="2845" max="2845" width="13.140625" style="178" customWidth="1"/>
    <col min="2846" max="2846" width="1.7109375" style="178" customWidth="1"/>
    <col min="2847" max="2847" width="1.140625" style="178" customWidth="1"/>
    <col min="2848" max="2848" width="5.7109375" style="178" customWidth="1"/>
    <col min="2849" max="3072" width="6.85546875" style="178" customWidth="1"/>
    <col min="3073" max="3073" width="8" style="178" customWidth="1"/>
    <col min="3074" max="3074" width="1.140625" style="178" customWidth="1"/>
    <col min="3075" max="3077" width="1.7109375" style="178" customWidth="1"/>
    <col min="3078" max="3078" width="2.28515625" style="178" customWidth="1"/>
    <col min="3079" max="3080" width="1.140625" style="178" customWidth="1"/>
    <col min="3081" max="3081" width="2.85546875" style="178" customWidth="1"/>
    <col min="3082" max="3082" width="2.28515625" style="178" customWidth="1"/>
    <col min="3083" max="3083" width="3.42578125" style="178" customWidth="1"/>
    <col min="3084" max="3084" width="1.140625" style="178" customWidth="1"/>
    <col min="3085" max="3085" width="8" style="178" customWidth="1"/>
    <col min="3086" max="3086" width="1.140625" style="178" customWidth="1"/>
    <col min="3087" max="3087" width="2.85546875" style="178" customWidth="1"/>
    <col min="3088" max="3088" width="4" style="178" customWidth="1"/>
    <col min="3089" max="3089" width="1.7109375" style="178" customWidth="1"/>
    <col min="3090" max="3090" width="8.5703125" style="178" customWidth="1"/>
    <col min="3091" max="3092" width="1.140625" style="178" customWidth="1"/>
    <col min="3093" max="3093" width="14.28515625" style="178" customWidth="1"/>
    <col min="3094" max="3094" width="15.42578125" style="178" customWidth="1"/>
    <col min="3095" max="3095" width="1.7109375" style="178" customWidth="1"/>
    <col min="3096" max="3096" width="13.7109375" style="178" customWidth="1"/>
    <col min="3097" max="3097" width="6.28515625" style="178" customWidth="1"/>
    <col min="3098" max="3098" width="6.85546875" style="178" customWidth="1"/>
    <col min="3099" max="3099" width="2.28515625" style="178" customWidth="1"/>
    <col min="3100" max="3100" width="15.42578125" style="178" customWidth="1"/>
    <col min="3101" max="3101" width="13.140625" style="178" customWidth="1"/>
    <col min="3102" max="3102" width="1.7109375" style="178" customWidth="1"/>
    <col min="3103" max="3103" width="1.140625" style="178" customWidth="1"/>
    <col min="3104" max="3104" width="5.7109375" style="178" customWidth="1"/>
    <col min="3105" max="3328" width="6.85546875" style="178" customWidth="1"/>
    <col min="3329" max="3329" width="8" style="178" customWidth="1"/>
    <col min="3330" max="3330" width="1.140625" style="178" customWidth="1"/>
    <col min="3331" max="3333" width="1.7109375" style="178" customWidth="1"/>
    <col min="3334" max="3334" width="2.28515625" style="178" customWidth="1"/>
    <col min="3335" max="3336" width="1.140625" style="178" customWidth="1"/>
    <col min="3337" max="3337" width="2.85546875" style="178" customWidth="1"/>
    <col min="3338" max="3338" width="2.28515625" style="178" customWidth="1"/>
    <col min="3339" max="3339" width="3.42578125" style="178" customWidth="1"/>
    <col min="3340" max="3340" width="1.140625" style="178" customWidth="1"/>
    <col min="3341" max="3341" width="8" style="178" customWidth="1"/>
    <col min="3342" max="3342" width="1.140625" style="178" customWidth="1"/>
    <col min="3343" max="3343" width="2.85546875" style="178" customWidth="1"/>
    <col min="3344" max="3344" width="4" style="178" customWidth="1"/>
    <col min="3345" max="3345" width="1.7109375" style="178" customWidth="1"/>
    <col min="3346" max="3346" width="8.5703125" style="178" customWidth="1"/>
    <col min="3347" max="3348" width="1.140625" style="178" customWidth="1"/>
    <col min="3349" max="3349" width="14.28515625" style="178" customWidth="1"/>
    <col min="3350" max="3350" width="15.42578125" style="178" customWidth="1"/>
    <col min="3351" max="3351" width="1.7109375" style="178" customWidth="1"/>
    <col min="3352" max="3352" width="13.7109375" style="178" customWidth="1"/>
    <col min="3353" max="3353" width="6.28515625" style="178" customWidth="1"/>
    <col min="3354" max="3354" width="6.85546875" style="178" customWidth="1"/>
    <col min="3355" max="3355" width="2.28515625" style="178" customWidth="1"/>
    <col min="3356" max="3356" width="15.42578125" style="178" customWidth="1"/>
    <col min="3357" max="3357" width="13.140625" style="178" customWidth="1"/>
    <col min="3358" max="3358" width="1.7109375" style="178" customWidth="1"/>
    <col min="3359" max="3359" width="1.140625" style="178" customWidth="1"/>
    <col min="3360" max="3360" width="5.7109375" style="178" customWidth="1"/>
    <col min="3361" max="3584" width="6.85546875" style="178" customWidth="1"/>
    <col min="3585" max="3585" width="8" style="178" customWidth="1"/>
    <col min="3586" max="3586" width="1.140625" style="178" customWidth="1"/>
    <col min="3587" max="3589" width="1.7109375" style="178" customWidth="1"/>
    <col min="3590" max="3590" width="2.28515625" style="178" customWidth="1"/>
    <col min="3591" max="3592" width="1.140625" style="178" customWidth="1"/>
    <col min="3593" max="3593" width="2.85546875" style="178" customWidth="1"/>
    <col min="3594" max="3594" width="2.28515625" style="178" customWidth="1"/>
    <col min="3595" max="3595" width="3.42578125" style="178" customWidth="1"/>
    <col min="3596" max="3596" width="1.140625" style="178" customWidth="1"/>
    <col min="3597" max="3597" width="8" style="178" customWidth="1"/>
    <col min="3598" max="3598" width="1.140625" style="178" customWidth="1"/>
    <col min="3599" max="3599" width="2.85546875" style="178" customWidth="1"/>
    <col min="3600" max="3600" width="4" style="178" customWidth="1"/>
    <col min="3601" max="3601" width="1.7109375" style="178" customWidth="1"/>
    <col min="3602" max="3602" width="8.5703125" style="178" customWidth="1"/>
    <col min="3603" max="3604" width="1.140625" style="178" customWidth="1"/>
    <col min="3605" max="3605" width="14.28515625" style="178" customWidth="1"/>
    <col min="3606" max="3606" width="15.42578125" style="178" customWidth="1"/>
    <col min="3607" max="3607" width="1.7109375" style="178" customWidth="1"/>
    <col min="3608" max="3608" width="13.7109375" style="178" customWidth="1"/>
    <col min="3609" max="3609" width="6.28515625" style="178" customWidth="1"/>
    <col min="3610" max="3610" width="6.85546875" style="178" customWidth="1"/>
    <col min="3611" max="3611" width="2.28515625" style="178" customWidth="1"/>
    <col min="3612" max="3612" width="15.42578125" style="178" customWidth="1"/>
    <col min="3613" max="3613" width="13.140625" style="178" customWidth="1"/>
    <col min="3614" max="3614" width="1.7109375" style="178" customWidth="1"/>
    <col min="3615" max="3615" width="1.140625" style="178" customWidth="1"/>
    <col min="3616" max="3616" width="5.7109375" style="178" customWidth="1"/>
    <col min="3617" max="3840" width="6.85546875" style="178" customWidth="1"/>
    <col min="3841" max="3841" width="8" style="178" customWidth="1"/>
    <col min="3842" max="3842" width="1.140625" style="178" customWidth="1"/>
    <col min="3843" max="3845" width="1.7109375" style="178" customWidth="1"/>
    <col min="3846" max="3846" width="2.28515625" style="178" customWidth="1"/>
    <col min="3847" max="3848" width="1.140625" style="178" customWidth="1"/>
    <col min="3849" max="3849" width="2.85546875" style="178" customWidth="1"/>
    <col min="3850" max="3850" width="2.28515625" style="178" customWidth="1"/>
    <col min="3851" max="3851" width="3.42578125" style="178" customWidth="1"/>
    <col min="3852" max="3852" width="1.140625" style="178" customWidth="1"/>
    <col min="3853" max="3853" width="8" style="178" customWidth="1"/>
    <col min="3854" max="3854" width="1.140625" style="178" customWidth="1"/>
    <col min="3855" max="3855" width="2.85546875" style="178" customWidth="1"/>
    <col min="3856" max="3856" width="4" style="178" customWidth="1"/>
    <col min="3857" max="3857" width="1.7109375" style="178" customWidth="1"/>
    <col min="3858" max="3858" width="8.5703125" style="178" customWidth="1"/>
    <col min="3859" max="3860" width="1.140625" style="178" customWidth="1"/>
    <col min="3861" max="3861" width="14.28515625" style="178" customWidth="1"/>
    <col min="3862" max="3862" width="15.42578125" style="178" customWidth="1"/>
    <col min="3863" max="3863" width="1.7109375" style="178" customWidth="1"/>
    <col min="3864" max="3864" width="13.7109375" style="178" customWidth="1"/>
    <col min="3865" max="3865" width="6.28515625" style="178" customWidth="1"/>
    <col min="3866" max="3866" width="6.85546875" style="178" customWidth="1"/>
    <col min="3867" max="3867" width="2.28515625" style="178" customWidth="1"/>
    <col min="3868" max="3868" width="15.42578125" style="178" customWidth="1"/>
    <col min="3869" max="3869" width="13.140625" style="178" customWidth="1"/>
    <col min="3870" max="3870" width="1.7109375" style="178" customWidth="1"/>
    <col min="3871" max="3871" width="1.140625" style="178" customWidth="1"/>
    <col min="3872" max="3872" width="5.7109375" style="178" customWidth="1"/>
    <col min="3873" max="4096" width="6.85546875" style="178" customWidth="1"/>
    <col min="4097" max="4097" width="8" style="178" customWidth="1"/>
    <col min="4098" max="4098" width="1.140625" style="178" customWidth="1"/>
    <col min="4099" max="4101" width="1.7109375" style="178" customWidth="1"/>
    <col min="4102" max="4102" width="2.28515625" style="178" customWidth="1"/>
    <col min="4103" max="4104" width="1.140625" style="178" customWidth="1"/>
    <col min="4105" max="4105" width="2.85546875" style="178" customWidth="1"/>
    <col min="4106" max="4106" width="2.28515625" style="178" customWidth="1"/>
    <col min="4107" max="4107" width="3.42578125" style="178" customWidth="1"/>
    <col min="4108" max="4108" width="1.140625" style="178" customWidth="1"/>
    <col min="4109" max="4109" width="8" style="178" customWidth="1"/>
    <col min="4110" max="4110" width="1.140625" style="178" customWidth="1"/>
    <col min="4111" max="4111" width="2.85546875" style="178" customWidth="1"/>
    <col min="4112" max="4112" width="4" style="178" customWidth="1"/>
    <col min="4113" max="4113" width="1.7109375" style="178" customWidth="1"/>
    <col min="4114" max="4114" width="8.5703125" style="178" customWidth="1"/>
    <col min="4115" max="4116" width="1.140625" style="178" customWidth="1"/>
    <col min="4117" max="4117" width="14.28515625" style="178" customWidth="1"/>
    <col min="4118" max="4118" width="15.42578125" style="178" customWidth="1"/>
    <col min="4119" max="4119" width="1.7109375" style="178" customWidth="1"/>
    <col min="4120" max="4120" width="13.7109375" style="178" customWidth="1"/>
    <col min="4121" max="4121" width="6.28515625" style="178" customWidth="1"/>
    <col min="4122" max="4122" width="6.85546875" style="178" customWidth="1"/>
    <col min="4123" max="4123" width="2.28515625" style="178" customWidth="1"/>
    <col min="4124" max="4124" width="15.42578125" style="178" customWidth="1"/>
    <col min="4125" max="4125" width="13.140625" style="178" customWidth="1"/>
    <col min="4126" max="4126" width="1.7109375" style="178" customWidth="1"/>
    <col min="4127" max="4127" width="1.140625" style="178" customWidth="1"/>
    <col min="4128" max="4128" width="5.7109375" style="178" customWidth="1"/>
    <col min="4129" max="4352" width="6.85546875" style="178" customWidth="1"/>
    <col min="4353" max="4353" width="8" style="178" customWidth="1"/>
    <col min="4354" max="4354" width="1.140625" style="178" customWidth="1"/>
    <col min="4355" max="4357" width="1.7109375" style="178" customWidth="1"/>
    <col min="4358" max="4358" width="2.28515625" style="178" customWidth="1"/>
    <col min="4359" max="4360" width="1.140625" style="178" customWidth="1"/>
    <col min="4361" max="4361" width="2.85546875" style="178" customWidth="1"/>
    <col min="4362" max="4362" width="2.28515625" style="178" customWidth="1"/>
    <col min="4363" max="4363" width="3.42578125" style="178" customWidth="1"/>
    <col min="4364" max="4364" width="1.140625" style="178" customWidth="1"/>
    <col min="4365" max="4365" width="8" style="178" customWidth="1"/>
    <col min="4366" max="4366" width="1.140625" style="178" customWidth="1"/>
    <col min="4367" max="4367" width="2.85546875" style="178" customWidth="1"/>
    <col min="4368" max="4368" width="4" style="178" customWidth="1"/>
    <col min="4369" max="4369" width="1.7109375" style="178" customWidth="1"/>
    <col min="4370" max="4370" width="8.5703125" style="178" customWidth="1"/>
    <col min="4371" max="4372" width="1.140625" style="178" customWidth="1"/>
    <col min="4373" max="4373" width="14.28515625" style="178" customWidth="1"/>
    <col min="4374" max="4374" width="15.42578125" style="178" customWidth="1"/>
    <col min="4375" max="4375" width="1.7109375" style="178" customWidth="1"/>
    <col min="4376" max="4376" width="13.7109375" style="178" customWidth="1"/>
    <col min="4377" max="4377" width="6.28515625" style="178" customWidth="1"/>
    <col min="4378" max="4378" width="6.85546875" style="178" customWidth="1"/>
    <col min="4379" max="4379" width="2.28515625" style="178" customWidth="1"/>
    <col min="4380" max="4380" width="15.42578125" style="178" customWidth="1"/>
    <col min="4381" max="4381" width="13.140625" style="178" customWidth="1"/>
    <col min="4382" max="4382" width="1.7109375" style="178" customWidth="1"/>
    <col min="4383" max="4383" width="1.140625" style="178" customWidth="1"/>
    <col min="4384" max="4384" width="5.7109375" style="178" customWidth="1"/>
    <col min="4385" max="4608" width="6.85546875" style="178" customWidth="1"/>
    <col min="4609" max="4609" width="8" style="178" customWidth="1"/>
    <col min="4610" max="4610" width="1.140625" style="178" customWidth="1"/>
    <col min="4611" max="4613" width="1.7109375" style="178" customWidth="1"/>
    <col min="4614" max="4614" width="2.28515625" style="178" customWidth="1"/>
    <col min="4615" max="4616" width="1.140625" style="178" customWidth="1"/>
    <col min="4617" max="4617" width="2.85546875" style="178" customWidth="1"/>
    <col min="4618" max="4618" width="2.28515625" style="178" customWidth="1"/>
    <col min="4619" max="4619" width="3.42578125" style="178" customWidth="1"/>
    <col min="4620" max="4620" width="1.140625" style="178" customWidth="1"/>
    <col min="4621" max="4621" width="8" style="178" customWidth="1"/>
    <col min="4622" max="4622" width="1.140625" style="178" customWidth="1"/>
    <col min="4623" max="4623" width="2.85546875" style="178" customWidth="1"/>
    <col min="4624" max="4624" width="4" style="178" customWidth="1"/>
    <col min="4625" max="4625" width="1.7109375" style="178" customWidth="1"/>
    <col min="4626" max="4626" width="8.5703125" style="178" customWidth="1"/>
    <col min="4627" max="4628" width="1.140625" style="178" customWidth="1"/>
    <col min="4629" max="4629" width="14.28515625" style="178" customWidth="1"/>
    <col min="4630" max="4630" width="15.42578125" style="178" customWidth="1"/>
    <col min="4631" max="4631" width="1.7109375" style="178" customWidth="1"/>
    <col min="4632" max="4632" width="13.7109375" style="178" customWidth="1"/>
    <col min="4633" max="4633" width="6.28515625" style="178" customWidth="1"/>
    <col min="4634" max="4634" width="6.85546875" style="178" customWidth="1"/>
    <col min="4635" max="4635" width="2.28515625" style="178" customWidth="1"/>
    <col min="4636" max="4636" width="15.42578125" style="178" customWidth="1"/>
    <col min="4637" max="4637" width="13.140625" style="178" customWidth="1"/>
    <col min="4638" max="4638" width="1.7109375" style="178" customWidth="1"/>
    <col min="4639" max="4639" width="1.140625" style="178" customWidth="1"/>
    <col min="4640" max="4640" width="5.7109375" style="178" customWidth="1"/>
    <col min="4641" max="4864" width="6.85546875" style="178" customWidth="1"/>
    <col min="4865" max="4865" width="8" style="178" customWidth="1"/>
    <col min="4866" max="4866" width="1.140625" style="178" customWidth="1"/>
    <col min="4867" max="4869" width="1.7109375" style="178" customWidth="1"/>
    <col min="4870" max="4870" width="2.28515625" style="178" customWidth="1"/>
    <col min="4871" max="4872" width="1.140625" style="178" customWidth="1"/>
    <col min="4873" max="4873" width="2.85546875" style="178" customWidth="1"/>
    <col min="4874" max="4874" width="2.28515625" style="178" customWidth="1"/>
    <col min="4875" max="4875" width="3.42578125" style="178" customWidth="1"/>
    <col min="4876" max="4876" width="1.140625" style="178" customWidth="1"/>
    <col min="4877" max="4877" width="8" style="178" customWidth="1"/>
    <col min="4878" max="4878" width="1.140625" style="178" customWidth="1"/>
    <col min="4879" max="4879" width="2.85546875" style="178" customWidth="1"/>
    <col min="4880" max="4880" width="4" style="178" customWidth="1"/>
    <col min="4881" max="4881" width="1.7109375" style="178" customWidth="1"/>
    <col min="4882" max="4882" width="8.5703125" style="178" customWidth="1"/>
    <col min="4883" max="4884" width="1.140625" style="178" customWidth="1"/>
    <col min="4885" max="4885" width="14.28515625" style="178" customWidth="1"/>
    <col min="4886" max="4886" width="15.42578125" style="178" customWidth="1"/>
    <col min="4887" max="4887" width="1.7109375" style="178" customWidth="1"/>
    <col min="4888" max="4888" width="13.7109375" style="178" customWidth="1"/>
    <col min="4889" max="4889" width="6.28515625" style="178" customWidth="1"/>
    <col min="4890" max="4890" width="6.85546875" style="178" customWidth="1"/>
    <col min="4891" max="4891" width="2.28515625" style="178" customWidth="1"/>
    <col min="4892" max="4892" width="15.42578125" style="178" customWidth="1"/>
    <col min="4893" max="4893" width="13.140625" style="178" customWidth="1"/>
    <col min="4894" max="4894" width="1.7109375" style="178" customWidth="1"/>
    <col min="4895" max="4895" width="1.140625" style="178" customWidth="1"/>
    <col min="4896" max="4896" width="5.7109375" style="178" customWidth="1"/>
    <col min="4897" max="5120" width="6.85546875" style="178" customWidth="1"/>
    <col min="5121" max="5121" width="8" style="178" customWidth="1"/>
    <col min="5122" max="5122" width="1.140625" style="178" customWidth="1"/>
    <col min="5123" max="5125" width="1.7109375" style="178" customWidth="1"/>
    <col min="5126" max="5126" width="2.28515625" style="178" customWidth="1"/>
    <col min="5127" max="5128" width="1.140625" style="178" customWidth="1"/>
    <col min="5129" max="5129" width="2.85546875" style="178" customWidth="1"/>
    <col min="5130" max="5130" width="2.28515625" style="178" customWidth="1"/>
    <col min="5131" max="5131" width="3.42578125" style="178" customWidth="1"/>
    <col min="5132" max="5132" width="1.140625" style="178" customWidth="1"/>
    <col min="5133" max="5133" width="8" style="178" customWidth="1"/>
    <col min="5134" max="5134" width="1.140625" style="178" customWidth="1"/>
    <col min="5135" max="5135" width="2.85546875" style="178" customWidth="1"/>
    <col min="5136" max="5136" width="4" style="178" customWidth="1"/>
    <col min="5137" max="5137" width="1.7109375" style="178" customWidth="1"/>
    <col min="5138" max="5138" width="8.5703125" style="178" customWidth="1"/>
    <col min="5139" max="5140" width="1.140625" style="178" customWidth="1"/>
    <col min="5141" max="5141" width="14.28515625" style="178" customWidth="1"/>
    <col min="5142" max="5142" width="15.42578125" style="178" customWidth="1"/>
    <col min="5143" max="5143" width="1.7109375" style="178" customWidth="1"/>
    <col min="5144" max="5144" width="13.7109375" style="178" customWidth="1"/>
    <col min="5145" max="5145" width="6.28515625" style="178" customWidth="1"/>
    <col min="5146" max="5146" width="6.85546875" style="178" customWidth="1"/>
    <col min="5147" max="5147" width="2.28515625" style="178" customWidth="1"/>
    <col min="5148" max="5148" width="15.42578125" style="178" customWidth="1"/>
    <col min="5149" max="5149" width="13.140625" style="178" customWidth="1"/>
    <col min="5150" max="5150" width="1.7109375" style="178" customWidth="1"/>
    <col min="5151" max="5151" width="1.140625" style="178" customWidth="1"/>
    <col min="5152" max="5152" width="5.7109375" style="178" customWidth="1"/>
    <col min="5153" max="5376" width="6.85546875" style="178" customWidth="1"/>
    <col min="5377" max="5377" width="8" style="178" customWidth="1"/>
    <col min="5378" max="5378" width="1.140625" style="178" customWidth="1"/>
    <col min="5379" max="5381" width="1.7109375" style="178" customWidth="1"/>
    <col min="5382" max="5382" width="2.28515625" style="178" customWidth="1"/>
    <col min="5383" max="5384" width="1.140625" style="178" customWidth="1"/>
    <col min="5385" max="5385" width="2.85546875" style="178" customWidth="1"/>
    <col min="5386" max="5386" width="2.28515625" style="178" customWidth="1"/>
    <col min="5387" max="5387" width="3.42578125" style="178" customWidth="1"/>
    <col min="5388" max="5388" width="1.140625" style="178" customWidth="1"/>
    <col min="5389" max="5389" width="8" style="178" customWidth="1"/>
    <col min="5390" max="5390" width="1.140625" style="178" customWidth="1"/>
    <col min="5391" max="5391" width="2.85546875" style="178" customWidth="1"/>
    <col min="5392" max="5392" width="4" style="178" customWidth="1"/>
    <col min="5393" max="5393" width="1.7109375" style="178" customWidth="1"/>
    <col min="5394" max="5394" width="8.5703125" style="178" customWidth="1"/>
    <col min="5395" max="5396" width="1.140625" style="178" customWidth="1"/>
    <col min="5397" max="5397" width="14.28515625" style="178" customWidth="1"/>
    <col min="5398" max="5398" width="15.42578125" style="178" customWidth="1"/>
    <col min="5399" max="5399" width="1.7109375" style="178" customWidth="1"/>
    <col min="5400" max="5400" width="13.7109375" style="178" customWidth="1"/>
    <col min="5401" max="5401" width="6.28515625" style="178" customWidth="1"/>
    <col min="5402" max="5402" width="6.85546875" style="178" customWidth="1"/>
    <col min="5403" max="5403" width="2.28515625" style="178" customWidth="1"/>
    <col min="5404" max="5404" width="15.42578125" style="178" customWidth="1"/>
    <col min="5405" max="5405" width="13.140625" style="178" customWidth="1"/>
    <col min="5406" max="5406" width="1.7109375" style="178" customWidth="1"/>
    <col min="5407" max="5407" width="1.140625" style="178" customWidth="1"/>
    <col min="5408" max="5408" width="5.7109375" style="178" customWidth="1"/>
    <col min="5409" max="5632" width="6.85546875" style="178" customWidth="1"/>
    <col min="5633" max="5633" width="8" style="178" customWidth="1"/>
    <col min="5634" max="5634" width="1.140625" style="178" customWidth="1"/>
    <col min="5635" max="5637" width="1.7109375" style="178" customWidth="1"/>
    <col min="5638" max="5638" width="2.28515625" style="178" customWidth="1"/>
    <col min="5639" max="5640" width="1.140625" style="178" customWidth="1"/>
    <col min="5641" max="5641" width="2.85546875" style="178" customWidth="1"/>
    <col min="5642" max="5642" width="2.28515625" style="178" customWidth="1"/>
    <col min="5643" max="5643" width="3.42578125" style="178" customWidth="1"/>
    <col min="5644" max="5644" width="1.140625" style="178" customWidth="1"/>
    <col min="5645" max="5645" width="8" style="178" customWidth="1"/>
    <col min="5646" max="5646" width="1.140625" style="178" customWidth="1"/>
    <col min="5647" max="5647" width="2.85546875" style="178" customWidth="1"/>
    <col min="5648" max="5648" width="4" style="178" customWidth="1"/>
    <col min="5649" max="5649" width="1.7109375" style="178" customWidth="1"/>
    <col min="5650" max="5650" width="8.5703125" style="178" customWidth="1"/>
    <col min="5651" max="5652" width="1.140625" style="178" customWidth="1"/>
    <col min="5653" max="5653" width="14.28515625" style="178" customWidth="1"/>
    <col min="5654" max="5654" width="15.42578125" style="178" customWidth="1"/>
    <col min="5655" max="5655" width="1.7109375" style="178" customWidth="1"/>
    <col min="5656" max="5656" width="13.7109375" style="178" customWidth="1"/>
    <col min="5657" max="5657" width="6.28515625" style="178" customWidth="1"/>
    <col min="5658" max="5658" width="6.85546875" style="178" customWidth="1"/>
    <col min="5659" max="5659" width="2.28515625" style="178" customWidth="1"/>
    <col min="5660" max="5660" width="15.42578125" style="178" customWidth="1"/>
    <col min="5661" max="5661" width="13.140625" style="178" customWidth="1"/>
    <col min="5662" max="5662" width="1.7109375" style="178" customWidth="1"/>
    <col min="5663" max="5663" width="1.140625" style="178" customWidth="1"/>
    <col min="5664" max="5664" width="5.7109375" style="178" customWidth="1"/>
    <col min="5665" max="5888" width="6.85546875" style="178" customWidth="1"/>
    <col min="5889" max="5889" width="8" style="178" customWidth="1"/>
    <col min="5890" max="5890" width="1.140625" style="178" customWidth="1"/>
    <col min="5891" max="5893" width="1.7109375" style="178" customWidth="1"/>
    <col min="5894" max="5894" width="2.28515625" style="178" customWidth="1"/>
    <col min="5895" max="5896" width="1.140625" style="178" customWidth="1"/>
    <col min="5897" max="5897" width="2.85546875" style="178" customWidth="1"/>
    <col min="5898" max="5898" width="2.28515625" style="178" customWidth="1"/>
    <col min="5899" max="5899" width="3.42578125" style="178" customWidth="1"/>
    <col min="5900" max="5900" width="1.140625" style="178" customWidth="1"/>
    <col min="5901" max="5901" width="8" style="178" customWidth="1"/>
    <col min="5902" max="5902" width="1.140625" style="178" customWidth="1"/>
    <col min="5903" max="5903" width="2.85546875" style="178" customWidth="1"/>
    <col min="5904" max="5904" width="4" style="178" customWidth="1"/>
    <col min="5905" max="5905" width="1.7109375" style="178" customWidth="1"/>
    <col min="5906" max="5906" width="8.5703125" style="178" customWidth="1"/>
    <col min="5907" max="5908" width="1.140625" style="178" customWidth="1"/>
    <col min="5909" max="5909" width="14.28515625" style="178" customWidth="1"/>
    <col min="5910" max="5910" width="15.42578125" style="178" customWidth="1"/>
    <col min="5911" max="5911" width="1.7109375" style="178" customWidth="1"/>
    <col min="5912" max="5912" width="13.7109375" style="178" customWidth="1"/>
    <col min="5913" max="5913" width="6.28515625" style="178" customWidth="1"/>
    <col min="5914" max="5914" width="6.85546875" style="178" customWidth="1"/>
    <col min="5915" max="5915" width="2.28515625" style="178" customWidth="1"/>
    <col min="5916" max="5916" width="15.42578125" style="178" customWidth="1"/>
    <col min="5917" max="5917" width="13.140625" style="178" customWidth="1"/>
    <col min="5918" max="5918" width="1.7109375" style="178" customWidth="1"/>
    <col min="5919" max="5919" width="1.140625" style="178" customWidth="1"/>
    <col min="5920" max="5920" width="5.7109375" style="178" customWidth="1"/>
    <col min="5921" max="6144" width="6.85546875" style="178" customWidth="1"/>
    <col min="6145" max="6145" width="8" style="178" customWidth="1"/>
    <col min="6146" max="6146" width="1.140625" style="178" customWidth="1"/>
    <col min="6147" max="6149" width="1.7109375" style="178" customWidth="1"/>
    <col min="6150" max="6150" width="2.28515625" style="178" customWidth="1"/>
    <col min="6151" max="6152" width="1.140625" style="178" customWidth="1"/>
    <col min="6153" max="6153" width="2.85546875" style="178" customWidth="1"/>
    <col min="6154" max="6154" width="2.28515625" style="178" customWidth="1"/>
    <col min="6155" max="6155" width="3.42578125" style="178" customWidth="1"/>
    <col min="6156" max="6156" width="1.140625" style="178" customWidth="1"/>
    <col min="6157" max="6157" width="8" style="178" customWidth="1"/>
    <col min="6158" max="6158" width="1.140625" style="178" customWidth="1"/>
    <col min="6159" max="6159" width="2.85546875" style="178" customWidth="1"/>
    <col min="6160" max="6160" width="4" style="178" customWidth="1"/>
    <col min="6161" max="6161" width="1.7109375" style="178" customWidth="1"/>
    <col min="6162" max="6162" width="8.5703125" style="178" customWidth="1"/>
    <col min="6163" max="6164" width="1.140625" style="178" customWidth="1"/>
    <col min="6165" max="6165" width="14.28515625" style="178" customWidth="1"/>
    <col min="6166" max="6166" width="15.42578125" style="178" customWidth="1"/>
    <col min="6167" max="6167" width="1.7109375" style="178" customWidth="1"/>
    <col min="6168" max="6168" width="13.7109375" style="178" customWidth="1"/>
    <col min="6169" max="6169" width="6.28515625" style="178" customWidth="1"/>
    <col min="6170" max="6170" width="6.85546875" style="178" customWidth="1"/>
    <col min="6171" max="6171" width="2.28515625" style="178" customWidth="1"/>
    <col min="6172" max="6172" width="15.42578125" style="178" customWidth="1"/>
    <col min="6173" max="6173" width="13.140625" style="178" customWidth="1"/>
    <col min="6174" max="6174" width="1.7109375" style="178" customWidth="1"/>
    <col min="6175" max="6175" width="1.140625" style="178" customWidth="1"/>
    <col min="6176" max="6176" width="5.7109375" style="178" customWidth="1"/>
    <col min="6177" max="6400" width="6.85546875" style="178" customWidth="1"/>
    <col min="6401" max="6401" width="8" style="178" customWidth="1"/>
    <col min="6402" max="6402" width="1.140625" style="178" customWidth="1"/>
    <col min="6403" max="6405" width="1.7109375" style="178" customWidth="1"/>
    <col min="6406" max="6406" width="2.28515625" style="178" customWidth="1"/>
    <col min="6407" max="6408" width="1.140625" style="178" customWidth="1"/>
    <col min="6409" max="6409" width="2.85546875" style="178" customWidth="1"/>
    <col min="6410" max="6410" width="2.28515625" style="178" customWidth="1"/>
    <col min="6411" max="6411" width="3.42578125" style="178" customWidth="1"/>
    <col min="6412" max="6412" width="1.140625" style="178" customWidth="1"/>
    <col min="6413" max="6413" width="8" style="178" customWidth="1"/>
    <col min="6414" max="6414" width="1.140625" style="178" customWidth="1"/>
    <col min="6415" max="6415" width="2.85546875" style="178" customWidth="1"/>
    <col min="6416" max="6416" width="4" style="178" customWidth="1"/>
    <col min="6417" max="6417" width="1.7109375" style="178" customWidth="1"/>
    <col min="6418" max="6418" width="8.5703125" style="178" customWidth="1"/>
    <col min="6419" max="6420" width="1.140625" style="178" customWidth="1"/>
    <col min="6421" max="6421" width="14.28515625" style="178" customWidth="1"/>
    <col min="6422" max="6422" width="15.42578125" style="178" customWidth="1"/>
    <col min="6423" max="6423" width="1.7109375" style="178" customWidth="1"/>
    <col min="6424" max="6424" width="13.7109375" style="178" customWidth="1"/>
    <col min="6425" max="6425" width="6.28515625" style="178" customWidth="1"/>
    <col min="6426" max="6426" width="6.85546875" style="178" customWidth="1"/>
    <col min="6427" max="6427" width="2.28515625" style="178" customWidth="1"/>
    <col min="6428" max="6428" width="15.42578125" style="178" customWidth="1"/>
    <col min="6429" max="6429" width="13.140625" style="178" customWidth="1"/>
    <col min="6430" max="6430" width="1.7109375" style="178" customWidth="1"/>
    <col min="6431" max="6431" width="1.140625" style="178" customWidth="1"/>
    <col min="6432" max="6432" width="5.7109375" style="178" customWidth="1"/>
    <col min="6433" max="6656" width="6.85546875" style="178" customWidth="1"/>
    <col min="6657" max="6657" width="8" style="178" customWidth="1"/>
    <col min="6658" max="6658" width="1.140625" style="178" customWidth="1"/>
    <col min="6659" max="6661" width="1.7109375" style="178" customWidth="1"/>
    <col min="6662" max="6662" width="2.28515625" style="178" customWidth="1"/>
    <col min="6663" max="6664" width="1.140625" style="178" customWidth="1"/>
    <col min="6665" max="6665" width="2.85546875" style="178" customWidth="1"/>
    <col min="6666" max="6666" width="2.28515625" style="178" customWidth="1"/>
    <col min="6667" max="6667" width="3.42578125" style="178" customWidth="1"/>
    <col min="6668" max="6668" width="1.140625" style="178" customWidth="1"/>
    <col min="6669" max="6669" width="8" style="178" customWidth="1"/>
    <col min="6670" max="6670" width="1.140625" style="178" customWidth="1"/>
    <col min="6671" max="6671" width="2.85546875" style="178" customWidth="1"/>
    <col min="6672" max="6672" width="4" style="178" customWidth="1"/>
    <col min="6673" max="6673" width="1.7109375" style="178" customWidth="1"/>
    <col min="6674" max="6674" width="8.5703125" style="178" customWidth="1"/>
    <col min="6675" max="6676" width="1.140625" style="178" customWidth="1"/>
    <col min="6677" max="6677" width="14.28515625" style="178" customWidth="1"/>
    <col min="6678" max="6678" width="15.42578125" style="178" customWidth="1"/>
    <col min="6679" max="6679" width="1.7109375" style="178" customWidth="1"/>
    <col min="6680" max="6680" width="13.7109375" style="178" customWidth="1"/>
    <col min="6681" max="6681" width="6.28515625" style="178" customWidth="1"/>
    <col min="6682" max="6682" width="6.85546875" style="178" customWidth="1"/>
    <col min="6683" max="6683" width="2.28515625" style="178" customWidth="1"/>
    <col min="6684" max="6684" width="15.42578125" style="178" customWidth="1"/>
    <col min="6685" max="6685" width="13.140625" style="178" customWidth="1"/>
    <col min="6686" max="6686" width="1.7109375" style="178" customWidth="1"/>
    <col min="6687" max="6687" width="1.140625" style="178" customWidth="1"/>
    <col min="6688" max="6688" width="5.7109375" style="178" customWidth="1"/>
    <col min="6689" max="6912" width="6.85546875" style="178" customWidth="1"/>
    <col min="6913" max="6913" width="8" style="178" customWidth="1"/>
    <col min="6914" max="6914" width="1.140625" style="178" customWidth="1"/>
    <col min="6915" max="6917" width="1.7109375" style="178" customWidth="1"/>
    <col min="6918" max="6918" width="2.28515625" style="178" customWidth="1"/>
    <col min="6919" max="6920" width="1.140625" style="178" customWidth="1"/>
    <col min="6921" max="6921" width="2.85546875" style="178" customWidth="1"/>
    <col min="6922" max="6922" width="2.28515625" style="178" customWidth="1"/>
    <col min="6923" max="6923" width="3.42578125" style="178" customWidth="1"/>
    <col min="6924" max="6924" width="1.140625" style="178" customWidth="1"/>
    <col min="6925" max="6925" width="8" style="178" customWidth="1"/>
    <col min="6926" max="6926" width="1.140625" style="178" customWidth="1"/>
    <col min="6927" max="6927" width="2.85546875" style="178" customWidth="1"/>
    <col min="6928" max="6928" width="4" style="178" customWidth="1"/>
    <col min="6929" max="6929" width="1.7109375" style="178" customWidth="1"/>
    <col min="6930" max="6930" width="8.5703125" style="178" customWidth="1"/>
    <col min="6931" max="6932" width="1.140625" style="178" customWidth="1"/>
    <col min="6933" max="6933" width="14.28515625" style="178" customWidth="1"/>
    <col min="6934" max="6934" width="15.42578125" style="178" customWidth="1"/>
    <col min="6935" max="6935" width="1.7109375" style="178" customWidth="1"/>
    <col min="6936" max="6936" width="13.7109375" style="178" customWidth="1"/>
    <col min="6937" max="6937" width="6.28515625" style="178" customWidth="1"/>
    <col min="6938" max="6938" width="6.85546875" style="178" customWidth="1"/>
    <col min="6939" max="6939" width="2.28515625" style="178" customWidth="1"/>
    <col min="6940" max="6940" width="15.42578125" style="178" customWidth="1"/>
    <col min="6941" max="6941" width="13.140625" style="178" customWidth="1"/>
    <col min="6942" max="6942" width="1.7109375" style="178" customWidth="1"/>
    <col min="6943" max="6943" width="1.140625" style="178" customWidth="1"/>
    <col min="6944" max="6944" width="5.7109375" style="178" customWidth="1"/>
    <col min="6945" max="7168" width="6.85546875" style="178" customWidth="1"/>
    <col min="7169" max="7169" width="8" style="178" customWidth="1"/>
    <col min="7170" max="7170" width="1.140625" style="178" customWidth="1"/>
    <col min="7171" max="7173" width="1.7109375" style="178" customWidth="1"/>
    <col min="7174" max="7174" width="2.28515625" style="178" customWidth="1"/>
    <col min="7175" max="7176" width="1.140625" style="178" customWidth="1"/>
    <col min="7177" max="7177" width="2.85546875" style="178" customWidth="1"/>
    <col min="7178" max="7178" width="2.28515625" style="178" customWidth="1"/>
    <col min="7179" max="7179" width="3.42578125" style="178" customWidth="1"/>
    <col min="7180" max="7180" width="1.140625" style="178" customWidth="1"/>
    <col min="7181" max="7181" width="8" style="178" customWidth="1"/>
    <col min="7182" max="7182" width="1.140625" style="178" customWidth="1"/>
    <col min="7183" max="7183" width="2.85546875" style="178" customWidth="1"/>
    <col min="7184" max="7184" width="4" style="178" customWidth="1"/>
    <col min="7185" max="7185" width="1.7109375" style="178" customWidth="1"/>
    <col min="7186" max="7186" width="8.5703125" style="178" customWidth="1"/>
    <col min="7187" max="7188" width="1.140625" style="178" customWidth="1"/>
    <col min="7189" max="7189" width="14.28515625" style="178" customWidth="1"/>
    <col min="7190" max="7190" width="15.42578125" style="178" customWidth="1"/>
    <col min="7191" max="7191" width="1.7109375" style="178" customWidth="1"/>
    <col min="7192" max="7192" width="13.7109375" style="178" customWidth="1"/>
    <col min="7193" max="7193" width="6.28515625" style="178" customWidth="1"/>
    <col min="7194" max="7194" width="6.85546875" style="178" customWidth="1"/>
    <col min="7195" max="7195" width="2.28515625" style="178" customWidth="1"/>
    <col min="7196" max="7196" width="15.42578125" style="178" customWidth="1"/>
    <col min="7197" max="7197" width="13.140625" style="178" customWidth="1"/>
    <col min="7198" max="7198" width="1.7109375" style="178" customWidth="1"/>
    <col min="7199" max="7199" width="1.140625" style="178" customWidth="1"/>
    <col min="7200" max="7200" width="5.7109375" style="178" customWidth="1"/>
    <col min="7201" max="7424" width="6.85546875" style="178" customWidth="1"/>
    <col min="7425" max="7425" width="8" style="178" customWidth="1"/>
    <col min="7426" max="7426" width="1.140625" style="178" customWidth="1"/>
    <col min="7427" max="7429" width="1.7109375" style="178" customWidth="1"/>
    <col min="7430" max="7430" width="2.28515625" style="178" customWidth="1"/>
    <col min="7431" max="7432" width="1.140625" style="178" customWidth="1"/>
    <col min="7433" max="7433" width="2.85546875" style="178" customWidth="1"/>
    <col min="7434" max="7434" width="2.28515625" style="178" customWidth="1"/>
    <col min="7435" max="7435" width="3.42578125" style="178" customWidth="1"/>
    <col min="7436" max="7436" width="1.140625" style="178" customWidth="1"/>
    <col min="7437" max="7437" width="8" style="178" customWidth="1"/>
    <col min="7438" max="7438" width="1.140625" style="178" customWidth="1"/>
    <col min="7439" max="7439" width="2.85546875" style="178" customWidth="1"/>
    <col min="7440" max="7440" width="4" style="178" customWidth="1"/>
    <col min="7441" max="7441" width="1.7109375" style="178" customWidth="1"/>
    <col min="7442" max="7442" width="8.5703125" style="178" customWidth="1"/>
    <col min="7443" max="7444" width="1.140625" style="178" customWidth="1"/>
    <col min="7445" max="7445" width="14.28515625" style="178" customWidth="1"/>
    <col min="7446" max="7446" width="15.42578125" style="178" customWidth="1"/>
    <col min="7447" max="7447" width="1.7109375" style="178" customWidth="1"/>
    <col min="7448" max="7448" width="13.7109375" style="178" customWidth="1"/>
    <col min="7449" max="7449" width="6.28515625" style="178" customWidth="1"/>
    <col min="7450" max="7450" width="6.85546875" style="178" customWidth="1"/>
    <col min="7451" max="7451" width="2.28515625" style="178" customWidth="1"/>
    <col min="7452" max="7452" width="15.42578125" style="178" customWidth="1"/>
    <col min="7453" max="7453" width="13.140625" style="178" customWidth="1"/>
    <col min="7454" max="7454" width="1.7109375" style="178" customWidth="1"/>
    <col min="7455" max="7455" width="1.140625" style="178" customWidth="1"/>
    <col min="7456" max="7456" width="5.7109375" style="178" customWidth="1"/>
    <col min="7457" max="7680" width="6.85546875" style="178" customWidth="1"/>
    <col min="7681" max="7681" width="8" style="178" customWidth="1"/>
    <col min="7682" max="7682" width="1.140625" style="178" customWidth="1"/>
    <col min="7683" max="7685" width="1.7109375" style="178" customWidth="1"/>
    <col min="7686" max="7686" width="2.28515625" style="178" customWidth="1"/>
    <col min="7687" max="7688" width="1.140625" style="178" customWidth="1"/>
    <col min="7689" max="7689" width="2.85546875" style="178" customWidth="1"/>
    <col min="7690" max="7690" width="2.28515625" style="178" customWidth="1"/>
    <col min="7691" max="7691" width="3.42578125" style="178" customWidth="1"/>
    <col min="7692" max="7692" width="1.140625" style="178" customWidth="1"/>
    <col min="7693" max="7693" width="8" style="178" customWidth="1"/>
    <col min="7694" max="7694" width="1.140625" style="178" customWidth="1"/>
    <col min="7695" max="7695" width="2.85546875" style="178" customWidth="1"/>
    <col min="7696" max="7696" width="4" style="178" customWidth="1"/>
    <col min="7697" max="7697" width="1.7109375" style="178" customWidth="1"/>
    <col min="7698" max="7698" width="8.5703125" style="178" customWidth="1"/>
    <col min="7699" max="7700" width="1.140625" style="178" customWidth="1"/>
    <col min="7701" max="7701" width="14.28515625" style="178" customWidth="1"/>
    <col min="7702" max="7702" width="15.42578125" style="178" customWidth="1"/>
    <col min="7703" max="7703" width="1.7109375" style="178" customWidth="1"/>
    <col min="7704" max="7704" width="13.7109375" style="178" customWidth="1"/>
    <col min="7705" max="7705" width="6.28515625" style="178" customWidth="1"/>
    <col min="7706" max="7706" width="6.85546875" style="178" customWidth="1"/>
    <col min="7707" max="7707" width="2.28515625" style="178" customWidth="1"/>
    <col min="7708" max="7708" width="15.42578125" style="178" customWidth="1"/>
    <col min="7709" max="7709" width="13.140625" style="178" customWidth="1"/>
    <col min="7710" max="7710" width="1.7109375" style="178" customWidth="1"/>
    <col min="7711" max="7711" width="1.140625" style="178" customWidth="1"/>
    <col min="7712" max="7712" width="5.7109375" style="178" customWidth="1"/>
    <col min="7713" max="7936" width="6.85546875" style="178" customWidth="1"/>
    <col min="7937" max="7937" width="8" style="178" customWidth="1"/>
    <col min="7938" max="7938" width="1.140625" style="178" customWidth="1"/>
    <col min="7939" max="7941" width="1.7109375" style="178" customWidth="1"/>
    <col min="7942" max="7942" width="2.28515625" style="178" customWidth="1"/>
    <col min="7943" max="7944" width="1.140625" style="178" customWidth="1"/>
    <col min="7945" max="7945" width="2.85546875" style="178" customWidth="1"/>
    <col min="7946" max="7946" width="2.28515625" style="178" customWidth="1"/>
    <col min="7947" max="7947" width="3.42578125" style="178" customWidth="1"/>
    <col min="7948" max="7948" width="1.140625" style="178" customWidth="1"/>
    <col min="7949" max="7949" width="8" style="178" customWidth="1"/>
    <col min="7950" max="7950" width="1.140625" style="178" customWidth="1"/>
    <col min="7951" max="7951" width="2.85546875" style="178" customWidth="1"/>
    <col min="7952" max="7952" width="4" style="178" customWidth="1"/>
    <col min="7953" max="7953" width="1.7109375" style="178" customWidth="1"/>
    <col min="7954" max="7954" width="8.5703125" style="178" customWidth="1"/>
    <col min="7955" max="7956" width="1.140625" style="178" customWidth="1"/>
    <col min="7957" max="7957" width="14.28515625" style="178" customWidth="1"/>
    <col min="7958" max="7958" width="15.42578125" style="178" customWidth="1"/>
    <col min="7959" max="7959" width="1.7109375" style="178" customWidth="1"/>
    <col min="7960" max="7960" width="13.7109375" style="178" customWidth="1"/>
    <col min="7961" max="7961" width="6.28515625" style="178" customWidth="1"/>
    <col min="7962" max="7962" width="6.85546875" style="178" customWidth="1"/>
    <col min="7963" max="7963" width="2.28515625" style="178" customWidth="1"/>
    <col min="7964" max="7964" width="15.42578125" style="178" customWidth="1"/>
    <col min="7965" max="7965" width="13.140625" style="178" customWidth="1"/>
    <col min="7966" max="7966" width="1.7109375" style="178" customWidth="1"/>
    <col min="7967" max="7967" width="1.140625" style="178" customWidth="1"/>
    <col min="7968" max="7968" width="5.7109375" style="178" customWidth="1"/>
    <col min="7969" max="8192" width="6.85546875" style="178" customWidth="1"/>
    <col min="8193" max="8193" width="8" style="178" customWidth="1"/>
    <col min="8194" max="8194" width="1.140625" style="178" customWidth="1"/>
    <col min="8195" max="8197" width="1.7109375" style="178" customWidth="1"/>
    <col min="8198" max="8198" width="2.28515625" style="178" customWidth="1"/>
    <col min="8199" max="8200" width="1.140625" style="178" customWidth="1"/>
    <col min="8201" max="8201" width="2.85546875" style="178" customWidth="1"/>
    <col min="8202" max="8202" width="2.28515625" style="178" customWidth="1"/>
    <col min="8203" max="8203" width="3.42578125" style="178" customWidth="1"/>
    <col min="8204" max="8204" width="1.140625" style="178" customWidth="1"/>
    <col min="8205" max="8205" width="8" style="178" customWidth="1"/>
    <col min="8206" max="8206" width="1.140625" style="178" customWidth="1"/>
    <col min="8207" max="8207" width="2.85546875" style="178" customWidth="1"/>
    <col min="8208" max="8208" width="4" style="178" customWidth="1"/>
    <col min="8209" max="8209" width="1.7109375" style="178" customWidth="1"/>
    <col min="8210" max="8210" width="8.5703125" style="178" customWidth="1"/>
    <col min="8211" max="8212" width="1.140625" style="178" customWidth="1"/>
    <col min="8213" max="8213" width="14.28515625" style="178" customWidth="1"/>
    <col min="8214" max="8214" width="15.42578125" style="178" customWidth="1"/>
    <col min="8215" max="8215" width="1.7109375" style="178" customWidth="1"/>
    <col min="8216" max="8216" width="13.7109375" style="178" customWidth="1"/>
    <col min="8217" max="8217" width="6.28515625" style="178" customWidth="1"/>
    <col min="8218" max="8218" width="6.85546875" style="178" customWidth="1"/>
    <col min="8219" max="8219" width="2.28515625" style="178" customWidth="1"/>
    <col min="8220" max="8220" width="15.42578125" style="178" customWidth="1"/>
    <col min="8221" max="8221" width="13.140625" style="178" customWidth="1"/>
    <col min="8222" max="8222" width="1.7109375" style="178" customWidth="1"/>
    <col min="8223" max="8223" width="1.140625" style="178" customWidth="1"/>
    <col min="8224" max="8224" width="5.7109375" style="178" customWidth="1"/>
    <col min="8225" max="8448" width="6.85546875" style="178" customWidth="1"/>
    <col min="8449" max="8449" width="8" style="178" customWidth="1"/>
    <col min="8450" max="8450" width="1.140625" style="178" customWidth="1"/>
    <col min="8451" max="8453" width="1.7109375" style="178" customWidth="1"/>
    <col min="8454" max="8454" width="2.28515625" style="178" customWidth="1"/>
    <col min="8455" max="8456" width="1.140625" style="178" customWidth="1"/>
    <col min="8457" max="8457" width="2.85546875" style="178" customWidth="1"/>
    <col min="8458" max="8458" width="2.28515625" style="178" customWidth="1"/>
    <col min="8459" max="8459" width="3.42578125" style="178" customWidth="1"/>
    <col min="8460" max="8460" width="1.140625" style="178" customWidth="1"/>
    <col min="8461" max="8461" width="8" style="178" customWidth="1"/>
    <col min="8462" max="8462" width="1.140625" style="178" customWidth="1"/>
    <col min="8463" max="8463" width="2.85546875" style="178" customWidth="1"/>
    <col min="8464" max="8464" width="4" style="178" customWidth="1"/>
    <col min="8465" max="8465" width="1.7109375" style="178" customWidth="1"/>
    <col min="8466" max="8466" width="8.5703125" style="178" customWidth="1"/>
    <col min="8467" max="8468" width="1.140625" style="178" customWidth="1"/>
    <col min="8469" max="8469" width="14.28515625" style="178" customWidth="1"/>
    <col min="8470" max="8470" width="15.42578125" style="178" customWidth="1"/>
    <col min="8471" max="8471" width="1.7109375" style="178" customWidth="1"/>
    <col min="8472" max="8472" width="13.7109375" style="178" customWidth="1"/>
    <col min="8473" max="8473" width="6.28515625" style="178" customWidth="1"/>
    <col min="8474" max="8474" width="6.85546875" style="178" customWidth="1"/>
    <col min="8475" max="8475" width="2.28515625" style="178" customWidth="1"/>
    <col min="8476" max="8476" width="15.42578125" style="178" customWidth="1"/>
    <col min="8477" max="8477" width="13.140625" style="178" customWidth="1"/>
    <col min="8478" max="8478" width="1.7109375" style="178" customWidth="1"/>
    <col min="8479" max="8479" width="1.140625" style="178" customWidth="1"/>
    <col min="8480" max="8480" width="5.7109375" style="178" customWidth="1"/>
    <col min="8481" max="8704" width="6.85546875" style="178" customWidth="1"/>
    <col min="8705" max="8705" width="8" style="178" customWidth="1"/>
    <col min="8706" max="8706" width="1.140625" style="178" customWidth="1"/>
    <col min="8707" max="8709" width="1.7109375" style="178" customWidth="1"/>
    <col min="8710" max="8710" width="2.28515625" style="178" customWidth="1"/>
    <col min="8711" max="8712" width="1.140625" style="178" customWidth="1"/>
    <col min="8713" max="8713" width="2.85546875" style="178" customWidth="1"/>
    <col min="8714" max="8714" width="2.28515625" style="178" customWidth="1"/>
    <col min="8715" max="8715" width="3.42578125" style="178" customWidth="1"/>
    <col min="8716" max="8716" width="1.140625" style="178" customWidth="1"/>
    <col min="8717" max="8717" width="8" style="178" customWidth="1"/>
    <col min="8718" max="8718" width="1.140625" style="178" customWidth="1"/>
    <col min="8719" max="8719" width="2.85546875" style="178" customWidth="1"/>
    <col min="8720" max="8720" width="4" style="178" customWidth="1"/>
    <col min="8721" max="8721" width="1.7109375" style="178" customWidth="1"/>
    <col min="8722" max="8722" width="8.5703125" style="178" customWidth="1"/>
    <col min="8723" max="8724" width="1.140625" style="178" customWidth="1"/>
    <col min="8725" max="8725" width="14.28515625" style="178" customWidth="1"/>
    <col min="8726" max="8726" width="15.42578125" style="178" customWidth="1"/>
    <col min="8727" max="8727" width="1.7109375" style="178" customWidth="1"/>
    <col min="8728" max="8728" width="13.7109375" style="178" customWidth="1"/>
    <col min="8729" max="8729" width="6.28515625" style="178" customWidth="1"/>
    <col min="8730" max="8730" width="6.85546875" style="178" customWidth="1"/>
    <col min="8731" max="8731" width="2.28515625" style="178" customWidth="1"/>
    <col min="8732" max="8732" width="15.42578125" style="178" customWidth="1"/>
    <col min="8733" max="8733" width="13.140625" style="178" customWidth="1"/>
    <col min="8734" max="8734" width="1.7109375" style="178" customWidth="1"/>
    <col min="8735" max="8735" width="1.140625" style="178" customWidth="1"/>
    <col min="8736" max="8736" width="5.7109375" style="178" customWidth="1"/>
    <col min="8737" max="8960" width="6.85546875" style="178" customWidth="1"/>
    <col min="8961" max="8961" width="8" style="178" customWidth="1"/>
    <col min="8962" max="8962" width="1.140625" style="178" customWidth="1"/>
    <col min="8963" max="8965" width="1.7109375" style="178" customWidth="1"/>
    <col min="8966" max="8966" width="2.28515625" style="178" customWidth="1"/>
    <col min="8967" max="8968" width="1.140625" style="178" customWidth="1"/>
    <col min="8969" max="8969" width="2.85546875" style="178" customWidth="1"/>
    <col min="8970" max="8970" width="2.28515625" style="178" customWidth="1"/>
    <col min="8971" max="8971" width="3.42578125" style="178" customWidth="1"/>
    <col min="8972" max="8972" width="1.140625" style="178" customWidth="1"/>
    <col min="8973" max="8973" width="8" style="178" customWidth="1"/>
    <col min="8974" max="8974" width="1.140625" style="178" customWidth="1"/>
    <col min="8975" max="8975" width="2.85546875" style="178" customWidth="1"/>
    <col min="8976" max="8976" width="4" style="178" customWidth="1"/>
    <col min="8977" max="8977" width="1.7109375" style="178" customWidth="1"/>
    <col min="8978" max="8978" width="8.5703125" style="178" customWidth="1"/>
    <col min="8979" max="8980" width="1.140625" style="178" customWidth="1"/>
    <col min="8981" max="8981" width="14.28515625" style="178" customWidth="1"/>
    <col min="8982" max="8982" width="15.42578125" style="178" customWidth="1"/>
    <col min="8983" max="8983" width="1.7109375" style="178" customWidth="1"/>
    <col min="8984" max="8984" width="13.7109375" style="178" customWidth="1"/>
    <col min="8985" max="8985" width="6.28515625" style="178" customWidth="1"/>
    <col min="8986" max="8986" width="6.85546875" style="178" customWidth="1"/>
    <col min="8987" max="8987" width="2.28515625" style="178" customWidth="1"/>
    <col min="8988" max="8988" width="15.42578125" style="178" customWidth="1"/>
    <col min="8989" max="8989" width="13.140625" style="178" customWidth="1"/>
    <col min="8990" max="8990" width="1.7109375" style="178" customWidth="1"/>
    <col min="8991" max="8991" width="1.140625" style="178" customWidth="1"/>
    <col min="8992" max="8992" width="5.7109375" style="178" customWidth="1"/>
    <col min="8993" max="9216" width="6.85546875" style="178" customWidth="1"/>
    <col min="9217" max="9217" width="8" style="178" customWidth="1"/>
    <col min="9218" max="9218" width="1.140625" style="178" customWidth="1"/>
    <col min="9219" max="9221" width="1.7109375" style="178" customWidth="1"/>
    <col min="9222" max="9222" width="2.28515625" style="178" customWidth="1"/>
    <col min="9223" max="9224" width="1.140625" style="178" customWidth="1"/>
    <col min="9225" max="9225" width="2.85546875" style="178" customWidth="1"/>
    <col min="9226" max="9226" width="2.28515625" style="178" customWidth="1"/>
    <col min="9227" max="9227" width="3.42578125" style="178" customWidth="1"/>
    <col min="9228" max="9228" width="1.140625" style="178" customWidth="1"/>
    <col min="9229" max="9229" width="8" style="178" customWidth="1"/>
    <col min="9230" max="9230" width="1.140625" style="178" customWidth="1"/>
    <col min="9231" max="9231" width="2.85546875" style="178" customWidth="1"/>
    <col min="9232" max="9232" width="4" style="178" customWidth="1"/>
    <col min="9233" max="9233" width="1.7109375" style="178" customWidth="1"/>
    <col min="9234" max="9234" width="8.5703125" style="178" customWidth="1"/>
    <col min="9235" max="9236" width="1.140625" style="178" customWidth="1"/>
    <col min="9237" max="9237" width="14.28515625" style="178" customWidth="1"/>
    <col min="9238" max="9238" width="15.42578125" style="178" customWidth="1"/>
    <col min="9239" max="9239" width="1.7109375" style="178" customWidth="1"/>
    <col min="9240" max="9240" width="13.7109375" style="178" customWidth="1"/>
    <col min="9241" max="9241" width="6.28515625" style="178" customWidth="1"/>
    <col min="9242" max="9242" width="6.85546875" style="178" customWidth="1"/>
    <col min="9243" max="9243" width="2.28515625" style="178" customWidth="1"/>
    <col min="9244" max="9244" width="15.42578125" style="178" customWidth="1"/>
    <col min="9245" max="9245" width="13.140625" style="178" customWidth="1"/>
    <col min="9246" max="9246" width="1.7109375" style="178" customWidth="1"/>
    <col min="9247" max="9247" width="1.140625" style="178" customWidth="1"/>
    <col min="9248" max="9248" width="5.7109375" style="178" customWidth="1"/>
    <col min="9249" max="9472" width="6.85546875" style="178" customWidth="1"/>
    <col min="9473" max="9473" width="8" style="178" customWidth="1"/>
    <col min="9474" max="9474" width="1.140625" style="178" customWidth="1"/>
    <col min="9475" max="9477" width="1.7109375" style="178" customWidth="1"/>
    <col min="9478" max="9478" width="2.28515625" style="178" customWidth="1"/>
    <col min="9479" max="9480" width="1.140625" style="178" customWidth="1"/>
    <col min="9481" max="9481" width="2.85546875" style="178" customWidth="1"/>
    <col min="9482" max="9482" width="2.28515625" style="178" customWidth="1"/>
    <col min="9483" max="9483" width="3.42578125" style="178" customWidth="1"/>
    <col min="9484" max="9484" width="1.140625" style="178" customWidth="1"/>
    <col min="9485" max="9485" width="8" style="178" customWidth="1"/>
    <col min="9486" max="9486" width="1.140625" style="178" customWidth="1"/>
    <col min="9487" max="9487" width="2.85546875" style="178" customWidth="1"/>
    <col min="9488" max="9488" width="4" style="178" customWidth="1"/>
    <col min="9489" max="9489" width="1.7109375" style="178" customWidth="1"/>
    <col min="9490" max="9490" width="8.5703125" style="178" customWidth="1"/>
    <col min="9491" max="9492" width="1.140625" style="178" customWidth="1"/>
    <col min="9493" max="9493" width="14.28515625" style="178" customWidth="1"/>
    <col min="9494" max="9494" width="15.42578125" style="178" customWidth="1"/>
    <col min="9495" max="9495" width="1.7109375" style="178" customWidth="1"/>
    <col min="9496" max="9496" width="13.7109375" style="178" customWidth="1"/>
    <col min="9497" max="9497" width="6.28515625" style="178" customWidth="1"/>
    <col min="9498" max="9498" width="6.85546875" style="178" customWidth="1"/>
    <col min="9499" max="9499" width="2.28515625" style="178" customWidth="1"/>
    <col min="9500" max="9500" width="15.42578125" style="178" customWidth="1"/>
    <col min="9501" max="9501" width="13.140625" style="178" customWidth="1"/>
    <col min="9502" max="9502" width="1.7109375" style="178" customWidth="1"/>
    <col min="9503" max="9503" width="1.140625" style="178" customWidth="1"/>
    <col min="9504" max="9504" width="5.7109375" style="178" customWidth="1"/>
    <col min="9505" max="9728" width="6.85546875" style="178" customWidth="1"/>
    <col min="9729" max="9729" width="8" style="178" customWidth="1"/>
    <col min="9730" max="9730" width="1.140625" style="178" customWidth="1"/>
    <col min="9731" max="9733" width="1.7109375" style="178" customWidth="1"/>
    <col min="9734" max="9734" width="2.28515625" style="178" customWidth="1"/>
    <col min="9735" max="9736" width="1.140625" style="178" customWidth="1"/>
    <col min="9737" max="9737" width="2.85546875" style="178" customWidth="1"/>
    <col min="9738" max="9738" width="2.28515625" style="178" customWidth="1"/>
    <col min="9739" max="9739" width="3.42578125" style="178" customWidth="1"/>
    <col min="9740" max="9740" width="1.140625" style="178" customWidth="1"/>
    <col min="9741" max="9741" width="8" style="178" customWidth="1"/>
    <col min="9742" max="9742" width="1.140625" style="178" customWidth="1"/>
    <col min="9743" max="9743" width="2.85546875" style="178" customWidth="1"/>
    <col min="9744" max="9744" width="4" style="178" customWidth="1"/>
    <col min="9745" max="9745" width="1.7109375" style="178" customWidth="1"/>
    <col min="9746" max="9746" width="8.5703125" style="178" customWidth="1"/>
    <col min="9747" max="9748" width="1.140625" style="178" customWidth="1"/>
    <col min="9749" max="9749" width="14.28515625" style="178" customWidth="1"/>
    <col min="9750" max="9750" width="15.42578125" style="178" customWidth="1"/>
    <col min="9751" max="9751" width="1.7109375" style="178" customWidth="1"/>
    <col min="9752" max="9752" width="13.7109375" style="178" customWidth="1"/>
    <col min="9753" max="9753" width="6.28515625" style="178" customWidth="1"/>
    <col min="9754" max="9754" width="6.85546875" style="178" customWidth="1"/>
    <col min="9755" max="9755" width="2.28515625" style="178" customWidth="1"/>
    <col min="9756" max="9756" width="15.42578125" style="178" customWidth="1"/>
    <col min="9757" max="9757" width="13.140625" style="178" customWidth="1"/>
    <col min="9758" max="9758" width="1.7109375" style="178" customWidth="1"/>
    <col min="9759" max="9759" width="1.140625" style="178" customWidth="1"/>
    <col min="9760" max="9760" width="5.7109375" style="178" customWidth="1"/>
    <col min="9761" max="9984" width="6.85546875" style="178" customWidth="1"/>
    <col min="9985" max="9985" width="8" style="178" customWidth="1"/>
    <col min="9986" max="9986" width="1.140625" style="178" customWidth="1"/>
    <col min="9987" max="9989" width="1.7109375" style="178" customWidth="1"/>
    <col min="9990" max="9990" width="2.28515625" style="178" customWidth="1"/>
    <col min="9991" max="9992" width="1.140625" style="178" customWidth="1"/>
    <col min="9993" max="9993" width="2.85546875" style="178" customWidth="1"/>
    <col min="9994" max="9994" width="2.28515625" style="178" customWidth="1"/>
    <col min="9995" max="9995" width="3.42578125" style="178" customWidth="1"/>
    <col min="9996" max="9996" width="1.140625" style="178" customWidth="1"/>
    <col min="9997" max="9997" width="8" style="178" customWidth="1"/>
    <col min="9998" max="9998" width="1.140625" style="178" customWidth="1"/>
    <col min="9999" max="9999" width="2.85546875" style="178" customWidth="1"/>
    <col min="10000" max="10000" width="4" style="178" customWidth="1"/>
    <col min="10001" max="10001" width="1.7109375" style="178" customWidth="1"/>
    <col min="10002" max="10002" width="8.5703125" style="178" customWidth="1"/>
    <col min="10003" max="10004" width="1.140625" style="178" customWidth="1"/>
    <col min="10005" max="10005" width="14.28515625" style="178" customWidth="1"/>
    <col min="10006" max="10006" width="15.42578125" style="178" customWidth="1"/>
    <col min="10007" max="10007" width="1.7109375" style="178" customWidth="1"/>
    <col min="10008" max="10008" width="13.7109375" style="178" customWidth="1"/>
    <col min="10009" max="10009" width="6.28515625" style="178" customWidth="1"/>
    <col min="10010" max="10010" width="6.85546875" style="178" customWidth="1"/>
    <col min="10011" max="10011" width="2.28515625" style="178" customWidth="1"/>
    <col min="10012" max="10012" width="15.42578125" style="178" customWidth="1"/>
    <col min="10013" max="10013" width="13.140625" style="178" customWidth="1"/>
    <col min="10014" max="10014" width="1.7109375" style="178" customWidth="1"/>
    <col min="10015" max="10015" width="1.140625" style="178" customWidth="1"/>
    <col min="10016" max="10016" width="5.7109375" style="178" customWidth="1"/>
    <col min="10017" max="10240" width="6.85546875" style="178" customWidth="1"/>
    <col min="10241" max="10241" width="8" style="178" customWidth="1"/>
    <col min="10242" max="10242" width="1.140625" style="178" customWidth="1"/>
    <col min="10243" max="10245" width="1.7109375" style="178" customWidth="1"/>
    <col min="10246" max="10246" width="2.28515625" style="178" customWidth="1"/>
    <col min="10247" max="10248" width="1.140625" style="178" customWidth="1"/>
    <col min="10249" max="10249" width="2.85546875" style="178" customWidth="1"/>
    <col min="10250" max="10250" width="2.28515625" style="178" customWidth="1"/>
    <col min="10251" max="10251" width="3.42578125" style="178" customWidth="1"/>
    <col min="10252" max="10252" width="1.140625" style="178" customWidth="1"/>
    <col min="10253" max="10253" width="8" style="178" customWidth="1"/>
    <col min="10254" max="10254" width="1.140625" style="178" customWidth="1"/>
    <col min="10255" max="10255" width="2.85546875" style="178" customWidth="1"/>
    <col min="10256" max="10256" width="4" style="178" customWidth="1"/>
    <col min="10257" max="10257" width="1.7109375" style="178" customWidth="1"/>
    <col min="10258" max="10258" width="8.5703125" style="178" customWidth="1"/>
    <col min="10259" max="10260" width="1.140625" style="178" customWidth="1"/>
    <col min="10261" max="10261" width="14.28515625" style="178" customWidth="1"/>
    <col min="10262" max="10262" width="15.42578125" style="178" customWidth="1"/>
    <col min="10263" max="10263" width="1.7109375" style="178" customWidth="1"/>
    <col min="10264" max="10264" width="13.7109375" style="178" customWidth="1"/>
    <col min="10265" max="10265" width="6.28515625" style="178" customWidth="1"/>
    <col min="10266" max="10266" width="6.85546875" style="178" customWidth="1"/>
    <col min="10267" max="10267" width="2.28515625" style="178" customWidth="1"/>
    <col min="10268" max="10268" width="15.42578125" style="178" customWidth="1"/>
    <col min="10269" max="10269" width="13.140625" style="178" customWidth="1"/>
    <col min="10270" max="10270" width="1.7109375" style="178" customWidth="1"/>
    <col min="10271" max="10271" width="1.140625" style="178" customWidth="1"/>
    <col min="10272" max="10272" width="5.7109375" style="178" customWidth="1"/>
    <col min="10273" max="10496" width="6.85546875" style="178" customWidth="1"/>
    <col min="10497" max="10497" width="8" style="178" customWidth="1"/>
    <col min="10498" max="10498" width="1.140625" style="178" customWidth="1"/>
    <col min="10499" max="10501" width="1.7109375" style="178" customWidth="1"/>
    <col min="10502" max="10502" width="2.28515625" style="178" customWidth="1"/>
    <col min="10503" max="10504" width="1.140625" style="178" customWidth="1"/>
    <col min="10505" max="10505" width="2.85546875" style="178" customWidth="1"/>
    <col min="10506" max="10506" width="2.28515625" style="178" customWidth="1"/>
    <col min="10507" max="10507" width="3.42578125" style="178" customWidth="1"/>
    <col min="10508" max="10508" width="1.140625" style="178" customWidth="1"/>
    <col min="10509" max="10509" width="8" style="178" customWidth="1"/>
    <col min="10510" max="10510" width="1.140625" style="178" customWidth="1"/>
    <col min="10511" max="10511" width="2.85546875" style="178" customWidth="1"/>
    <col min="10512" max="10512" width="4" style="178" customWidth="1"/>
    <col min="10513" max="10513" width="1.7109375" style="178" customWidth="1"/>
    <col min="10514" max="10514" width="8.5703125" style="178" customWidth="1"/>
    <col min="10515" max="10516" width="1.140625" style="178" customWidth="1"/>
    <col min="10517" max="10517" width="14.28515625" style="178" customWidth="1"/>
    <col min="10518" max="10518" width="15.42578125" style="178" customWidth="1"/>
    <col min="10519" max="10519" width="1.7109375" style="178" customWidth="1"/>
    <col min="10520" max="10520" width="13.7109375" style="178" customWidth="1"/>
    <col min="10521" max="10521" width="6.28515625" style="178" customWidth="1"/>
    <col min="10522" max="10522" width="6.85546875" style="178" customWidth="1"/>
    <col min="10523" max="10523" width="2.28515625" style="178" customWidth="1"/>
    <col min="10524" max="10524" width="15.42578125" style="178" customWidth="1"/>
    <col min="10525" max="10525" width="13.140625" style="178" customWidth="1"/>
    <col min="10526" max="10526" width="1.7109375" style="178" customWidth="1"/>
    <col min="10527" max="10527" width="1.140625" style="178" customWidth="1"/>
    <col min="10528" max="10528" width="5.7109375" style="178" customWidth="1"/>
    <col min="10529" max="10752" width="6.85546875" style="178" customWidth="1"/>
    <col min="10753" max="10753" width="8" style="178" customWidth="1"/>
    <col min="10754" max="10754" width="1.140625" style="178" customWidth="1"/>
    <col min="10755" max="10757" width="1.7109375" style="178" customWidth="1"/>
    <col min="10758" max="10758" width="2.28515625" style="178" customWidth="1"/>
    <col min="10759" max="10760" width="1.140625" style="178" customWidth="1"/>
    <col min="10761" max="10761" width="2.85546875" style="178" customWidth="1"/>
    <col min="10762" max="10762" width="2.28515625" style="178" customWidth="1"/>
    <col min="10763" max="10763" width="3.42578125" style="178" customWidth="1"/>
    <col min="10764" max="10764" width="1.140625" style="178" customWidth="1"/>
    <col min="10765" max="10765" width="8" style="178" customWidth="1"/>
    <col min="10766" max="10766" width="1.140625" style="178" customWidth="1"/>
    <col min="10767" max="10767" width="2.85546875" style="178" customWidth="1"/>
    <col min="10768" max="10768" width="4" style="178" customWidth="1"/>
    <col min="10769" max="10769" width="1.7109375" style="178" customWidth="1"/>
    <col min="10770" max="10770" width="8.5703125" style="178" customWidth="1"/>
    <col min="10771" max="10772" width="1.140625" style="178" customWidth="1"/>
    <col min="10773" max="10773" width="14.28515625" style="178" customWidth="1"/>
    <col min="10774" max="10774" width="15.42578125" style="178" customWidth="1"/>
    <col min="10775" max="10775" width="1.7109375" style="178" customWidth="1"/>
    <col min="10776" max="10776" width="13.7109375" style="178" customWidth="1"/>
    <col min="10777" max="10777" width="6.28515625" style="178" customWidth="1"/>
    <col min="10778" max="10778" width="6.85546875" style="178" customWidth="1"/>
    <col min="10779" max="10779" width="2.28515625" style="178" customWidth="1"/>
    <col min="10780" max="10780" width="15.42578125" style="178" customWidth="1"/>
    <col min="10781" max="10781" width="13.140625" style="178" customWidth="1"/>
    <col min="10782" max="10782" width="1.7109375" style="178" customWidth="1"/>
    <col min="10783" max="10783" width="1.140625" style="178" customWidth="1"/>
    <col min="10784" max="10784" width="5.7109375" style="178" customWidth="1"/>
    <col min="10785" max="11008" width="6.85546875" style="178" customWidth="1"/>
    <col min="11009" max="11009" width="8" style="178" customWidth="1"/>
    <col min="11010" max="11010" width="1.140625" style="178" customWidth="1"/>
    <col min="11011" max="11013" width="1.7109375" style="178" customWidth="1"/>
    <col min="11014" max="11014" width="2.28515625" style="178" customWidth="1"/>
    <col min="11015" max="11016" width="1.140625" style="178" customWidth="1"/>
    <col min="11017" max="11017" width="2.85546875" style="178" customWidth="1"/>
    <col min="11018" max="11018" width="2.28515625" style="178" customWidth="1"/>
    <col min="11019" max="11019" width="3.42578125" style="178" customWidth="1"/>
    <col min="11020" max="11020" width="1.140625" style="178" customWidth="1"/>
    <col min="11021" max="11021" width="8" style="178" customWidth="1"/>
    <col min="11022" max="11022" width="1.140625" style="178" customWidth="1"/>
    <col min="11023" max="11023" width="2.85546875" style="178" customWidth="1"/>
    <col min="11024" max="11024" width="4" style="178" customWidth="1"/>
    <col min="11025" max="11025" width="1.7109375" style="178" customWidth="1"/>
    <col min="11026" max="11026" width="8.5703125" style="178" customWidth="1"/>
    <col min="11027" max="11028" width="1.140625" style="178" customWidth="1"/>
    <col min="11029" max="11029" width="14.28515625" style="178" customWidth="1"/>
    <col min="11030" max="11030" width="15.42578125" style="178" customWidth="1"/>
    <col min="11031" max="11031" width="1.7109375" style="178" customWidth="1"/>
    <col min="11032" max="11032" width="13.7109375" style="178" customWidth="1"/>
    <col min="11033" max="11033" width="6.28515625" style="178" customWidth="1"/>
    <col min="11034" max="11034" width="6.85546875" style="178" customWidth="1"/>
    <col min="11035" max="11035" width="2.28515625" style="178" customWidth="1"/>
    <col min="11036" max="11036" width="15.42578125" style="178" customWidth="1"/>
    <col min="11037" max="11037" width="13.140625" style="178" customWidth="1"/>
    <col min="11038" max="11038" width="1.7109375" style="178" customWidth="1"/>
    <col min="11039" max="11039" width="1.140625" style="178" customWidth="1"/>
    <col min="11040" max="11040" width="5.7109375" style="178" customWidth="1"/>
    <col min="11041" max="11264" width="6.85546875" style="178" customWidth="1"/>
    <col min="11265" max="11265" width="8" style="178" customWidth="1"/>
    <col min="11266" max="11266" width="1.140625" style="178" customWidth="1"/>
    <col min="11267" max="11269" width="1.7109375" style="178" customWidth="1"/>
    <col min="11270" max="11270" width="2.28515625" style="178" customWidth="1"/>
    <col min="11271" max="11272" width="1.140625" style="178" customWidth="1"/>
    <col min="11273" max="11273" width="2.85546875" style="178" customWidth="1"/>
    <col min="11274" max="11274" width="2.28515625" style="178" customWidth="1"/>
    <col min="11275" max="11275" width="3.42578125" style="178" customWidth="1"/>
    <col min="11276" max="11276" width="1.140625" style="178" customWidth="1"/>
    <col min="11277" max="11277" width="8" style="178" customWidth="1"/>
    <col min="11278" max="11278" width="1.140625" style="178" customWidth="1"/>
    <col min="11279" max="11279" width="2.85546875" style="178" customWidth="1"/>
    <col min="11280" max="11280" width="4" style="178" customWidth="1"/>
    <col min="11281" max="11281" width="1.7109375" style="178" customWidth="1"/>
    <col min="11282" max="11282" width="8.5703125" style="178" customWidth="1"/>
    <col min="11283" max="11284" width="1.140625" style="178" customWidth="1"/>
    <col min="11285" max="11285" width="14.28515625" style="178" customWidth="1"/>
    <col min="11286" max="11286" width="15.42578125" style="178" customWidth="1"/>
    <col min="11287" max="11287" width="1.7109375" style="178" customWidth="1"/>
    <col min="11288" max="11288" width="13.7109375" style="178" customWidth="1"/>
    <col min="11289" max="11289" width="6.28515625" style="178" customWidth="1"/>
    <col min="11290" max="11290" width="6.85546875" style="178" customWidth="1"/>
    <col min="11291" max="11291" width="2.28515625" style="178" customWidth="1"/>
    <col min="11292" max="11292" width="15.42578125" style="178" customWidth="1"/>
    <col min="11293" max="11293" width="13.140625" style="178" customWidth="1"/>
    <col min="11294" max="11294" width="1.7109375" style="178" customWidth="1"/>
    <col min="11295" max="11295" width="1.140625" style="178" customWidth="1"/>
    <col min="11296" max="11296" width="5.7109375" style="178" customWidth="1"/>
    <col min="11297" max="11520" width="6.85546875" style="178" customWidth="1"/>
    <col min="11521" max="11521" width="8" style="178" customWidth="1"/>
    <col min="11522" max="11522" width="1.140625" style="178" customWidth="1"/>
    <col min="11523" max="11525" width="1.7109375" style="178" customWidth="1"/>
    <col min="11526" max="11526" width="2.28515625" style="178" customWidth="1"/>
    <col min="11527" max="11528" width="1.140625" style="178" customWidth="1"/>
    <col min="11529" max="11529" width="2.85546875" style="178" customWidth="1"/>
    <col min="11530" max="11530" width="2.28515625" style="178" customWidth="1"/>
    <col min="11531" max="11531" width="3.42578125" style="178" customWidth="1"/>
    <col min="11532" max="11532" width="1.140625" style="178" customWidth="1"/>
    <col min="11533" max="11533" width="8" style="178" customWidth="1"/>
    <col min="11534" max="11534" width="1.140625" style="178" customWidth="1"/>
    <col min="11535" max="11535" width="2.85546875" style="178" customWidth="1"/>
    <col min="11536" max="11536" width="4" style="178" customWidth="1"/>
    <col min="11537" max="11537" width="1.7109375" style="178" customWidth="1"/>
    <col min="11538" max="11538" width="8.5703125" style="178" customWidth="1"/>
    <col min="11539" max="11540" width="1.140625" style="178" customWidth="1"/>
    <col min="11541" max="11541" width="14.28515625" style="178" customWidth="1"/>
    <col min="11542" max="11542" width="15.42578125" style="178" customWidth="1"/>
    <col min="11543" max="11543" width="1.7109375" style="178" customWidth="1"/>
    <col min="11544" max="11544" width="13.7109375" style="178" customWidth="1"/>
    <col min="11545" max="11545" width="6.28515625" style="178" customWidth="1"/>
    <col min="11546" max="11546" width="6.85546875" style="178" customWidth="1"/>
    <col min="11547" max="11547" width="2.28515625" style="178" customWidth="1"/>
    <col min="11548" max="11548" width="15.42578125" style="178" customWidth="1"/>
    <col min="11549" max="11549" width="13.140625" style="178" customWidth="1"/>
    <col min="11550" max="11550" width="1.7109375" style="178" customWidth="1"/>
    <col min="11551" max="11551" width="1.140625" style="178" customWidth="1"/>
    <col min="11552" max="11552" width="5.7109375" style="178" customWidth="1"/>
    <col min="11553" max="11776" width="6.85546875" style="178" customWidth="1"/>
    <col min="11777" max="11777" width="8" style="178" customWidth="1"/>
    <col min="11778" max="11778" width="1.140625" style="178" customWidth="1"/>
    <col min="11779" max="11781" width="1.7109375" style="178" customWidth="1"/>
    <col min="11782" max="11782" width="2.28515625" style="178" customWidth="1"/>
    <col min="11783" max="11784" width="1.140625" style="178" customWidth="1"/>
    <col min="11785" max="11785" width="2.85546875" style="178" customWidth="1"/>
    <col min="11786" max="11786" width="2.28515625" style="178" customWidth="1"/>
    <col min="11787" max="11787" width="3.42578125" style="178" customWidth="1"/>
    <col min="11788" max="11788" width="1.140625" style="178" customWidth="1"/>
    <col min="11789" max="11789" width="8" style="178" customWidth="1"/>
    <col min="11790" max="11790" width="1.140625" style="178" customWidth="1"/>
    <col min="11791" max="11791" width="2.85546875" style="178" customWidth="1"/>
    <col min="11792" max="11792" width="4" style="178" customWidth="1"/>
    <col min="11793" max="11793" width="1.7109375" style="178" customWidth="1"/>
    <col min="11794" max="11794" width="8.5703125" style="178" customWidth="1"/>
    <col min="11795" max="11796" width="1.140625" style="178" customWidth="1"/>
    <col min="11797" max="11797" width="14.28515625" style="178" customWidth="1"/>
    <col min="11798" max="11798" width="15.42578125" style="178" customWidth="1"/>
    <col min="11799" max="11799" width="1.7109375" style="178" customWidth="1"/>
    <col min="11800" max="11800" width="13.7109375" style="178" customWidth="1"/>
    <col min="11801" max="11801" width="6.28515625" style="178" customWidth="1"/>
    <col min="11802" max="11802" width="6.85546875" style="178" customWidth="1"/>
    <col min="11803" max="11803" width="2.28515625" style="178" customWidth="1"/>
    <col min="11804" max="11804" width="15.42578125" style="178" customWidth="1"/>
    <col min="11805" max="11805" width="13.140625" style="178" customWidth="1"/>
    <col min="11806" max="11806" width="1.7109375" style="178" customWidth="1"/>
    <col min="11807" max="11807" width="1.140625" style="178" customWidth="1"/>
    <col min="11808" max="11808" width="5.7109375" style="178" customWidth="1"/>
    <col min="11809" max="12032" width="6.85546875" style="178" customWidth="1"/>
    <col min="12033" max="12033" width="8" style="178" customWidth="1"/>
    <col min="12034" max="12034" width="1.140625" style="178" customWidth="1"/>
    <col min="12035" max="12037" width="1.7109375" style="178" customWidth="1"/>
    <col min="12038" max="12038" width="2.28515625" style="178" customWidth="1"/>
    <col min="12039" max="12040" width="1.140625" style="178" customWidth="1"/>
    <col min="12041" max="12041" width="2.85546875" style="178" customWidth="1"/>
    <col min="12042" max="12042" width="2.28515625" style="178" customWidth="1"/>
    <col min="12043" max="12043" width="3.42578125" style="178" customWidth="1"/>
    <col min="12044" max="12044" width="1.140625" style="178" customWidth="1"/>
    <col min="12045" max="12045" width="8" style="178" customWidth="1"/>
    <col min="12046" max="12046" width="1.140625" style="178" customWidth="1"/>
    <col min="12047" max="12047" width="2.85546875" style="178" customWidth="1"/>
    <col min="12048" max="12048" width="4" style="178" customWidth="1"/>
    <col min="12049" max="12049" width="1.7109375" style="178" customWidth="1"/>
    <col min="12050" max="12050" width="8.5703125" style="178" customWidth="1"/>
    <col min="12051" max="12052" width="1.140625" style="178" customWidth="1"/>
    <col min="12053" max="12053" width="14.28515625" style="178" customWidth="1"/>
    <col min="12054" max="12054" width="15.42578125" style="178" customWidth="1"/>
    <col min="12055" max="12055" width="1.7109375" style="178" customWidth="1"/>
    <col min="12056" max="12056" width="13.7109375" style="178" customWidth="1"/>
    <col min="12057" max="12057" width="6.28515625" style="178" customWidth="1"/>
    <col min="12058" max="12058" width="6.85546875" style="178" customWidth="1"/>
    <col min="12059" max="12059" width="2.28515625" style="178" customWidth="1"/>
    <col min="12060" max="12060" width="15.42578125" style="178" customWidth="1"/>
    <col min="12061" max="12061" width="13.140625" style="178" customWidth="1"/>
    <col min="12062" max="12062" width="1.7109375" style="178" customWidth="1"/>
    <col min="12063" max="12063" width="1.140625" style="178" customWidth="1"/>
    <col min="12064" max="12064" width="5.7109375" style="178" customWidth="1"/>
    <col min="12065" max="12288" width="6.85546875" style="178" customWidth="1"/>
    <col min="12289" max="12289" width="8" style="178" customWidth="1"/>
    <col min="12290" max="12290" width="1.140625" style="178" customWidth="1"/>
    <col min="12291" max="12293" width="1.7109375" style="178" customWidth="1"/>
    <col min="12294" max="12294" width="2.28515625" style="178" customWidth="1"/>
    <col min="12295" max="12296" width="1.140625" style="178" customWidth="1"/>
    <col min="12297" max="12297" width="2.85546875" style="178" customWidth="1"/>
    <col min="12298" max="12298" width="2.28515625" style="178" customWidth="1"/>
    <col min="12299" max="12299" width="3.42578125" style="178" customWidth="1"/>
    <col min="12300" max="12300" width="1.140625" style="178" customWidth="1"/>
    <col min="12301" max="12301" width="8" style="178" customWidth="1"/>
    <col min="12302" max="12302" width="1.140625" style="178" customWidth="1"/>
    <col min="12303" max="12303" width="2.85546875" style="178" customWidth="1"/>
    <col min="12304" max="12304" width="4" style="178" customWidth="1"/>
    <col min="12305" max="12305" width="1.7109375" style="178" customWidth="1"/>
    <col min="12306" max="12306" width="8.5703125" style="178" customWidth="1"/>
    <col min="12307" max="12308" width="1.140625" style="178" customWidth="1"/>
    <col min="12309" max="12309" width="14.28515625" style="178" customWidth="1"/>
    <col min="12310" max="12310" width="15.42578125" style="178" customWidth="1"/>
    <col min="12311" max="12311" width="1.7109375" style="178" customWidth="1"/>
    <col min="12312" max="12312" width="13.7109375" style="178" customWidth="1"/>
    <col min="12313" max="12313" width="6.28515625" style="178" customWidth="1"/>
    <col min="12314" max="12314" width="6.85546875" style="178" customWidth="1"/>
    <col min="12315" max="12315" width="2.28515625" style="178" customWidth="1"/>
    <col min="12316" max="12316" width="15.42578125" style="178" customWidth="1"/>
    <col min="12317" max="12317" width="13.140625" style="178" customWidth="1"/>
    <col min="12318" max="12318" width="1.7109375" style="178" customWidth="1"/>
    <col min="12319" max="12319" width="1.140625" style="178" customWidth="1"/>
    <col min="12320" max="12320" width="5.7109375" style="178" customWidth="1"/>
    <col min="12321" max="12544" width="6.85546875" style="178" customWidth="1"/>
    <col min="12545" max="12545" width="8" style="178" customWidth="1"/>
    <col min="12546" max="12546" width="1.140625" style="178" customWidth="1"/>
    <col min="12547" max="12549" width="1.7109375" style="178" customWidth="1"/>
    <col min="12550" max="12550" width="2.28515625" style="178" customWidth="1"/>
    <col min="12551" max="12552" width="1.140625" style="178" customWidth="1"/>
    <col min="12553" max="12553" width="2.85546875" style="178" customWidth="1"/>
    <col min="12554" max="12554" width="2.28515625" style="178" customWidth="1"/>
    <col min="12555" max="12555" width="3.42578125" style="178" customWidth="1"/>
    <col min="12556" max="12556" width="1.140625" style="178" customWidth="1"/>
    <col min="12557" max="12557" width="8" style="178" customWidth="1"/>
    <col min="12558" max="12558" width="1.140625" style="178" customWidth="1"/>
    <col min="12559" max="12559" width="2.85546875" style="178" customWidth="1"/>
    <col min="12560" max="12560" width="4" style="178" customWidth="1"/>
    <col min="12561" max="12561" width="1.7109375" style="178" customWidth="1"/>
    <col min="12562" max="12562" width="8.5703125" style="178" customWidth="1"/>
    <col min="12563" max="12564" width="1.140625" style="178" customWidth="1"/>
    <col min="12565" max="12565" width="14.28515625" style="178" customWidth="1"/>
    <col min="12566" max="12566" width="15.42578125" style="178" customWidth="1"/>
    <col min="12567" max="12567" width="1.7109375" style="178" customWidth="1"/>
    <col min="12568" max="12568" width="13.7109375" style="178" customWidth="1"/>
    <col min="12569" max="12569" width="6.28515625" style="178" customWidth="1"/>
    <col min="12570" max="12570" width="6.85546875" style="178" customWidth="1"/>
    <col min="12571" max="12571" width="2.28515625" style="178" customWidth="1"/>
    <col min="12572" max="12572" width="15.42578125" style="178" customWidth="1"/>
    <col min="12573" max="12573" width="13.140625" style="178" customWidth="1"/>
    <col min="12574" max="12574" width="1.7109375" style="178" customWidth="1"/>
    <col min="12575" max="12575" width="1.140625" style="178" customWidth="1"/>
    <col min="12576" max="12576" width="5.7109375" style="178" customWidth="1"/>
    <col min="12577" max="12800" width="6.85546875" style="178" customWidth="1"/>
    <col min="12801" max="12801" width="8" style="178" customWidth="1"/>
    <col min="12802" max="12802" width="1.140625" style="178" customWidth="1"/>
    <col min="12803" max="12805" width="1.7109375" style="178" customWidth="1"/>
    <col min="12806" max="12806" width="2.28515625" style="178" customWidth="1"/>
    <col min="12807" max="12808" width="1.140625" style="178" customWidth="1"/>
    <col min="12809" max="12809" width="2.85546875" style="178" customWidth="1"/>
    <col min="12810" max="12810" width="2.28515625" style="178" customWidth="1"/>
    <col min="12811" max="12811" width="3.42578125" style="178" customWidth="1"/>
    <col min="12812" max="12812" width="1.140625" style="178" customWidth="1"/>
    <col min="12813" max="12813" width="8" style="178" customWidth="1"/>
    <col min="12814" max="12814" width="1.140625" style="178" customWidth="1"/>
    <col min="12815" max="12815" width="2.85546875" style="178" customWidth="1"/>
    <col min="12816" max="12816" width="4" style="178" customWidth="1"/>
    <col min="12817" max="12817" width="1.7109375" style="178" customWidth="1"/>
    <col min="12818" max="12818" width="8.5703125" style="178" customWidth="1"/>
    <col min="12819" max="12820" width="1.140625" style="178" customWidth="1"/>
    <col min="12821" max="12821" width="14.28515625" style="178" customWidth="1"/>
    <col min="12822" max="12822" width="15.42578125" style="178" customWidth="1"/>
    <col min="12823" max="12823" width="1.7109375" style="178" customWidth="1"/>
    <col min="12824" max="12824" width="13.7109375" style="178" customWidth="1"/>
    <col min="12825" max="12825" width="6.28515625" style="178" customWidth="1"/>
    <col min="12826" max="12826" width="6.85546875" style="178" customWidth="1"/>
    <col min="12827" max="12827" width="2.28515625" style="178" customWidth="1"/>
    <col min="12828" max="12828" width="15.42578125" style="178" customWidth="1"/>
    <col min="12829" max="12829" width="13.140625" style="178" customWidth="1"/>
    <col min="12830" max="12830" width="1.7109375" style="178" customWidth="1"/>
    <col min="12831" max="12831" width="1.140625" style="178" customWidth="1"/>
    <col min="12832" max="12832" width="5.7109375" style="178" customWidth="1"/>
    <col min="12833" max="13056" width="6.85546875" style="178" customWidth="1"/>
    <col min="13057" max="13057" width="8" style="178" customWidth="1"/>
    <col min="13058" max="13058" width="1.140625" style="178" customWidth="1"/>
    <col min="13059" max="13061" width="1.7109375" style="178" customWidth="1"/>
    <col min="13062" max="13062" width="2.28515625" style="178" customWidth="1"/>
    <col min="13063" max="13064" width="1.140625" style="178" customWidth="1"/>
    <col min="13065" max="13065" width="2.85546875" style="178" customWidth="1"/>
    <col min="13066" max="13066" width="2.28515625" style="178" customWidth="1"/>
    <col min="13067" max="13067" width="3.42578125" style="178" customWidth="1"/>
    <col min="13068" max="13068" width="1.140625" style="178" customWidth="1"/>
    <col min="13069" max="13069" width="8" style="178" customWidth="1"/>
    <col min="13070" max="13070" width="1.140625" style="178" customWidth="1"/>
    <col min="13071" max="13071" width="2.85546875" style="178" customWidth="1"/>
    <col min="13072" max="13072" width="4" style="178" customWidth="1"/>
    <col min="13073" max="13073" width="1.7109375" style="178" customWidth="1"/>
    <col min="13074" max="13074" width="8.5703125" style="178" customWidth="1"/>
    <col min="13075" max="13076" width="1.140625" style="178" customWidth="1"/>
    <col min="13077" max="13077" width="14.28515625" style="178" customWidth="1"/>
    <col min="13078" max="13078" width="15.42578125" style="178" customWidth="1"/>
    <col min="13079" max="13079" width="1.7109375" style="178" customWidth="1"/>
    <col min="13080" max="13080" width="13.7109375" style="178" customWidth="1"/>
    <col min="13081" max="13081" width="6.28515625" style="178" customWidth="1"/>
    <col min="13082" max="13082" width="6.85546875" style="178" customWidth="1"/>
    <col min="13083" max="13083" width="2.28515625" style="178" customWidth="1"/>
    <col min="13084" max="13084" width="15.42578125" style="178" customWidth="1"/>
    <col min="13085" max="13085" width="13.140625" style="178" customWidth="1"/>
    <col min="13086" max="13086" width="1.7109375" style="178" customWidth="1"/>
    <col min="13087" max="13087" width="1.140625" style="178" customWidth="1"/>
    <col min="13088" max="13088" width="5.7109375" style="178" customWidth="1"/>
    <col min="13089" max="13312" width="6.85546875" style="178" customWidth="1"/>
    <col min="13313" max="13313" width="8" style="178" customWidth="1"/>
    <col min="13314" max="13314" width="1.140625" style="178" customWidth="1"/>
    <col min="13315" max="13317" width="1.7109375" style="178" customWidth="1"/>
    <col min="13318" max="13318" width="2.28515625" style="178" customWidth="1"/>
    <col min="13319" max="13320" width="1.140625" style="178" customWidth="1"/>
    <col min="13321" max="13321" width="2.85546875" style="178" customWidth="1"/>
    <col min="13322" max="13322" width="2.28515625" style="178" customWidth="1"/>
    <col min="13323" max="13323" width="3.42578125" style="178" customWidth="1"/>
    <col min="13324" max="13324" width="1.140625" style="178" customWidth="1"/>
    <col min="13325" max="13325" width="8" style="178" customWidth="1"/>
    <col min="13326" max="13326" width="1.140625" style="178" customWidth="1"/>
    <col min="13327" max="13327" width="2.85546875" style="178" customWidth="1"/>
    <col min="13328" max="13328" width="4" style="178" customWidth="1"/>
    <col min="13329" max="13329" width="1.7109375" style="178" customWidth="1"/>
    <col min="13330" max="13330" width="8.5703125" style="178" customWidth="1"/>
    <col min="13331" max="13332" width="1.140625" style="178" customWidth="1"/>
    <col min="13333" max="13333" width="14.28515625" style="178" customWidth="1"/>
    <col min="13334" max="13334" width="15.42578125" style="178" customWidth="1"/>
    <col min="13335" max="13335" width="1.7109375" style="178" customWidth="1"/>
    <col min="13336" max="13336" width="13.7109375" style="178" customWidth="1"/>
    <col min="13337" max="13337" width="6.28515625" style="178" customWidth="1"/>
    <col min="13338" max="13338" width="6.85546875" style="178" customWidth="1"/>
    <col min="13339" max="13339" width="2.28515625" style="178" customWidth="1"/>
    <col min="13340" max="13340" width="15.42578125" style="178" customWidth="1"/>
    <col min="13341" max="13341" width="13.140625" style="178" customWidth="1"/>
    <col min="13342" max="13342" width="1.7109375" style="178" customWidth="1"/>
    <col min="13343" max="13343" width="1.140625" style="178" customWidth="1"/>
    <col min="13344" max="13344" width="5.7109375" style="178" customWidth="1"/>
    <col min="13345" max="13568" width="6.85546875" style="178" customWidth="1"/>
    <col min="13569" max="13569" width="8" style="178" customWidth="1"/>
    <col min="13570" max="13570" width="1.140625" style="178" customWidth="1"/>
    <col min="13571" max="13573" width="1.7109375" style="178" customWidth="1"/>
    <col min="13574" max="13574" width="2.28515625" style="178" customWidth="1"/>
    <col min="13575" max="13576" width="1.140625" style="178" customWidth="1"/>
    <col min="13577" max="13577" width="2.85546875" style="178" customWidth="1"/>
    <col min="13578" max="13578" width="2.28515625" style="178" customWidth="1"/>
    <col min="13579" max="13579" width="3.42578125" style="178" customWidth="1"/>
    <col min="13580" max="13580" width="1.140625" style="178" customWidth="1"/>
    <col min="13581" max="13581" width="8" style="178" customWidth="1"/>
    <col min="13582" max="13582" width="1.140625" style="178" customWidth="1"/>
    <col min="13583" max="13583" width="2.85546875" style="178" customWidth="1"/>
    <col min="13584" max="13584" width="4" style="178" customWidth="1"/>
    <col min="13585" max="13585" width="1.7109375" style="178" customWidth="1"/>
    <col min="13586" max="13586" width="8.5703125" style="178" customWidth="1"/>
    <col min="13587" max="13588" width="1.140625" style="178" customWidth="1"/>
    <col min="13589" max="13589" width="14.28515625" style="178" customWidth="1"/>
    <col min="13590" max="13590" width="15.42578125" style="178" customWidth="1"/>
    <col min="13591" max="13591" width="1.7109375" style="178" customWidth="1"/>
    <col min="13592" max="13592" width="13.7109375" style="178" customWidth="1"/>
    <col min="13593" max="13593" width="6.28515625" style="178" customWidth="1"/>
    <col min="13594" max="13594" width="6.85546875" style="178" customWidth="1"/>
    <col min="13595" max="13595" width="2.28515625" style="178" customWidth="1"/>
    <col min="13596" max="13596" width="15.42578125" style="178" customWidth="1"/>
    <col min="13597" max="13597" width="13.140625" style="178" customWidth="1"/>
    <col min="13598" max="13598" width="1.7109375" style="178" customWidth="1"/>
    <col min="13599" max="13599" width="1.140625" style="178" customWidth="1"/>
    <col min="13600" max="13600" width="5.7109375" style="178" customWidth="1"/>
    <col min="13601" max="13824" width="6.85546875" style="178" customWidth="1"/>
    <col min="13825" max="13825" width="8" style="178" customWidth="1"/>
    <col min="13826" max="13826" width="1.140625" style="178" customWidth="1"/>
    <col min="13827" max="13829" width="1.7109375" style="178" customWidth="1"/>
    <col min="13830" max="13830" width="2.28515625" style="178" customWidth="1"/>
    <col min="13831" max="13832" width="1.140625" style="178" customWidth="1"/>
    <col min="13833" max="13833" width="2.85546875" style="178" customWidth="1"/>
    <col min="13834" max="13834" width="2.28515625" style="178" customWidth="1"/>
    <col min="13835" max="13835" width="3.42578125" style="178" customWidth="1"/>
    <col min="13836" max="13836" width="1.140625" style="178" customWidth="1"/>
    <col min="13837" max="13837" width="8" style="178" customWidth="1"/>
    <col min="13838" max="13838" width="1.140625" style="178" customWidth="1"/>
    <col min="13839" max="13839" width="2.85546875" style="178" customWidth="1"/>
    <col min="13840" max="13840" width="4" style="178" customWidth="1"/>
    <col min="13841" max="13841" width="1.7109375" style="178" customWidth="1"/>
    <col min="13842" max="13842" width="8.5703125" style="178" customWidth="1"/>
    <col min="13843" max="13844" width="1.140625" style="178" customWidth="1"/>
    <col min="13845" max="13845" width="14.28515625" style="178" customWidth="1"/>
    <col min="13846" max="13846" width="15.42578125" style="178" customWidth="1"/>
    <col min="13847" max="13847" width="1.7109375" style="178" customWidth="1"/>
    <col min="13848" max="13848" width="13.7109375" style="178" customWidth="1"/>
    <col min="13849" max="13849" width="6.28515625" style="178" customWidth="1"/>
    <col min="13850" max="13850" width="6.85546875" style="178" customWidth="1"/>
    <col min="13851" max="13851" width="2.28515625" style="178" customWidth="1"/>
    <col min="13852" max="13852" width="15.42578125" style="178" customWidth="1"/>
    <col min="13853" max="13853" width="13.140625" style="178" customWidth="1"/>
    <col min="13854" max="13854" width="1.7109375" style="178" customWidth="1"/>
    <col min="13855" max="13855" width="1.140625" style="178" customWidth="1"/>
    <col min="13856" max="13856" width="5.7109375" style="178" customWidth="1"/>
    <col min="13857" max="14080" width="6.85546875" style="178" customWidth="1"/>
    <col min="14081" max="14081" width="8" style="178" customWidth="1"/>
    <col min="14082" max="14082" width="1.140625" style="178" customWidth="1"/>
    <col min="14083" max="14085" width="1.7109375" style="178" customWidth="1"/>
    <col min="14086" max="14086" width="2.28515625" style="178" customWidth="1"/>
    <col min="14087" max="14088" width="1.140625" style="178" customWidth="1"/>
    <col min="14089" max="14089" width="2.85546875" style="178" customWidth="1"/>
    <col min="14090" max="14090" width="2.28515625" style="178" customWidth="1"/>
    <col min="14091" max="14091" width="3.42578125" style="178" customWidth="1"/>
    <col min="14092" max="14092" width="1.140625" style="178" customWidth="1"/>
    <col min="14093" max="14093" width="8" style="178" customWidth="1"/>
    <col min="14094" max="14094" width="1.140625" style="178" customWidth="1"/>
    <col min="14095" max="14095" width="2.85546875" style="178" customWidth="1"/>
    <col min="14096" max="14096" width="4" style="178" customWidth="1"/>
    <col min="14097" max="14097" width="1.7109375" style="178" customWidth="1"/>
    <col min="14098" max="14098" width="8.5703125" style="178" customWidth="1"/>
    <col min="14099" max="14100" width="1.140625" style="178" customWidth="1"/>
    <col min="14101" max="14101" width="14.28515625" style="178" customWidth="1"/>
    <col min="14102" max="14102" width="15.42578125" style="178" customWidth="1"/>
    <col min="14103" max="14103" width="1.7109375" style="178" customWidth="1"/>
    <col min="14104" max="14104" width="13.7109375" style="178" customWidth="1"/>
    <col min="14105" max="14105" width="6.28515625" style="178" customWidth="1"/>
    <col min="14106" max="14106" width="6.85546875" style="178" customWidth="1"/>
    <col min="14107" max="14107" width="2.28515625" style="178" customWidth="1"/>
    <col min="14108" max="14108" width="15.42578125" style="178" customWidth="1"/>
    <col min="14109" max="14109" width="13.140625" style="178" customWidth="1"/>
    <col min="14110" max="14110" width="1.7109375" style="178" customWidth="1"/>
    <col min="14111" max="14111" width="1.140625" style="178" customWidth="1"/>
    <col min="14112" max="14112" width="5.7109375" style="178" customWidth="1"/>
    <col min="14113" max="14336" width="6.85546875" style="178" customWidth="1"/>
    <col min="14337" max="14337" width="8" style="178" customWidth="1"/>
    <col min="14338" max="14338" width="1.140625" style="178" customWidth="1"/>
    <col min="14339" max="14341" width="1.7109375" style="178" customWidth="1"/>
    <col min="14342" max="14342" width="2.28515625" style="178" customWidth="1"/>
    <col min="14343" max="14344" width="1.140625" style="178" customWidth="1"/>
    <col min="14345" max="14345" width="2.85546875" style="178" customWidth="1"/>
    <col min="14346" max="14346" width="2.28515625" style="178" customWidth="1"/>
    <col min="14347" max="14347" width="3.42578125" style="178" customWidth="1"/>
    <col min="14348" max="14348" width="1.140625" style="178" customWidth="1"/>
    <col min="14349" max="14349" width="8" style="178" customWidth="1"/>
    <col min="14350" max="14350" width="1.140625" style="178" customWidth="1"/>
    <col min="14351" max="14351" width="2.85546875" style="178" customWidth="1"/>
    <col min="14352" max="14352" width="4" style="178" customWidth="1"/>
    <col min="14353" max="14353" width="1.7109375" style="178" customWidth="1"/>
    <col min="14354" max="14354" width="8.5703125" style="178" customWidth="1"/>
    <col min="14355" max="14356" width="1.140625" style="178" customWidth="1"/>
    <col min="14357" max="14357" width="14.28515625" style="178" customWidth="1"/>
    <col min="14358" max="14358" width="15.42578125" style="178" customWidth="1"/>
    <col min="14359" max="14359" width="1.7109375" style="178" customWidth="1"/>
    <col min="14360" max="14360" width="13.7109375" style="178" customWidth="1"/>
    <col min="14361" max="14361" width="6.28515625" style="178" customWidth="1"/>
    <col min="14362" max="14362" width="6.85546875" style="178" customWidth="1"/>
    <col min="14363" max="14363" width="2.28515625" style="178" customWidth="1"/>
    <col min="14364" max="14364" width="15.42578125" style="178" customWidth="1"/>
    <col min="14365" max="14365" width="13.140625" style="178" customWidth="1"/>
    <col min="14366" max="14366" width="1.7109375" style="178" customWidth="1"/>
    <col min="14367" max="14367" width="1.140625" style="178" customWidth="1"/>
    <col min="14368" max="14368" width="5.7109375" style="178" customWidth="1"/>
    <col min="14369" max="14592" width="6.85546875" style="178" customWidth="1"/>
    <col min="14593" max="14593" width="8" style="178" customWidth="1"/>
    <col min="14594" max="14594" width="1.140625" style="178" customWidth="1"/>
    <col min="14595" max="14597" width="1.7109375" style="178" customWidth="1"/>
    <col min="14598" max="14598" width="2.28515625" style="178" customWidth="1"/>
    <col min="14599" max="14600" width="1.140625" style="178" customWidth="1"/>
    <col min="14601" max="14601" width="2.85546875" style="178" customWidth="1"/>
    <col min="14602" max="14602" width="2.28515625" style="178" customWidth="1"/>
    <col min="14603" max="14603" width="3.42578125" style="178" customWidth="1"/>
    <col min="14604" max="14604" width="1.140625" style="178" customWidth="1"/>
    <col min="14605" max="14605" width="8" style="178" customWidth="1"/>
    <col min="14606" max="14606" width="1.140625" style="178" customWidth="1"/>
    <col min="14607" max="14607" width="2.85546875" style="178" customWidth="1"/>
    <col min="14608" max="14608" width="4" style="178" customWidth="1"/>
    <col min="14609" max="14609" width="1.7109375" style="178" customWidth="1"/>
    <col min="14610" max="14610" width="8.5703125" style="178" customWidth="1"/>
    <col min="14611" max="14612" width="1.140625" style="178" customWidth="1"/>
    <col min="14613" max="14613" width="14.28515625" style="178" customWidth="1"/>
    <col min="14614" max="14614" width="15.42578125" style="178" customWidth="1"/>
    <col min="14615" max="14615" width="1.7109375" style="178" customWidth="1"/>
    <col min="14616" max="14616" width="13.7109375" style="178" customWidth="1"/>
    <col min="14617" max="14617" width="6.28515625" style="178" customWidth="1"/>
    <col min="14618" max="14618" width="6.85546875" style="178" customWidth="1"/>
    <col min="14619" max="14619" width="2.28515625" style="178" customWidth="1"/>
    <col min="14620" max="14620" width="15.42578125" style="178" customWidth="1"/>
    <col min="14621" max="14621" width="13.140625" style="178" customWidth="1"/>
    <col min="14622" max="14622" width="1.7109375" style="178" customWidth="1"/>
    <col min="14623" max="14623" width="1.140625" style="178" customWidth="1"/>
    <col min="14624" max="14624" width="5.7109375" style="178" customWidth="1"/>
    <col min="14625" max="14848" width="6.85546875" style="178" customWidth="1"/>
    <col min="14849" max="14849" width="8" style="178" customWidth="1"/>
    <col min="14850" max="14850" width="1.140625" style="178" customWidth="1"/>
    <col min="14851" max="14853" width="1.7109375" style="178" customWidth="1"/>
    <col min="14854" max="14854" width="2.28515625" style="178" customWidth="1"/>
    <col min="14855" max="14856" width="1.140625" style="178" customWidth="1"/>
    <col min="14857" max="14857" width="2.85546875" style="178" customWidth="1"/>
    <col min="14858" max="14858" width="2.28515625" style="178" customWidth="1"/>
    <col min="14859" max="14859" width="3.42578125" style="178" customWidth="1"/>
    <col min="14860" max="14860" width="1.140625" style="178" customWidth="1"/>
    <col min="14861" max="14861" width="8" style="178" customWidth="1"/>
    <col min="14862" max="14862" width="1.140625" style="178" customWidth="1"/>
    <col min="14863" max="14863" width="2.85546875" style="178" customWidth="1"/>
    <col min="14864" max="14864" width="4" style="178" customWidth="1"/>
    <col min="14865" max="14865" width="1.7109375" style="178" customWidth="1"/>
    <col min="14866" max="14866" width="8.5703125" style="178" customWidth="1"/>
    <col min="14867" max="14868" width="1.140625" style="178" customWidth="1"/>
    <col min="14869" max="14869" width="14.28515625" style="178" customWidth="1"/>
    <col min="14870" max="14870" width="15.42578125" style="178" customWidth="1"/>
    <col min="14871" max="14871" width="1.7109375" style="178" customWidth="1"/>
    <col min="14872" max="14872" width="13.7109375" style="178" customWidth="1"/>
    <col min="14873" max="14873" width="6.28515625" style="178" customWidth="1"/>
    <col min="14874" max="14874" width="6.85546875" style="178" customWidth="1"/>
    <col min="14875" max="14875" width="2.28515625" style="178" customWidth="1"/>
    <col min="14876" max="14876" width="15.42578125" style="178" customWidth="1"/>
    <col min="14877" max="14877" width="13.140625" style="178" customWidth="1"/>
    <col min="14878" max="14878" width="1.7109375" style="178" customWidth="1"/>
    <col min="14879" max="14879" width="1.140625" style="178" customWidth="1"/>
    <col min="14880" max="14880" width="5.7109375" style="178" customWidth="1"/>
    <col min="14881" max="15104" width="6.85546875" style="178" customWidth="1"/>
    <col min="15105" max="15105" width="8" style="178" customWidth="1"/>
    <col min="15106" max="15106" width="1.140625" style="178" customWidth="1"/>
    <col min="15107" max="15109" width="1.7109375" style="178" customWidth="1"/>
    <col min="15110" max="15110" width="2.28515625" style="178" customWidth="1"/>
    <col min="15111" max="15112" width="1.140625" style="178" customWidth="1"/>
    <col min="15113" max="15113" width="2.85546875" style="178" customWidth="1"/>
    <col min="15114" max="15114" width="2.28515625" style="178" customWidth="1"/>
    <col min="15115" max="15115" width="3.42578125" style="178" customWidth="1"/>
    <col min="15116" max="15116" width="1.140625" style="178" customWidth="1"/>
    <col min="15117" max="15117" width="8" style="178" customWidth="1"/>
    <col min="15118" max="15118" width="1.140625" style="178" customWidth="1"/>
    <col min="15119" max="15119" width="2.85546875" style="178" customWidth="1"/>
    <col min="15120" max="15120" width="4" style="178" customWidth="1"/>
    <col min="15121" max="15121" width="1.7109375" style="178" customWidth="1"/>
    <col min="15122" max="15122" width="8.5703125" style="178" customWidth="1"/>
    <col min="15123" max="15124" width="1.140625" style="178" customWidth="1"/>
    <col min="15125" max="15125" width="14.28515625" style="178" customWidth="1"/>
    <col min="15126" max="15126" width="15.42578125" style="178" customWidth="1"/>
    <col min="15127" max="15127" width="1.7109375" style="178" customWidth="1"/>
    <col min="15128" max="15128" width="13.7109375" style="178" customWidth="1"/>
    <col min="15129" max="15129" width="6.28515625" style="178" customWidth="1"/>
    <col min="15130" max="15130" width="6.85546875" style="178" customWidth="1"/>
    <col min="15131" max="15131" width="2.28515625" style="178" customWidth="1"/>
    <col min="15132" max="15132" width="15.42578125" style="178" customWidth="1"/>
    <col min="15133" max="15133" width="13.140625" style="178" customWidth="1"/>
    <col min="15134" max="15134" width="1.7109375" style="178" customWidth="1"/>
    <col min="15135" max="15135" width="1.140625" style="178" customWidth="1"/>
    <col min="15136" max="15136" width="5.7109375" style="178" customWidth="1"/>
    <col min="15137" max="15360" width="6.85546875" style="178" customWidth="1"/>
    <col min="15361" max="15361" width="8" style="178" customWidth="1"/>
    <col min="15362" max="15362" width="1.140625" style="178" customWidth="1"/>
    <col min="15363" max="15365" width="1.7109375" style="178" customWidth="1"/>
    <col min="15366" max="15366" width="2.28515625" style="178" customWidth="1"/>
    <col min="15367" max="15368" width="1.140625" style="178" customWidth="1"/>
    <col min="15369" max="15369" width="2.85546875" style="178" customWidth="1"/>
    <col min="15370" max="15370" width="2.28515625" style="178" customWidth="1"/>
    <col min="15371" max="15371" width="3.42578125" style="178" customWidth="1"/>
    <col min="15372" max="15372" width="1.140625" style="178" customWidth="1"/>
    <col min="15373" max="15373" width="8" style="178" customWidth="1"/>
    <col min="15374" max="15374" width="1.140625" style="178" customWidth="1"/>
    <col min="15375" max="15375" width="2.85546875" style="178" customWidth="1"/>
    <col min="15376" max="15376" width="4" style="178" customWidth="1"/>
    <col min="15377" max="15377" width="1.7109375" style="178" customWidth="1"/>
    <col min="15378" max="15378" width="8.5703125" style="178" customWidth="1"/>
    <col min="15379" max="15380" width="1.140625" style="178" customWidth="1"/>
    <col min="15381" max="15381" width="14.28515625" style="178" customWidth="1"/>
    <col min="15382" max="15382" width="15.42578125" style="178" customWidth="1"/>
    <col min="15383" max="15383" width="1.7109375" style="178" customWidth="1"/>
    <col min="15384" max="15384" width="13.7109375" style="178" customWidth="1"/>
    <col min="15385" max="15385" width="6.28515625" style="178" customWidth="1"/>
    <col min="15386" max="15386" width="6.85546875" style="178" customWidth="1"/>
    <col min="15387" max="15387" width="2.28515625" style="178" customWidth="1"/>
    <col min="15388" max="15388" width="15.42578125" style="178" customWidth="1"/>
    <col min="15389" max="15389" width="13.140625" style="178" customWidth="1"/>
    <col min="15390" max="15390" width="1.7109375" style="178" customWidth="1"/>
    <col min="15391" max="15391" width="1.140625" style="178" customWidth="1"/>
    <col min="15392" max="15392" width="5.7109375" style="178" customWidth="1"/>
    <col min="15393" max="15616" width="6.85546875" style="178" customWidth="1"/>
    <col min="15617" max="15617" width="8" style="178" customWidth="1"/>
    <col min="15618" max="15618" width="1.140625" style="178" customWidth="1"/>
    <col min="15619" max="15621" width="1.7109375" style="178" customWidth="1"/>
    <col min="15622" max="15622" width="2.28515625" style="178" customWidth="1"/>
    <col min="15623" max="15624" width="1.140625" style="178" customWidth="1"/>
    <col min="15625" max="15625" width="2.85546875" style="178" customWidth="1"/>
    <col min="15626" max="15626" width="2.28515625" style="178" customWidth="1"/>
    <col min="15627" max="15627" width="3.42578125" style="178" customWidth="1"/>
    <col min="15628" max="15628" width="1.140625" style="178" customWidth="1"/>
    <col min="15629" max="15629" width="8" style="178" customWidth="1"/>
    <col min="15630" max="15630" width="1.140625" style="178" customWidth="1"/>
    <col min="15631" max="15631" width="2.85546875" style="178" customWidth="1"/>
    <col min="15632" max="15632" width="4" style="178" customWidth="1"/>
    <col min="15633" max="15633" width="1.7109375" style="178" customWidth="1"/>
    <col min="15634" max="15634" width="8.5703125" style="178" customWidth="1"/>
    <col min="15635" max="15636" width="1.140625" style="178" customWidth="1"/>
    <col min="15637" max="15637" width="14.28515625" style="178" customWidth="1"/>
    <col min="15638" max="15638" width="15.42578125" style="178" customWidth="1"/>
    <col min="15639" max="15639" width="1.7109375" style="178" customWidth="1"/>
    <col min="15640" max="15640" width="13.7109375" style="178" customWidth="1"/>
    <col min="15641" max="15641" width="6.28515625" style="178" customWidth="1"/>
    <col min="15642" max="15642" width="6.85546875" style="178" customWidth="1"/>
    <col min="15643" max="15643" width="2.28515625" style="178" customWidth="1"/>
    <col min="15644" max="15644" width="15.42578125" style="178" customWidth="1"/>
    <col min="15645" max="15645" width="13.140625" style="178" customWidth="1"/>
    <col min="15646" max="15646" width="1.7109375" style="178" customWidth="1"/>
    <col min="15647" max="15647" width="1.140625" style="178" customWidth="1"/>
    <col min="15648" max="15648" width="5.7109375" style="178" customWidth="1"/>
    <col min="15649" max="15872" width="6.85546875" style="178" customWidth="1"/>
    <col min="15873" max="15873" width="8" style="178" customWidth="1"/>
    <col min="15874" max="15874" width="1.140625" style="178" customWidth="1"/>
    <col min="15875" max="15877" width="1.7109375" style="178" customWidth="1"/>
    <col min="15878" max="15878" width="2.28515625" style="178" customWidth="1"/>
    <col min="15879" max="15880" width="1.140625" style="178" customWidth="1"/>
    <col min="15881" max="15881" width="2.85546875" style="178" customWidth="1"/>
    <col min="15882" max="15882" width="2.28515625" style="178" customWidth="1"/>
    <col min="15883" max="15883" width="3.42578125" style="178" customWidth="1"/>
    <col min="15884" max="15884" width="1.140625" style="178" customWidth="1"/>
    <col min="15885" max="15885" width="8" style="178" customWidth="1"/>
    <col min="15886" max="15886" width="1.140625" style="178" customWidth="1"/>
    <col min="15887" max="15887" width="2.85546875" style="178" customWidth="1"/>
    <col min="15888" max="15888" width="4" style="178" customWidth="1"/>
    <col min="15889" max="15889" width="1.7109375" style="178" customWidth="1"/>
    <col min="15890" max="15890" width="8.5703125" style="178" customWidth="1"/>
    <col min="15891" max="15892" width="1.140625" style="178" customWidth="1"/>
    <col min="15893" max="15893" width="14.28515625" style="178" customWidth="1"/>
    <col min="15894" max="15894" width="15.42578125" style="178" customWidth="1"/>
    <col min="15895" max="15895" width="1.7109375" style="178" customWidth="1"/>
    <col min="15896" max="15896" width="13.7109375" style="178" customWidth="1"/>
    <col min="15897" max="15897" width="6.28515625" style="178" customWidth="1"/>
    <col min="15898" max="15898" width="6.85546875" style="178" customWidth="1"/>
    <col min="15899" max="15899" width="2.28515625" style="178" customWidth="1"/>
    <col min="15900" max="15900" width="15.42578125" style="178" customWidth="1"/>
    <col min="15901" max="15901" width="13.140625" style="178" customWidth="1"/>
    <col min="15902" max="15902" width="1.7109375" style="178" customWidth="1"/>
    <col min="15903" max="15903" width="1.140625" style="178" customWidth="1"/>
    <col min="15904" max="15904" width="5.7109375" style="178" customWidth="1"/>
    <col min="15905" max="16128" width="6.85546875" style="178" customWidth="1"/>
    <col min="16129" max="16129" width="8" style="178" customWidth="1"/>
    <col min="16130" max="16130" width="1.140625" style="178" customWidth="1"/>
    <col min="16131" max="16133" width="1.7109375" style="178" customWidth="1"/>
    <col min="16134" max="16134" width="2.28515625" style="178" customWidth="1"/>
    <col min="16135" max="16136" width="1.140625" style="178" customWidth="1"/>
    <col min="16137" max="16137" width="2.85546875" style="178" customWidth="1"/>
    <col min="16138" max="16138" width="2.28515625" style="178" customWidth="1"/>
    <col min="16139" max="16139" width="3.42578125" style="178" customWidth="1"/>
    <col min="16140" max="16140" width="1.140625" style="178" customWidth="1"/>
    <col min="16141" max="16141" width="8" style="178" customWidth="1"/>
    <col min="16142" max="16142" width="1.140625" style="178" customWidth="1"/>
    <col min="16143" max="16143" width="2.85546875" style="178" customWidth="1"/>
    <col min="16144" max="16144" width="4" style="178" customWidth="1"/>
    <col min="16145" max="16145" width="1.7109375" style="178" customWidth="1"/>
    <col min="16146" max="16146" width="8.5703125" style="178" customWidth="1"/>
    <col min="16147" max="16148" width="1.140625" style="178" customWidth="1"/>
    <col min="16149" max="16149" width="14.28515625" style="178" customWidth="1"/>
    <col min="16150" max="16150" width="15.42578125" style="178" customWidth="1"/>
    <col min="16151" max="16151" width="1.7109375" style="178" customWidth="1"/>
    <col min="16152" max="16152" width="13.7109375" style="178" customWidth="1"/>
    <col min="16153" max="16153" width="6.28515625" style="178" customWidth="1"/>
    <col min="16154" max="16154" width="6.85546875" style="178" customWidth="1"/>
    <col min="16155" max="16155" width="2.28515625" style="178" customWidth="1"/>
    <col min="16156" max="16156" width="15.42578125" style="178" customWidth="1"/>
    <col min="16157" max="16157" width="13.140625" style="178" customWidth="1"/>
    <col min="16158" max="16158" width="1.7109375" style="178" customWidth="1"/>
    <col min="16159" max="16159" width="1.140625" style="178" customWidth="1"/>
    <col min="16160" max="16160" width="5.7109375" style="178" customWidth="1"/>
    <col min="16161" max="16384" width="6.85546875" style="178" customWidth="1"/>
  </cols>
  <sheetData>
    <row r="1" spans="1:31" ht="33.75" customHeight="1" x14ac:dyDescent="0.2">
      <c r="A1" s="177"/>
    </row>
    <row r="2" spans="1:31" ht="3" customHeight="1" x14ac:dyDescent="0.2"/>
    <row r="3" spans="1:31" ht="16.5" customHeight="1" x14ac:dyDescent="0.2">
      <c r="G3" s="179" t="s">
        <v>29</v>
      </c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</row>
    <row r="4" spans="1:31" ht="20.25" customHeight="1" x14ac:dyDescent="0.2">
      <c r="G4" s="180" t="s">
        <v>87</v>
      </c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</row>
    <row r="5" spans="1:31" ht="20.25" customHeight="1" x14ac:dyDescent="0.2">
      <c r="G5" s="173" t="s">
        <v>88</v>
      </c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</row>
    <row r="6" spans="1:31" ht="9.75" customHeight="1" x14ac:dyDescent="0.2"/>
    <row r="7" spans="1:31" ht="3" customHeight="1" x14ac:dyDescent="0.2"/>
    <row r="8" spans="1:31" ht="13.5" customHeight="1" x14ac:dyDescent="0.2">
      <c r="B8" s="181" t="s">
        <v>38</v>
      </c>
      <c r="C8" s="181"/>
      <c r="D8" s="181"/>
      <c r="E8" s="181"/>
      <c r="F8" s="181"/>
      <c r="G8" s="181"/>
      <c r="H8" s="181"/>
      <c r="I8" s="181"/>
      <c r="J8" s="181"/>
      <c r="K8" s="181"/>
      <c r="L8" s="182" t="s">
        <v>30</v>
      </c>
      <c r="M8" s="127" t="s">
        <v>42</v>
      </c>
      <c r="N8" s="127"/>
      <c r="O8" s="127"/>
      <c r="P8" s="127" t="s">
        <v>89</v>
      </c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</row>
    <row r="9" spans="1:31" ht="13.5" customHeight="1" x14ac:dyDescent="0.2">
      <c r="B9" s="181" t="s">
        <v>90</v>
      </c>
      <c r="C9" s="181"/>
      <c r="D9" s="181"/>
      <c r="E9" s="181"/>
      <c r="F9" s="181"/>
      <c r="G9" s="181"/>
      <c r="H9" s="181"/>
      <c r="I9" s="181"/>
      <c r="J9" s="181"/>
      <c r="K9" s="181"/>
      <c r="L9" s="182" t="s">
        <v>30</v>
      </c>
      <c r="M9" s="127" t="s">
        <v>31</v>
      </c>
      <c r="N9" s="127"/>
      <c r="O9" s="127"/>
      <c r="P9" s="127" t="s">
        <v>91</v>
      </c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</row>
    <row r="10" spans="1:31" ht="13.5" customHeight="1" x14ac:dyDescent="0.2">
      <c r="B10" s="181" t="s">
        <v>92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2" t="s">
        <v>30</v>
      </c>
      <c r="M10" s="127" t="s">
        <v>32</v>
      </c>
      <c r="N10" s="127"/>
      <c r="O10" s="127"/>
      <c r="P10" s="127" t="s">
        <v>33</v>
      </c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</row>
    <row r="11" spans="1:31" ht="13.5" customHeight="1" x14ac:dyDescent="0.2">
      <c r="B11" s="181" t="s">
        <v>39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2" t="s">
        <v>30</v>
      </c>
      <c r="M11" s="127" t="s">
        <v>34</v>
      </c>
      <c r="N11" s="127"/>
      <c r="O11" s="127"/>
      <c r="P11" s="127" t="s">
        <v>33</v>
      </c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</row>
    <row r="12" spans="1:31" ht="13.5" customHeight="1" x14ac:dyDescent="0.2">
      <c r="B12" s="181" t="s">
        <v>93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2" t="s">
        <v>30</v>
      </c>
      <c r="R12" s="127" t="s">
        <v>212</v>
      </c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</row>
    <row r="13" spans="1:31" ht="13.5" customHeight="1" x14ac:dyDescent="0.2">
      <c r="B13" s="181" t="s">
        <v>94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2" t="s">
        <v>30</v>
      </c>
      <c r="R13" s="127" t="s">
        <v>213</v>
      </c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</row>
    <row r="14" spans="1:31" ht="13.5" customHeight="1" x14ac:dyDescent="0.2">
      <c r="B14" s="181" t="s">
        <v>95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2" t="s">
        <v>30</v>
      </c>
      <c r="M14" s="127" t="s">
        <v>284</v>
      </c>
      <c r="N14" s="127"/>
      <c r="O14" s="127"/>
      <c r="P14" s="127"/>
      <c r="Q14" s="127"/>
      <c r="R14" s="127"/>
      <c r="S14" s="127"/>
    </row>
    <row r="15" spans="1:31" ht="3" customHeight="1" x14ac:dyDescent="0.2"/>
    <row r="16" spans="1:31" ht="3" customHeight="1" x14ac:dyDescent="0.2"/>
    <row r="17" spans="2:34" ht="16.5" customHeight="1" x14ac:dyDescent="0.2">
      <c r="V17" s="183" t="s">
        <v>96</v>
      </c>
      <c r="W17" s="181" t="s">
        <v>97</v>
      </c>
      <c r="X17" s="181"/>
      <c r="Y17" s="181" t="s">
        <v>98</v>
      </c>
      <c r="Z17" s="181"/>
      <c r="AA17" s="181"/>
    </row>
    <row r="18" spans="2:34" ht="11.25" customHeight="1" x14ac:dyDescent="0.2">
      <c r="B18" s="181" t="s">
        <v>40</v>
      </c>
      <c r="C18" s="181"/>
      <c r="D18" s="181"/>
      <c r="E18" s="181"/>
      <c r="F18" s="181"/>
      <c r="G18" s="181"/>
      <c r="H18" s="181"/>
      <c r="I18" s="181"/>
      <c r="U18" s="181" t="s">
        <v>99</v>
      </c>
      <c r="V18" s="181"/>
      <c r="W18" s="181" t="s">
        <v>100</v>
      </c>
      <c r="X18" s="181"/>
      <c r="Y18" s="181"/>
      <c r="Z18" s="181"/>
      <c r="AA18" s="181"/>
      <c r="AB18" s="181"/>
      <c r="AC18" s="181" t="s">
        <v>101</v>
      </c>
      <c r="AD18" s="181"/>
      <c r="AE18" s="181" t="s">
        <v>102</v>
      </c>
      <c r="AF18" s="181"/>
      <c r="AG18" s="181"/>
      <c r="AH18" s="181"/>
    </row>
    <row r="19" spans="2:34" ht="7.5" customHeight="1" x14ac:dyDescent="0.2">
      <c r="B19" s="181"/>
      <c r="C19" s="181"/>
      <c r="D19" s="181"/>
      <c r="E19" s="181"/>
      <c r="F19" s="181"/>
      <c r="G19" s="181"/>
      <c r="H19" s="181"/>
      <c r="I19" s="181"/>
      <c r="J19" s="181" t="s">
        <v>41</v>
      </c>
      <c r="K19" s="181"/>
      <c r="L19" s="181"/>
      <c r="M19" s="181"/>
      <c r="N19" s="181"/>
      <c r="O19" s="181"/>
      <c r="P19" s="181"/>
      <c r="Q19" s="181"/>
      <c r="R19" s="181"/>
      <c r="S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</row>
    <row r="20" spans="2:34" ht="8.25" customHeight="1" x14ac:dyDescent="0.2"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U20" s="181"/>
      <c r="V20" s="181"/>
      <c r="W20" s="181" t="s">
        <v>103</v>
      </c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</row>
    <row r="21" spans="2:34" ht="6.75" customHeight="1" x14ac:dyDescent="0.2">
      <c r="W21" s="181"/>
      <c r="X21" s="181"/>
      <c r="Y21" s="181"/>
      <c r="Z21" s="181"/>
      <c r="AA21" s="181"/>
      <c r="AB21" s="181"/>
      <c r="AC21" s="181"/>
      <c r="AD21" s="181"/>
    </row>
    <row r="22" spans="2:34" ht="3" customHeight="1" x14ac:dyDescent="0.2">
      <c r="V22" s="181" t="s">
        <v>104</v>
      </c>
      <c r="W22" s="181"/>
      <c r="X22" s="181"/>
      <c r="Y22" s="181"/>
      <c r="Z22" s="181"/>
      <c r="AA22" s="181"/>
      <c r="AC22" s="181"/>
      <c r="AD22" s="181"/>
    </row>
    <row r="23" spans="2:34" ht="9.75" customHeight="1" x14ac:dyDescent="0.2">
      <c r="V23" s="181"/>
      <c r="W23" s="181"/>
      <c r="X23" s="181"/>
      <c r="Y23" s="181"/>
      <c r="Z23" s="181"/>
      <c r="AA23" s="181"/>
    </row>
    <row r="24" spans="2:34" ht="9" customHeight="1" x14ac:dyDescent="0.2"/>
    <row r="25" spans="2:34" ht="13.5" customHeight="1" x14ac:dyDescent="0.2">
      <c r="C25" s="181" t="s">
        <v>105</v>
      </c>
      <c r="D25" s="181"/>
      <c r="E25" s="181"/>
      <c r="F25" s="181"/>
      <c r="H25" s="182" t="s">
        <v>30</v>
      </c>
      <c r="I25" s="127" t="s">
        <v>118</v>
      </c>
      <c r="J25" s="127"/>
      <c r="K25" s="127"/>
      <c r="L25" s="127"/>
      <c r="M25" s="127"/>
      <c r="O25" s="176" t="s">
        <v>80</v>
      </c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2:34" ht="13.5" customHeight="1" x14ac:dyDescent="0.2">
      <c r="C26" s="181" t="s">
        <v>106</v>
      </c>
      <c r="D26" s="181"/>
      <c r="E26" s="181"/>
      <c r="F26" s="181"/>
      <c r="H26" s="182" t="s">
        <v>30</v>
      </c>
      <c r="I26" s="127" t="s">
        <v>119</v>
      </c>
      <c r="J26" s="127"/>
      <c r="K26" s="127"/>
      <c r="L26" s="127"/>
      <c r="M26" s="127"/>
      <c r="O26" s="176" t="s">
        <v>81</v>
      </c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2:34" ht="3" customHeight="1" x14ac:dyDescent="0.2"/>
    <row r="28" spans="2:34" ht="3" customHeight="1" x14ac:dyDescent="0.2"/>
    <row r="29" spans="2:34" ht="16.5" customHeight="1" x14ac:dyDescent="0.2">
      <c r="C29" s="127" t="s">
        <v>214</v>
      </c>
      <c r="D29" s="127"/>
      <c r="E29" s="127"/>
      <c r="F29" s="127"/>
      <c r="G29" s="127"/>
      <c r="H29" s="127"/>
      <c r="I29" s="127"/>
      <c r="K29" s="127" t="s">
        <v>215</v>
      </c>
      <c r="L29" s="127"/>
      <c r="M29" s="127"/>
      <c r="N29" s="127"/>
      <c r="O29" s="127"/>
      <c r="P29" s="127"/>
      <c r="Q29" s="127"/>
      <c r="R29" s="127"/>
      <c r="S29" s="127"/>
      <c r="U29" s="160">
        <v>10000000</v>
      </c>
      <c r="V29" s="160">
        <v>0</v>
      </c>
      <c r="W29" s="174">
        <v>0</v>
      </c>
      <c r="X29" s="174"/>
      <c r="Y29" s="174" t="e">
        <f>#REF!</f>
        <v>#REF!</v>
      </c>
      <c r="Z29" s="174"/>
      <c r="AA29" s="174"/>
      <c r="AB29" s="160">
        <f>'Sheet1 (4)'!AB29</f>
        <v>0</v>
      </c>
      <c r="AC29" s="174">
        <v>10000000</v>
      </c>
      <c r="AD29" s="174"/>
    </row>
    <row r="30" spans="2:34" ht="16.5" customHeight="1" x14ac:dyDescent="0.2">
      <c r="V30" s="160">
        <v>0</v>
      </c>
      <c r="W30" s="174">
        <v>0</v>
      </c>
      <c r="X30" s="174"/>
      <c r="Y30" s="174" t="e">
        <f>#REF!</f>
        <v>#REF!</v>
      </c>
      <c r="Z30" s="174"/>
      <c r="AA30" s="174"/>
      <c r="AB30" s="160">
        <f>'Sheet1 (4)'!AB30</f>
        <v>0</v>
      </c>
    </row>
    <row r="31" spans="2:34" ht="13.5" customHeight="1" x14ac:dyDescent="0.2">
      <c r="V31" s="160">
        <v>0</v>
      </c>
      <c r="W31" s="174">
        <v>0</v>
      </c>
      <c r="X31" s="174"/>
      <c r="Y31" s="174" t="e">
        <f>#REF!</f>
        <v>#REF!</v>
      </c>
      <c r="Z31" s="174"/>
      <c r="AA31" s="174"/>
      <c r="AB31" s="160">
        <f>'Sheet1 (4)'!AB31</f>
        <v>0</v>
      </c>
    </row>
    <row r="32" spans="2:34" ht="3" customHeight="1" x14ac:dyDescent="0.2">
      <c r="Y32" s="174" t="e">
        <f>#REF!</f>
        <v>#REF!</v>
      </c>
      <c r="AB32" s="160">
        <f>'Sheet1 (4)'!AB32</f>
        <v>0</v>
      </c>
    </row>
    <row r="33" spans="3:30" ht="16.5" customHeight="1" x14ac:dyDescent="0.2">
      <c r="C33" s="127" t="s">
        <v>216</v>
      </c>
      <c r="D33" s="127"/>
      <c r="E33" s="127"/>
      <c r="F33" s="127"/>
      <c r="G33" s="127"/>
      <c r="H33" s="127"/>
      <c r="I33" s="127"/>
      <c r="K33" s="127" t="s">
        <v>217</v>
      </c>
      <c r="L33" s="127"/>
      <c r="M33" s="127"/>
      <c r="N33" s="127"/>
      <c r="O33" s="127"/>
      <c r="P33" s="127"/>
      <c r="Q33" s="127"/>
      <c r="R33" s="127"/>
      <c r="S33" s="127"/>
      <c r="U33" s="160">
        <v>18000000</v>
      </c>
      <c r="V33" s="160">
        <v>0</v>
      </c>
      <c r="W33" s="174">
        <v>0</v>
      </c>
      <c r="X33" s="174"/>
      <c r="Y33" s="174" t="e">
        <f>#REF!</f>
        <v>#REF!</v>
      </c>
      <c r="Z33" s="174"/>
      <c r="AA33" s="174"/>
      <c r="AB33" s="160">
        <f>'Sheet1 (4)'!AB33</f>
        <v>0</v>
      </c>
      <c r="AC33" s="174">
        <v>18000000</v>
      </c>
      <c r="AD33" s="174"/>
    </row>
    <row r="34" spans="3:30" ht="16.5" customHeight="1" x14ac:dyDescent="0.2">
      <c r="V34" s="160">
        <v>0</v>
      </c>
      <c r="W34" s="174">
        <v>0</v>
      </c>
      <c r="X34" s="174"/>
      <c r="Y34" s="174" t="e">
        <f>#REF!</f>
        <v>#REF!</v>
      </c>
      <c r="Z34" s="174"/>
      <c r="AA34" s="174"/>
      <c r="AB34" s="160">
        <f>'Sheet1 (4)'!AB34</f>
        <v>0</v>
      </c>
    </row>
    <row r="35" spans="3:30" ht="13.5" customHeight="1" x14ac:dyDescent="0.2">
      <c r="V35" s="160">
        <v>0</v>
      </c>
      <c r="W35" s="174">
        <v>0</v>
      </c>
      <c r="X35" s="174"/>
      <c r="Y35" s="174" t="e">
        <f>#REF!</f>
        <v>#REF!</v>
      </c>
      <c r="Z35" s="174"/>
      <c r="AA35" s="174"/>
      <c r="AB35" s="160">
        <f>'Sheet1 (4)'!AB35</f>
        <v>0</v>
      </c>
    </row>
    <row r="36" spans="3:30" ht="3" customHeight="1" x14ac:dyDescent="0.2">
      <c r="Y36" s="174" t="e">
        <f>#REF!</f>
        <v>#REF!</v>
      </c>
      <c r="AB36" s="160">
        <f>'Sheet1 (4)'!AB36</f>
        <v>0</v>
      </c>
    </row>
    <row r="37" spans="3:30" ht="16.5" customHeight="1" x14ac:dyDescent="0.2">
      <c r="C37" s="127" t="s">
        <v>218</v>
      </c>
      <c r="D37" s="127"/>
      <c r="E37" s="127"/>
      <c r="F37" s="127"/>
      <c r="G37" s="127"/>
      <c r="H37" s="127"/>
      <c r="I37" s="127"/>
      <c r="K37" s="127" t="s">
        <v>219</v>
      </c>
      <c r="L37" s="127"/>
      <c r="M37" s="127"/>
      <c r="N37" s="127"/>
      <c r="O37" s="127"/>
      <c r="P37" s="127"/>
      <c r="Q37" s="127"/>
      <c r="R37" s="127"/>
      <c r="S37" s="127"/>
      <c r="U37" s="160">
        <v>147200000</v>
      </c>
      <c r="V37" s="160">
        <v>0</v>
      </c>
      <c r="W37" s="174">
        <v>0</v>
      </c>
      <c r="X37" s="174"/>
      <c r="Y37" s="174" t="e">
        <f>#REF!</f>
        <v>#REF!</v>
      </c>
      <c r="Z37" s="174"/>
      <c r="AA37" s="174"/>
      <c r="AB37" s="160">
        <f>'Sheet1 (4)'!AB37</f>
        <v>0</v>
      </c>
      <c r="AC37" s="174">
        <v>147200000</v>
      </c>
      <c r="AD37" s="174"/>
    </row>
    <row r="38" spans="3:30" ht="16.5" customHeight="1" x14ac:dyDescent="0.2">
      <c r="V38" s="160">
        <v>0</v>
      </c>
      <c r="W38" s="174">
        <v>0</v>
      </c>
      <c r="X38" s="174"/>
      <c r="Y38" s="174" t="e">
        <f>#REF!</f>
        <v>#REF!</v>
      </c>
      <c r="Z38" s="174"/>
      <c r="AA38" s="174"/>
      <c r="AB38" s="160">
        <f>'Sheet1 (4)'!AB38</f>
        <v>0</v>
      </c>
    </row>
    <row r="39" spans="3:30" ht="13.5" customHeight="1" x14ac:dyDescent="0.2">
      <c r="V39" s="160">
        <v>0</v>
      </c>
      <c r="W39" s="174">
        <v>0</v>
      </c>
      <c r="X39" s="174"/>
      <c r="Y39" s="174" t="e">
        <f>#REF!</f>
        <v>#REF!</v>
      </c>
      <c r="Z39" s="174"/>
      <c r="AA39" s="174"/>
      <c r="AB39" s="160">
        <f>'Sheet1 (4)'!AB39</f>
        <v>0</v>
      </c>
    </row>
    <row r="40" spans="3:30" ht="3" customHeight="1" x14ac:dyDescent="0.2">
      <c r="Y40" s="174" t="e">
        <f>#REF!</f>
        <v>#REF!</v>
      </c>
      <c r="AB40" s="160">
        <f>'Sheet1 (4)'!AB40</f>
        <v>0</v>
      </c>
    </row>
    <row r="41" spans="3:30" ht="16.5" customHeight="1" x14ac:dyDescent="0.2">
      <c r="C41" s="127" t="s">
        <v>130</v>
      </c>
      <c r="D41" s="127"/>
      <c r="E41" s="127"/>
      <c r="F41" s="127"/>
      <c r="G41" s="127"/>
      <c r="H41" s="127"/>
      <c r="I41" s="127"/>
      <c r="K41" s="127" t="s">
        <v>131</v>
      </c>
      <c r="L41" s="127"/>
      <c r="M41" s="127"/>
      <c r="N41" s="127"/>
      <c r="O41" s="127"/>
      <c r="P41" s="127"/>
      <c r="Q41" s="127"/>
      <c r="R41" s="127"/>
      <c r="S41" s="127"/>
      <c r="U41" s="160">
        <v>14850000</v>
      </c>
      <c r="V41" s="160">
        <v>0</v>
      </c>
      <c r="W41" s="174">
        <v>0</v>
      </c>
      <c r="X41" s="174"/>
      <c r="Y41" s="174" t="e">
        <f>#REF!</f>
        <v>#REF!</v>
      </c>
      <c r="Z41" s="174"/>
      <c r="AA41" s="174"/>
      <c r="AB41" s="160">
        <f>'Sheet1 (4)'!AB41</f>
        <v>14817000</v>
      </c>
      <c r="AC41" s="174">
        <v>14850000</v>
      </c>
      <c r="AD41" s="174"/>
    </row>
    <row r="42" spans="3:30" ht="16.5" customHeight="1" x14ac:dyDescent="0.2">
      <c r="V42" s="160">
        <v>0</v>
      </c>
      <c r="W42" s="174">
        <v>0</v>
      </c>
      <c r="X42" s="174"/>
      <c r="Y42" s="174" t="e">
        <f>#REF!</f>
        <v>#REF!</v>
      </c>
      <c r="Z42" s="174"/>
      <c r="AA42" s="174"/>
      <c r="AB42" s="160">
        <f>'Sheet1 (4)'!AB42</f>
        <v>0</v>
      </c>
    </row>
    <row r="43" spans="3:30" ht="13.5" customHeight="1" x14ac:dyDescent="0.2">
      <c r="V43" s="160">
        <v>0</v>
      </c>
      <c r="W43" s="174">
        <v>0</v>
      </c>
      <c r="X43" s="174"/>
      <c r="Y43" s="174" t="e">
        <f>#REF!</f>
        <v>#REF!</v>
      </c>
      <c r="Z43" s="174"/>
      <c r="AA43" s="174"/>
      <c r="AB43" s="160">
        <f>'Sheet1 (4)'!AB43</f>
        <v>0</v>
      </c>
    </row>
    <row r="44" spans="3:30" ht="3" customHeight="1" x14ac:dyDescent="0.2">
      <c r="Y44" s="174" t="e">
        <f>#REF!</f>
        <v>#REF!</v>
      </c>
      <c r="AB44" s="160">
        <f>'Sheet1 (4)'!AB44</f>
        <v>0</v>
      </c>
    </row>
    <row r="45" spans="3:30" ht="16.5" customHeight="1" x14ac:dyDescent="0.2">
      <c r="C45" s="127" t="s">
        <v>107</v>
      </c>
      <c r="D45" s="127"/>
      <c r="E45" s="127"/>
      <c r="F45" s="127"/>
      <c r="G45" s="127"/>
      <c r="H45" s="127"/>
      <c r="I45" s="127"/>
      <c r="K45" s="127" t="s">
        <v>108</v>
      </c>
      <c r="L45" s="127"/>
      <c r="M45" s="127"/>
      <c r="N45" s="127"/>
      <c r="O45" s="127"/>
      <c r="P45" s="127"/>
      <c r="Q45" s="127"/>
      <c r="R45" s="127"/>
      <c r="S45" s="127"/>
      <c r="U45" s="160">
        <v>69150000</v>
      </c>
      <c r="V45" s="160">
        <v>0</v>
      </c>
      <c r="W45" s="174">
        <v>0</v>
      </c>
      <c r="X45" s="174"/>
      <c r="Y45" s="174" t="e">
        <f>#REF!</f>
        <v>#REF!</v>
      </c>
      <c r="Z45" s="174"/>
      <c r="AA45" s="174"/>
      <c r="AB45" s="160">
        <f>'Sheet1 (4)'!AB45</f>
        <v>48825000</v>
      </c>
      <c r="AC45" s="174">
        <v>64650000</v>
      </c>
      <c r="AD45" s="174"/>
    </row>
    <row r="46" spans="3:30" ht="16.5" customHeight="1" x14ac:dyDescent="0.2">
      <c r="V46" s="160">
        <v>0</v>
      </c>
      <c r="W46" s="174">
        <v>0</v>
      </c>
      <c r="X46" s="174"/>
      <c r="Y46" s="174" t="e">
        <f>#REF!</f>
        <v>#REF!</v>
      </c>
      <c r="Z46" s="174"/>
      <c r="AA46" s="174"/>
      <c r="AB46" s="160">
        <f>'Sheet1 (4)'!AB46</f>
        <v>0</v>
      </c>
    </row>
    <row r="47" spans="3:30" ht="13.5" customHeight="1" x14ac:dyDescent="0.2">
      <c r="V47" s="160">
        <v>4500000</v>
      </c>
      <c r="W47" s="174">
        <v>0</v>
      </c>
      <c r="X47" s="174"/>
      <c r="Y47" s="174" t="e">
        <f>#REF!</f>
        <v>#REF!</v>
      </c>
      <c r="Z47" s="174"/>
      <c r="AA47" s="174"/>
      <c r="AB47" s="160">
        <f>'Sheet1 (4)'!AB47</f>
        <v>0</v>
      </c>
    </row>
    <row r="48" spans="3:30" ht="3" customHeight="1" x14ac:dyDescent="0.2">
      <c r="Y48" s="174" t="e">
        <f>#REF!</f>
        <v>#REF!</v>
      </c>
      <c r="AB48" s="160">
        <f>'Sheet1 (4)'!AB48</f>
        <v>0</v>
      </c>
    </row>
    <row r="49" spans="3:30" ht="16.5" customHeight="1" x14ac:dyDescent="0.2">
      <c r="C49" s="127" t="s">
        <v>110</v>
      </c>
      <c r="D49" s="127"/>
      <c r="E49" s="127"/>
      <c r="F49" s="127"/>
      <c r="G49" s="127"/>
      <c r="H49" s="127"/>
      <c r="I49" s="127"/>
      <c r="K49" s="127" t="s">
        <v>111</v>
      </c>
      <c r="L49" s="127"/>
      <c r="M49" s="127"/>
      <c r="N49" s="127"/>
      <c r="O49" s="127"/>
      <c r="P49" s="127"/>
      <c r="Q49" s="127"/>
      <c r="R49" s="127"/>
      <c r="S49" s="127"/>
      <c r="U49" s="160">
        <v>1000000</v>
      </c>
      <c r="V49" s="160">
        <v>0</v>
      </c>
      <c r="W49" s="174">
        <v>0</v>
      </c>
      <c r="X49" s="174"/>
      <c r="Y49" s="174" t="e">
        <f>#REF!</f>
        <v>#REF!</v>
      </c>
      <c r="Z49" s="174"/>
      <c r="AA49" s="174"/>
      <c r="AB49" s="160">
        <f>'Sheet1 (4)'!AB49</f>
        <v>750000</v>
      </c>
      <c r="AC49" s="174">
        <v>1000000</v>
      </c>
      <c r="AD49" s="174"/>
    </row>
    <row r="50" spans="3:30" ht="16.5" customHeight="1" x14ac:dyDescent="0.2">
      <c r="V50" s="160">
        <v>0</v>
      </c>
      <c r="W50" s="174">
        <v>0</v>
      </c>
      <c r="X50" s="174"/>
      <c r="Y50" s="174" t="e">
        <f>#REF!</f>
        <v>#REF!</v>
      </c>
      <c r="Z50" s="174"/>
      <c r="AA50" s="174"/>
      <c r="AB50" s="160">
        <f>'Sheet1 (4)'!AB50</f>
        <v>0</v>
      </c>
    </row>
    <row r="51" spans="3:30" ht="13.5" customHeight="1" x14ac:dyDescent="0.2">
      <c r="V51" s="160">
        <v>0</v>
      </c>
      <c r="W51" s="174">
        <v>0</v>
      </c>
      <c r="X51" s="174"/>
      <c r="Y51" s="174" t="e">
        <f>#REF!</f>
        <v>#REF!</v>
      </c>
      <c r="Z51" s="174"/>
      <c r="AA51" s="174"/>
      <c r="AB51" s="160">
        <f>'Sheet1 (4)'!AB51</f>
        <v>0</v>
      </c>
    </row>
    <row r="52" spans="3:30" ht="16.5" customHeight="1" x14ac:dyDescent="0.2">
      <c r="C52" s="127" t="s">
        <v>112</v>
      </c>
      <c r="D52" s="127"/>
      <c r="E52" s="127"/>
      <c r="F52" s="127"/>
      <c r="G52" s="127"/>
      <c r="H52" s="127"/>
      <c r="I52" s="127"/>
      <c r="K52" s="127" t="s">
        <v>113</v>
      </c>
      <c r="L52" s="127"/>
      <c r="M52" s="127"/>
      <c r="N52" s="127"/>
      <c r="O52" s="127"/>
      <c r="P52" s="127"/>
      <c r="Q52" s="127"/>
      <c r="R52" s="127"/>
      <c r="S52" s="127"/>
      <c r="U52" s="160">
        <v>250000</v>
      </c>
      <c r="V52" s="160">
        <v>0</v>
      </c>
      <c r="W52" s="174">
        <v>0</v>
      </c>
      <c r="X52" s="174"/>
      <c r="Y52" s="174" t="e">
        <f>#REF!</f>
        <v>#REF!</v>
      </c>
      <c r="Z52" s="174"/>
      <c r="AA52" s="174"/>
      <c r="AB52" s="160">
        <f>'Sheet1 (4)'!AB52</f>
        <v>250000</v>
      </c>
      <c r="AC52" s="174">
        <v>250000</v>
      </c>
      <c r="AD52" s="174"/>
    </row>
    <row r="53" spans="3:30" ht="16.5" customHeight="1" x14ac:dyDescent="0.2">
      <c r="V53" s="160">
        <v>0</v>
      </c>
      <c r="W53" s="174">
        <v>0</v>
      </c>
      <c r="X53" s="174"/>
      <c r="Y53" s="174" t="e">
        <f>#REF!</f>
        <v>#REF!</v>
      </c>
      <c r="Z53" s="174"/>
      <c r="AA53" s="174"/>
      <c r="AB53" s="160">
        <f>'Sheet1 (4)'!AB53</f>
        <v>0</v>
      </c>
    </row>
    <row r="54" spans="3:30" ht="13.5" customHeight="1" x14ac:dyDescent="0.2">
      <c r="V54" s="160">
        <v>0</v>
      </c>
      <c r="W54" s="174">
        <v>0</v>
      </c>
      <c r="X54" s="174"/>
      <c r="Y54" s="174" t="e">
        <f>#REF!</f>
        <v>#REF!</v>
      </c>
      <c r="Z54" s="174"/>
      <c r="AA54" s="174"/>
      <c r="AB54" s="160">
        <f>'Sheet1 (4)'!AB54</f>
        <v>0</v>
      </c>
    </row>
    <row r="55" spans="3:30" ht="3" customHeight="1" x14ac:dyDescent="0.2">
      <c r="Y55" s="174" t="e">
        <f>#REF!</f>
        <v>#REF!</v>
      </c>
      <c r="AB55" s="160">
        <f>'Sheet1 (4)'!AB55</f>
        <v>0</v>
      </c>
    </row>
    <row r="56" spans="3:30" ht="16.5" customHeight="1" x14ac:dyDescent="0.2">
      <c r="C56" s="127" t="s">
        <v>114</v>
      </c>
      <c r="D56" s="127"/>
      <c r="E56" s="127"/>
      <c r="F56" s="127"/>
      <c r="G56" s="127"/>
      <c r="H56" s="127"/>
      <c r="I56" s="127"/>
      <c r="K56" s="127" t="s">
        <v>115</v>
      </c>
      <c r="L56" s="127"/>
      <c r="M56" s="127"/>
      <c r="N56" s="127"/>
      <c r="O56" s="127"/>
      <c r="P56" s="127"/>
      <c r="Q56" s="127"/>
      <c r="R56" s="127"/>
      <c r="S56" s="127"/>
      <c r="U56" s="160">
        <v>1000000</v>
      </c>
      <c r="V56" s="160">
        <v>0</v>
      </c>
      <c r="W56" s="174">
        <v>0</v>
      </c>
      <c r="X56" s="174"/>
      <c r="Y56" s="174" t="e">
        <f>#REF!</f>
        <v>#REF!</v>
      </c>
      <c r="Z56" s="174"/>
      <c r="AA56" s="174"/>
      <c r="AB56" s="160">
        <f>'Sheet1 (4)'!AB56</f>
        <v>1000000</v>
      </c>
      <c r="AC56" s="174">
        <v>1000000</v>
      </c>
      <c r="AD56" s="174"/>
    </row>
    <row r="57" spans="3:30" ht="16.5" customHeight="1" x14ac:dyDescent="0.2">
      <c r="V57" s="160">
        <v>0</v>
      </c>
      <c r="W57" s="174">
        <v>0</v>
      </c>
      <c r="X57" s="174"/>
      <c r="Y57" s="174" t="e">
        <f>#REF!</f>
        <v>#REF!</v>
      </c>
      <c r="Z57" s="174"/>
      <c r="AA57" s="174"/>
      <c r="AB57" s="160">
        <f>'Sheet1 (4)'!AB57</f>
        <v>0</v>
      </c>
    </row>
    <row r="58" spans="3:30" ht="13.5" customHeight="1" x14ac:dyDescent="0.2">
      <c r="V58" s="160">
        <v>0</v>
      </c>
      <c r="W58" s="174">
        <v>0</v>
      </c>
      <c r="X58" s="174"/>
      <c r="Y58" s="174" t="e">
        <f>#REF!</f>
        <v>#REF!</v>
      </c>
      <c r="Z58" s="174"/>
      <c r="AA58" s="174"/>
      <c r="AB58" s="160">
        <f>'Sheet1 (4)'!AB58</f>
        <v>0</v>
      </c>
    </row>
    <row r="59" spans="3:30" ht="3" customHeight="1" x14ac:dyDescent="0.2">
      <c r="Y59" s="174" t="e">
        <f>#REF!</f>
        <v>#REF!</v>
      </c>
      <c r="AB59" s="160">
        <f>'Sheet1 (4)'!AB59</f>
        <v>0</v>
      </c>
    </row>
    <row r="60" spans="3:30" ht="16.5" customHeight="1" x14ac:dyDescent="0.2">
      <c r="C60" s="127" t="s">
        <v>116</v>
      </c>
      <c r="D60" s="127"/>
      <c r="E60" s="127"/>
      <c r="F60" s="127"/>
      <c r="G60" s="127"/>
      <c r="H60" s="127"/>
      <c r="I60" s="127"/>
      <c r="K60" s="127" t="s">
        <v>117</v>
      </c>
      <c r="L60" s="127"/>
      <c r="M60" s="127"/>
      <c r="N60" s="127"/>
      <c r="O60" s="127"/>
      <c r="P60" s="127"/>
      <c r="Q60" s="127"/>
      <c r="R60" s="127"/>
      <c r="S60" s="127"/>
      <c r="U60" s="160">
        <v>950000</v>
      </c>
      <c r="V60" s="160">
        <v>0</v>
      </c>
      <c r="W60" s="174">
        <v>0</v>
      </c>
      <c r="X60" s="174"/>
      <c r="Y60" s="174" t="e">
        <f>#REF!</f>
        <v>#REF!</v>
      </c>
      <c r="Z60" s="174"/>
      <c r="AA60" s="174"/>
      <c r="AB60" s="160">
        <f>'Sheet1 (4)'!AB60</f>
        <v>500000</v>
      </c>
      <c r="AC60" s="174">
        <v>950000</v>
      </c>
      <c r="AD60" s="174"/>
    </row>
    <row r="61" spans="3:30" ht="16.5" customHeight="1" x14ac:dyDescent="0.2">
      <c r="V61" s="160">
        <v>0</v>
      </c>
      <c r="W61" s="174">
        <v>0</v>
      </c>
      <c r="X61" s="174"/>
      <c r="Y61" s="174" t="e">
        <f>#REF!</f>
        <v>#REF!</v>
      </c>
      <c r="Z61" s="174"/>
      <c r="AA61" s="174"/>
      <c r="AB61" s="160">
        <f>'Sheet1 (4)'!AB61</f>
        <v>0</v>
      </c>
    </row>
    <row r="62" spans="3:30" ht="13.5" customHeight="1" x14ac:dyDescent="0.2">
      <c r="V62" s="160">
        <v>0</v>
      </c>
      <c r="W62" s="174">
        <v>0</v>
      </c>
      <c r="X62" s="174"/>
      <c r="Y62" s="174" t="e">
        <f>#REF!</f>
        <v>#REF!</v>
      </c>
      <c r="Z62" s="174"/>
      <c r="AA62" s="174"/>
      <c r="AB62" s="160">
        <f>'Sheet1 (4)'!AB62</f>
        <v>0</v>
      </c>
    </row>
    <row r="63" spans="3:30" ht="3" customHeight="1" x14ac:dyDescent="0.2">
      <c r="Y63" s="174" t="e">
        <f>#REF!</f>
        <v>#REF!</v>
      </c>
      <c r="AB63" s="160">
        <f>'Sheet1 (4)'!AB63</f>
        <v>0</v>
      </c>
    </row>
    <row r="64" spans="3:30" ht="16.5" customHeight="1" x14ac:dyDescent="0.2">
      <c r="C64" s="127" t="s">
        <v>220</v>
      </c>
      <c r="D64" s="127"/>
      <c r="E64" s="127"/>
      <c r="F64" s="127"/>
      <c r="G64" s="127"/>
      <c r="H64" s="127"/>
      <c r="I64" s="127"/>
      <c r="K64" s="127" t="s">
        <v>221</v>
      </c>
      <c r="L64" s="127"/>
      <c r="M64" s="127"/>
      <c r="N64" s="127"/>
      <c r="O64" s="127"/>
      <c r="P64" s="127"/>
      <c r="Q64" s="127"/>
      <c r="R64" s="127"/>
      <c r="S64" s="127"/>
      <c r="U64" s="160">
        <v>9500000</v>
      </c>
      <c r="V64" s="160">
        <v>0</v>
      </c>
      <c r="W64" s="174">
        <v>0</v>
      </c>
      <c r="X64" s="174"/>
      <c r="Y64" s="174" t="e">
        <f>#REF!</f>
        <v>#REF!</v>
      </c>
      <c r="Z64" s="174"/>
      <c r="AA64" s="174"/>
      <c r="AB64" s="160">
        <f>'Sheet1 (4)'!AB64</f>
        <v>7500000</v>
      </c>
      <c r="AC64" s="174">
        <v>9500000</v>
      </c>
      <c r="AD64" s="174"/>
    </row>
    <row r="65" spans="2:30" ht="16.5" customHeight="1" x14ac:dyDescent="0.2">
      <c r="V65" s="160">
        <v>0</v>
      </c>
      <c r="W65" s="174">
        <v>0</v>
      </c>
      <c r="X65" s="174"/>
      <c r="Y65" s="174" t="e">
        <f>#REF!</f>
        <v>#REF!</v>
      </c>
      <c r="Z65" s="174"/>
      <c r="AA65" s="174"/>
      <c r="AB65" s="160">
        <f>'Sheet1 (4)'!AB65</f>
        <v>0</v>
      </c>
    </row>
    <row r="66" spans="2:30" ht="13.5" customHeight="1" x14ac:dyDescent="0.2">
      <c r="V66" s="160">
        <v>0</v>
      </c>
      <c r="W66" s="174">
        <v>0</v>
      </c>
      <c r="X66" s="174"/>
      <c r="Y66" s="174" t="e">
        <f>#REF!</f>
        <v>#REF!</v>
      </c>
      <c r="Z66" s="174"/>
      <c r="AA66" s="174"/>
      <c r="AB66" s="160">
        <f>'Sheet1 (4)'!AB66</f>
        <v>0</v>
      </c>
    </row>
    <row r="67" spans="2:30" ht="3" customHeight="1" x14ac:dyDescent="0.2">
      <c r="Y67" s="174" t="e">
        <f>#REF!</f>
        <v>#REF!</v>
      </c>
      <c r="AB67" s="160">
        <f>'Sheet1 (4)'!AB67</f>
        <v>0</v>
      </c>
    </row>
    <row r="68" spans="2:30" ht="16.5" customHeight="1" x14ac:dyDescent="0.2">
      <c r="C68" s="127" t="s">
        <v>126</v>
      </c>
      <c r="D68" s="127"/>
      <c r="E68" s="127"/>
      <c r="F68" s="127"/>
      <c r="G68" s="127"/>
      <c r="H68" s="127"/>
      <c r="I68" s="127"/>
      <c r="K68" s="127" t="s">
        <v>127</v>
      </c>
      <c r="L68" s="127"/>
      <c r="M68" s="127"/>
      <c r="N68" s="127"/>
      <c r="O68" s="127"/>
      <c r="P68" s="127"/>
      <c r="Q68" s="127"/>
      <c r="R68" s="127"/>
      <c r="S68" s="127"/>
      <c r="U68" s="160">
        <v>1000000</v>
      </c>
      <c r="V68" s="160">
        <v>0</v>
      </c>
      <c r="W68" s="174">
        <v>0</v>
      </c>
      <c r="X68" s="174"/>
      <c r="Y68" s="174" t="e">
        <f>#REF!</f>
        <v>#REF!</v>
      </c>
      <c r="Z68" s="174"/>
      <c r="AA68" s="174"/>
      <c r="AB68" s="160">
        <f>'Sheet1 (4)'!AB68</f>
        <v>1000000</v>
      </c>
      <c r="AC68" s="174">
        <v>1000000</v>
      </c>
      <c r="AD68" s="174"/>
    </row>
    <row r="69" spans="2:30" ht="16.5" customHeight="1" x14ac:dyDescent="0.2">
      <c r="V69" s="160">
        <v>0</v>
      </c>
      <c r="W69" s="174">
        <v>0</v>
      </c>
      <c r="X69" s="174"/>
      <c r="Y69" s="174" t="e">
        <f>#REF!</f>
        <v>#REF!</v>
      </c>
      <c r="Z69" s="174"/>
      <c r="AA69" s="174"/>
      <c r="AB69" s="160">
        <f>'Sheet1 (4)'!AB69</f>
        <v>0</v>
      </c>
    </row>
    <row r="70" spans="2:30" ht="13.5" customHeight="1" x14ac:dyDescent="0.2">
      <c r="V70" s="160">
        <v>0</v>
      </c>
      <c r="W70" s="174">
        <v>0</v>
      </c>
      <c r="X70" s="174"/>
      <c r="Y70" s="174" t="e">
        <f>#REF!</f>
        <v>#REF!</v>
      </c>
      <c r="Z70" s="174"/>
      <c r="AA70" s="174"/>
      <c r="AB70" s="160">
        <f>'Sheet1 (4)'!AB70</f>
        <v>0</v>
      </c>
    </row>
    <row r="71" spans="2:30" ht="3" customHeight="1" x14ac:dyDescent="0.2">
      <c r="Y71" s="174" t="e">
        <f>#REF!</f>
        <v>#REF!</v>
      </c>
      <c r="AB71" s="160">
        <f>'Sheet1 (4)'!AB71</f>
        <v>0</v>
      </c>
    </row>
    <row r="72" spans="2:30" ht="11.25" customHeight="1" x14ac:dyDescent="0.2">
      <c r="C72" s="127" t="s">
        <v>285</v>
      </c>
      <c r="D72" s="127"/>
      <c r="E72" s="127"/>
      <c r="F72" s="127"/>
      <c r="G72" s="127"/>
      <c r="H72" s="127"/>
      <c r="I72" s="127"/>
      <c r="K72" s="184" t="s">
        <v>286</v>
      </c>
      <c r="L72" s="184"/>
      <c r="M72" s="184"/>
      <c r="N72" s="184"/>
      <c r="O72" s="184"/>
      <c r="P72" s="184"/>
      <c r="Q72" s="184"/>
      <c r="R72" s="184"/>
      <c r="S72" s="184"/>
      <c r="U72" s="174">
        <v>2000000</v>
      </c>
      <c r="V72" s="174">
        <v>0</v>
      </c>
      <c r="W72" s="174">
        <v>0</v>
      </c>
      <c r="X72" s="174"/>
      <c r="Y72" s="174" t="e">
        <f>#REF!</f>
        <v>#REF!</v>
      </c>
      <c r="Z72" s="174"/>
      <c r="AA72" s="174"/>
      <c r="AB72" s="160">
        <f>'Sheet1 (4)'!AB72</f>
        <v>1991000</v>
      </c>
      <c r="AC72" s="174">
        <v>2000000</v>
      </c>
      <c r="AD72" s="174"/>
    </row>
    <row r="73" spans="2:30" ht="6" customHeight="1" x14ac:dyDescent="0.2">
      <c r="C73" s="127"/>
      <c r="D73" s="127"/>
      <c r="E73" s="127"/>
      <c r="F73" s="127"/>
      <c r="G73" s="127"/>
      <c r="H73" s="127"/>
      <c r="I73" s="127"/>
      <c r="K73" s="184"/>
      <c r="L73" s="184"/>
      <c r="M73" s="184"/>
      <c r="N73" s="184"/>
      <c r="O73" s="184"/>
      <c r="P73" s="184"/>
      <c r="Q73" s="184"/>
      <c r="R73" s="184"/>
      <c r="S73" s="184"/>
      <c r="U73" s="174"/>
      <c r="V73" s="174"/>
      <c r="W73" s="174"/>
      <c r="X73" s="174"/>
      <c r="Y73" s="174" t="e">
        <f>#REF!</f>
        <v>#REF!</v>
      </c>
      <c r="Z73" s="174"/>
      <c r="AA73" s="174"/>
      <c r="AB73" s="160">
        <f>'Sheet1 (4)'!AB73</f>
        <v>0</v>
      </c>
      <c r="AC73" s="174"/>
      <c r="AD73" s="174"/>
    </row>
    <row r="74" spans="2:30" ht="5.25" customHeight="1" x14ac:dyDescent="0.2">
      <c r="K74" s="184"/>
      <c r="L74" s="184"/>
      <c r="M74" s="184"/>
      <c r="N74" s="184"/>
      <c r="O74" s="184"/>
      <c r="P74" s="184"/>
      <c r="Q74" s="184"/>
      <c r="R74" s="184"/>
      <c r="S74" s="184"/>
      <c r="V74" s="174">
        <v>0</v>
      </c>
      <c r="W74" s="174">
        <v>0</v>
      </c>
      <c r="X74" s="174"/>
      <c r="Y74" s="174" t="e">
        <f>#REF!</f>
        <v>#REF!</v>
      </c>
      <c r="Z74" s="174"/>
      <c r="AA74" s="174"/>
      <c r="AB74" s="160">
        <f>'Sheet1 (4)'!AB74</f>
        <v>0</v>
      </c>
    </row>
    <row r="75" spans="2:30" ht="12" customHeight="1" x14ac:dyDescent="0.2">
      <c r="V75" s="174"/>
      <c r="W75" s="174"/>
      <c r="X75" s="174"/>
      <c r="Y75" s="174" t="e">
        <f>#REF!</f>
        <v>#REF!</v>
      </c>
      <c r="Z75" s="174"/>
      <c r="AA75" s="174"/>
      <c r="AB75" s="160">
        <f>'Sheet1 (4)'!AB75</f>
        <v>0</v>
      </c>
    </row>
    <row r="76" spans="2:30" ht="13.5" customHeight="1" x14ac:dyDescent="0.2">
      <c r="V76" s="160">
        <v>0</v>
      </c>
      <c r="W76" s="174">
        <v>0</v>
      </c>
      <c r="X76" s="174"/>
      <c r="Y76" s="174" t="e">
        <f>#REF!</f>
        <v>#REF!</v>
      </c>
      <c r="Z76" s="174"/>
      <c r="AA76" s="174"/>
      <c r="AB76" s="160">
        <f>'Sheet1 (4)'!AB76</f>
        <v>0</v>
      </c>
    </row>
    <row r="77" spans="2:30" ht="6" customHeight="1" x14ac:dyDescent="0.2">
      <c r="Y77" s="174" t="e">
        <f>#REF!</f>
        <v>#REF!</v>
      </c>
      <c r="AB77" s="160">
        <f>'Sheet1 (4)'!AB77</f>
        <v>0</v>
      </c>
    </row>
    <row r="78" spans="2:30" ht="16.5" customHeight="1" x14ac:dyDescent="0.2">
      <c r="B78" s="181" t="s">
        <v>109</v>
      </c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U78" s="160">
        <v>274900000</v>
      </c>
      <c r="V78" s="160">
        <v>0</v>
      </c>
      <c r="W78" s="174">
        <v>0</v>
      </c>
      <c r="X78" s="174"/>
      <c r="Y78" s="174" t="e">
        <f>#REF!</f>
        <v>#REF!</v>
      </c>
      <c r="Z78" s="174"/>
      <c r="AA78" s="174"/>
      <c r="AB78" s="160">
        <f>'Sheet1 (4)'!AB78</f>
        <v>76633000</v>
      </c>
      <c r="AC78" s="174">
        <v>270400000</v>
      </c>
      <c r="AD78" s="174"/>
    </row>
    <row r="79" spans="2:30" ht="16.5" customHeight="1" x14ac:dyDescent="0.2">
      <c r="V79" s="160">
        <v>0</v>
      </c>
      <c r="W79" s="174">
        <v>0</v>
      </c>
      <c r="X79" s="174"/>
      <c r="Y79" s="174" t="e">
        <f>#REF!</f>
        <v>#REF!</v>
      </c>
      <c r="Z79" s="174"/>
      <c r="AA79" s="174"/>
      <c r="AB79" s="160">
        <f>'Sheet1 (4)'!AB79</f>
        <v>0</v>
      </c>
    </row>
    <row r="80" spans="2:30" ht="16.5" customHeight="1" x14ac:dyDescent="0.2">
      <c r="V80" s="160">
        <v>4500000</v>
      </c>
      <c r="W80" s="174">
        <v>0</v>
      </c>
      <c r="X80" s="174"/>
      <c r="Y80" s="174" t="e">
        <f>#REF!</f>
        <v>#REF!</v>
      </c>
      <c r="Z80" s="174"/>
      <c r="AA80" s="174"/>
      <c r="AB80" s="160">
        <f>'Sheet1 (4)'!AB80</f>
        <v>0</v>
      </c>
    </row>
    <row r="81" spans="3:31" ht="9" customHeight="1" x14ac:dyDescent="0.2">
      <c r="Y81" s="174" t="e">
        <f>#REF!</f>
        <v>#REF!</v>
      </c>
      <c r="AB81" s="160">
        <f>'Sheet1 (4)'!AB81</f>
        <v>0</v>
      </c>
    </row>
    <row r="82" spans="3:31" ht="13.5" customHeight="1" x14ac:dyDescent="0.2">
      <c r="C82" s="181" t="s">
        <v>105</v>
      </c>
      <c r="D82" s="181"/>
      <c r="E82" s="181"/>
      <c r="F82" s="181"/>
      <c r="H82" s="182" t="s">
        <v>30</v>
      </c>
      <c r="I82" s="127" t="s">
        <v>120</v>
      </c>
      <c r="J82" s="127"/>
      <c r="K82" s="127"/>
      <c r="L82" s="127"/>
      <c r="M82" s="127"/>
      <c r="O82" s="176" t="s">
        <v>84</v>
      </c>
      <c r="P82" s="176"/>
      <c r="Q82" s="176"/>
      <c r="R82" s="176"/>
      <c r="S82" s="176"/>
      <c r="T82" s="176"/>
      <c r="U82" s="176"/>
      <c r="V82" s="176"/>
      <c r="W82" s="176"/>
      <c r="X82" s="176"/>
      <c r="Y82" s="174" t="e">
        <f>#REF!</f>
        <v>#REF!</v>
      </c>
      <c r="Z82" s="176"/>
      <c r="AA82" s="176"/>
      <c r="AB82" s="160">
        <f>'Sheet1 (4)'!AB82</f>
        <v>0</v>
      </c>
      <c r="AC82" s="176"/>
      <c r="AD82" s="176"/>
      <c r="AE82" s="176"/>
    </row>
    <row r="83" spans="3:31" ht="13.5" customHeight="1" x14ac:dyDescent="0.2">
      <c r="C83" s="181" t="s">
        <v>106</v>
      </c>
      <c r="D83" s="181"/>
      <c r="E83" s="181"/>
      <c r="F83" s="181"/>
      <c r="H83" s="182" t="s">
        <v>30</v>
      </c>
      <c r="I83" s="127" t="s">
        <v>121</v>
      </c>
      <c r="J83" s="127"/>
      <c r="K83" s="127"/>
      <c r="L83" s="127"/>
      <c r="M83" s="127"/>
      <c r="O83" s="176" t="s">
        <v>85</v>
      </c>
      <c r="P83" s="176"/>
      <c r="Q83" s="176"/>
      <c r="R83" s="176"/>
      <c r="S83" s="176"/>
      <c r="T83" s="176"/>
      <c r="U83" s="176"/>
      <c r="V83" s="176"/>
      <c r="W83" s="176"/>
      <c r="X83" s="176"/>
      <c r="Y83" s="174" t="e">
        <f>#REF!</f>
        <v>#REF!</v>
      </c>
      <c r="Z83" s="176"/>
      <c r="AA83" s="176"/>
      <c r="AB83" s="160">
        <f>'Sheet1 (4)'!AB83</f>
        <v>0</v>
      </c>
      <c r="AC83" s="176"/>
      <c r="AD83" s="176"/>
      <c r="AE83" s="176"/>
    </row>
    <row r="84" spans="3:31" ht="3" customHeight="1" x14ac:dyDescent="0.2">
      <c r="Y84" s="174" t="e">
        <f>#REF!</f>
        <v>#REF!</v>
      </c>
      <c r="AB84" s="160">
        <f>'Sheet1 (4)'!AB84</f>
        <v>0</v>
      </c>
    </row>
    <row r="85" spans="3:31" ht="3" customHeight="1" x14ac:dyDescent="0.2">
      <c r="Y85" s="174" t="e">
        <f>#REF!</f>
        <v>#REF!</v>
      </c>
      <c r="AB85" s="160">
        <f>'Sheet1 (4)'!AB85</f>
        <v>0</v>
      </c>
    </row>
    <row r="86" spans="3:31" ht="16.5" customHeight="1" x14ac:dyDescent="0.2">
      <c r="C86" s="127" t="s">
        <v>130</v>
      </c>
      <c r="D86" s="127"/>
      <c r="E86" s="127"/>
      <c r="F86" s="127"/>
      <c r="G86" s="127"/>
      <c r="H86" s="127"/>
      <c r="I86" s="127"/>
      <c r="K86" s="127" t="s">
        <v>131</v>
      </c>
      <c r="L86" s="127"/>
      <c r="M86" s="127"/>
      <c r="N86" s="127"/>
      <c r="O86" s="127"/>
      <c r="P86" s="127"/>
      <c r="Q86" s="127"/>
      <c r="R86" s="127"/>
      <c r="S86" s="127"/>
      <c r="U86" s="160">
        <v>12000000</v>
      </c>
      <c r="V86" s="160">
        <v>0</v>
      </c>
      <c r="W86" s="174">
        <v>0</v>
      </c>
      <c r="X86" s="174"/>
      <c r="Y86" s="174" t="e">
        <f>#REF!</f>
        <v>#REF!</v>
      </c>
      <c r="Z86" s="174"/>
      <c r="AA86" s="174"/>
      <c r="AB86" s="160">
        <f>'Sheet1 (4)'!AB86</f>
        <v>0</v>
      </c>
      <c r="AC86" s="174">
        <v>12000000</v>
      </c>
      <c r="AD86" s="174"/>
    </row>
    <row r="87" spans="3:31" ht="16.5" customHeight="1" x14ac:dyDescent="0.2">
      <c r="V87" s="160">
        <v>0</v>
      </c>
      <c r="W87" s="174">
        <v>0</v>
      </c>
      <c r="X87" s="174"/>
      <c r="Y87" s="174" t="e">
        <f>#REF!</f>
        <v>#REF!</v>
      </c>
      <c r="Z87" s="174"/>
      <c r="AA87" s="174"/>
      <c r="AB87" s="160">
        <f>'Sheet1 (4)'!AB87</f>
        <v>0</v>
      </c>
    </row>
    <row r="88" spans="3:31" ht="13.5" customHeight="1" x14ac:dyDescent="0.2">
      <c r="V88" s="160">
        <v>0</v>
      </c>
      <c r="W88" s="174">
        <v>0</v>
      </c>
      <c r="X88" s="174"/>
      <c r="Y88" s="174" t="e">
        <f>#REF!</f>
        <v>#REF!</v>
      </c>
      <c r="Z88" s="174"/>
      <c r="AA88" s="174"/>
      <c r="AB88" s="160">
        <f>'Sheet1 (4)'!AB88</f>
        <v>0</v>
      </c>
    </row>
    <row r="89" spans="3:31" ht="3" customHeight="1" x14ac:dyDescent="0.2">
      <c r="Y89" s="174" t="e">
        <f>#REF!</f>
        <v>#REF!</v>
      </c>
      <c r="AB89" s="160">
        <f>'Sheet1 (4)'!AB89</f>
        <v>0</v>
      </c>
    </row>
    <row r="90" spans="3:31" ht="16.5" customHeight="1" x14ac:dyDescent="0.2">
      <c r="C90" s="127" t="s">
        <v>107</v>
      </c>
      <c r="D90" s="127"/>
      <c r="E90" s="127"/>
      <c r="F90" s="127"/>
      <c r="G90" s="127"/>
      <c r="H90" s="127"/>
      <c r="I90" s="127"/>
      <c r="K90" s="127" t="s">
        <v>108</v>
      </c>
      <c r="L90" s="127"/>
      <c r="M90" s="127"/>
      <c r="N90" s="127"/>
      <c r="O90" s="127"/>
      <c r="P90" s="127"/>
      <c r="Q90" s="127"/>
      <c r="R90" s="127"/>
      <c r="S90" s="127"/>
      <c r="U90" s="160">
        <v>30750000</v>
      </c>
      <c r="V90" s="160">
        <v>0</v>
      </c>
      <c r="W90" s="174">
        <v>0</v>
      </c>
      <c r="X90" s="174"/>
      <c r="Y90" s="174" t="e">
        <f>#REF!</f>
        <v>#REF!</v>
      </c>
      <c r="Z90" s="174"/>
      <c r="AA90" s="174"/>
      <c r="AB90" s="160">
        <f>'Sheet1 (4)'!AB90</f>
        <v>0</v>
      </c>
      <c r="AC90" s="174">
        <v>30750000</v>
      </c>
      <c r="AD90" s="174"/>
    </row>
    <row r="91" spans="3:31" ht="16.5" customHeight="1" x14ac:dyDescent="0.2">
      <c r="V91" s="160">
        <v>0</v>
      </c>
      <c r="W91" s="174">
        <v>0</v>
      </c>
      <c r="X91" s="174"/>
      <c r="Y91" s="174" t="e">
        <f>#REF!</f>
        <v>#REF!</v>
      </c>
      <c r="Z91" s="174"/>
      <c r="AA91" s="174"/>
      <c r="AB91" s="160">
        <f>'Sheet1 (4)'!AB91</f>
        <v>0</v>
      </c>
    </row>
    <row r="92" spans="3:31" ht="13.5" customHeight="1" x14ac:dyDescent="0.2">
      <c r="V92" s="160">
        <v>0</v>
      </c>
      <c r="W92" s="174">
        <v>0</v>
      </c>
      <c r="X92" s="174"/>
      <c r="Y92" s="174" t="e">
        <f>#REF!</f>
        <v>#REF!</v>
      </c>
      <c r="Z92" s="174"/>
      <c r="AA92" s="174"/>
      <c r="AB92" s="160">
        <f>'Sheet1 (4)'!AB92</f>
        <v>0</v>
      </c>
    </row>
    <row r="93" spans="3:31" ht="16.5" customHeight="1" x14ac:dyDescent="0.2">
      <c r="C93" s="127" t="s">
        <v>110</v>
      </c>
      <c r="D93" s="127"/>
      <c r="E93" s="127"/>
      <c r="F93" s="127"/>
      <c r="G93" s="127"/>
      <c r="H93" s="127"/>
      <c r="I93" s="127"/>
      <c r="K93" s="127" t="s">
        <v>111</v>
      </c>
      <c r="L93" s="127"/>
      <c r="M93" s="127"/>
      <c r="N93" s="127"/>
      <c r="O93" s="127"/>
      <c r="P93" s="127"/>
      <c r="Q93" s="127"/>
      <c r="R93" s="127"/>
      <c r="S93" s="127"/>
      <c r="U93" s="160">
        <v>250000</v>
      </c>
      <c r="V93" s="160">
        <v>0</v>
      </c>
      <c r="W93" s="174">
        <v>0</v>
      </c>
      <c r="X93" s="174"/>
      <c r="Y93" s="174" t="e">
        <f>#REF!</f>
        <v>#REF!</v>
      </c>
      <c r="Z93" s="174"/>
      <c r="AA93" s="174"/>
      <c r="AB93" s="160">
        <f>'Sheet1 (4)'!AB93</f>
        <v>0</v>
      </c>
      <c r="AC93" s="174">
        <v>250000</v>
      </c>
      <c r="AD93" s="174"/>
    </row>
    <row r="94" spans="3:31" ht="16.5" customHeight="1" x14ac:dyDescent="0.2">
      <c r="V94" s="160">
        <v>0</v>
      </c>
      <c r="W94" s="174">
        <v>0</v>
      </c>
      <c r="X94" s="174"/>
      <c r="Y94" s="174" t="e">
        <f>#REF!</f>
        <v>#REF!</v>
      </c>
      <c r="Z94" s="174"/>
      <c r="AA94" s="174"/>
      <c r="AB94" s="160">
        <f>'Sheet1 (4)'!AB94</f>
        <v>0</v>
      </c>
    </row>
    <row r="95" spans="3:31" ht="13.5" customHeight="1" x14ac:dyDescent="0.2">
      <c r="V95" s="160">
        <v>0</v>
      </c>
      <c r="W95" s="174">
        <v>0</v>
      </c>
      <c r="X95" s="174"/>
      <c r="Y95" s="174" t="e">
        <f>#REF!</f>
        <v>#REF!</v>
      </c>
      <c r="Z95" s="174"/>
      <c r="AA95" s="174"/>
      <c r="AB95" s="160">
        <f>'Sheet1 (4)'!AB95</f>
        <v>0</v>
      </c>
    </row>
    <row r="96" spans="3:31" ht="3" customHeight="1" x14ac:dyDescent="0.2">
      <c r="Y96" s="174" t="e">
        <f>#REF!</f>
        <v>#REF!</v>
      </c>
      <c r="AB96" s="160">
        <f>'Sheet1 (4)'!AB96</f>
        <v>0</v>
      </c>
    </row>
    <row r="97" spans="3:30" ht="16.5" customHeight="1" x14ac:dyDescent="0.2">
      <c r="C97" s="127" t="s">
        <v>112</v>
      </c>
      <c r="D97" s="127"/>
      <c r="E97" s="127"/>
      <c r="F97" s="127"/>
      <c r="G97" s="127"/>
      <c r="H97" s="127"/>
      <c r="I97" s="127"/>
      <c r="K97" s="127" t="s">
        <v>113</v>
      </c>
      <c r="L97" s="127"/>
      <c r="M97" s="127"/>
      <c r="N97" s="127"/>
      <c r="O97" s="127"/>
      <c r="P97" s="127"/>
      <c r="Q97" s="127"/>
      <c r="R97" s="127"/>
      <c r="S97" s="127"/>
      <c r="U97" s="160">
        <v>250000</v>
      </c>
      <c r="V97" s="160">
        <v>0</v>
      </c>
      <c r="W97" s="174">
        <v>0</v>
      </c>
      <c r="X97" s="174"/>
      <c r="Y97" s="174" t="e">
        <f>#REF!</f>
        <v>#REF!</v>
      </c>
      <c r="Z97" s="174"/>
      <c r="AA97" s="174"/>
      <c r="AB97" s="160">
        <f>'Sheet1 (4)'!AB97</f>
        <v>0</v>
      </c>
      <c r="AC97" s="174">
        <v>250000</v>
      </c>
      <c r="AD97" s="174"/>
    </row>
    <row r="98" spans="3:30" ht="16.5" customHeight="1" x14ac:dyDescent="0.2">
      <c r="V98" s="160">
        <v>0</v>
      </c>
      <c r="W98" s="174">
        <v>0</v>
      </c>
      <c r="X98" s="174"/>
      <c r="Y98" s="174" t="e">
        <f>#REF!</f>
        <v>#REF!</v>
      </c>
      <c r="Z98" s="174"/>
      <c r="AA98" s="174"/>
      <c r="AB98" s="160">
        <f>'Sheet1 (4)'!AB98</f>
        <v>0</v>
      </c>
    </row>
    <row r="99" spans="3:30" ht="13.5" customHeight="1" x14ac:dyDescent="0.2">
      <c r="V99" s="160">
        <v>0</v>
      </c>
      <c r="W99" s="174">
        <v>0</v>
      </c>
      <c r="X99" s="174"/>
      <c r="Y99" s="174" t="e">
        <f>#REF!</f>
        <v>#REF!</v>
      </c>
      <c r="Z99" s="174"/>
      <c r="AA99" s="174"/>
      <c r="AB99" s="160">
        <f>'Sheet1 (4)'!AB99</f>
        <v>0</v>
      </c>
    </row>
    <row r="100" spans="3:30" ht="3" customHeight="1" x14ac:dyDescent="0.2">
      <c r="Y100" s="174" t="e">
        <f>#REF!</f>
        <v>#REF!</v>
      </c>
      <c r="AB100" s="160">
        <f>'Sheet1 (4)'!AB100</f>
        <v>0</v>
      </c>
    </row>
    <row r="101" spans="3:30" ht="16.5" customHeight="1" x14ac:dyDescent="0.2">
      <c r="C101" s="127" t="s">
        <v>114</v>
      </c>
      <c r="D101" s="127"/>
      <c r="E101" s="127"/>
      <c r="F101" s="127"/>
      <c r="G101" s="127"/>
      <c r="H101" s="127"/>
      <c r="I101" s="127"/>
      <c r="K101" s="127" t="s">
        <v>115</v>
      </c>
      <c r="L101" s="127"/>
      <c r="M101" s="127"/>
      <c r="N101" s="127"/>
      <c r="O101" s="127"/>
      <c r="P101" s="127"/>
      <c r="Q101" s="127"/>
      <c r="R101" s="127"/>
      <c r="S101" s="127"/>
      <c r="U101" s="160">
        <v>2500000</v>
      </c>
      <c r="V101" s="160">
        <v>0</v>
      </c>
      <c r="W101" s="174">
        <v>0</v>
      </c>
      <c r="X101" s="174"/>
      <c r="Y101" s="174" t="e">
        <f>#REF!</f>
        <v>#REF!</v>
      </c>
      <c r="Z101" s="174"/>
      <c r="AA101" s="174"/>
      <c r="AB101" s="160">
        <f>'Sheet1 (4)'!AB101</f>
        <v>0</v>
      </c>
      <c r="AC101" s="174">
        <v>2500000</v>
      </c>
      <c r="AD101" s="174"/>
    </row>
    <row r="102" spans="3:30" ht="16.5" customHeight="1" x14ac:dyDescent="0.2">
      <c r="V102" s="160">
        <v>0</v>
      </c>
      <c r="W102" s="174">
        <v>0</v>
      </c>
      <c r="X102" s="174"/>
      <c r="Y102" s="174" t="e">
        <f>#REF!</f>
        <v>#REF!</v>
      </c>
      <c r="Z102" s="174"/>
      <c r="AA102" s="174"/>
      <c r="AB102" s="160">
        <f>'Sheet1 (4)'!AB102</f>
        <v>0</v>
      </c>
    </row>
    <row r="103" spans="3:30" ht="13.5" customHeight="1" x14ac:dyDescent="0.2">
      <c r="V103" s="160">
        <v>0</v>
      </c>
      <c r="W103" s="174">
        <v>0</v>
      </c>
      <c r="X103" s="174"/>
      <c r="Y103" s="174" t="e">
        <f>#REF!</f>
        <v>#REF!</v>
      </c>
      <c r="Z103" s="174"/>
      <c r="AA103" s="174"/>
      <c r="AB103" s="160">
        <f>'Sheet1 (4)'!AB103</f>
        <v>0</v>
      </c>
    </row>
    <row r="104" spans="3:30" ht="3" customHeight="1" x14ac:dyDescent="0.2">
      <c r="Y104" s="174" t="e">
        <f>#REF!</f>
        <v>#REF!</v>
      </c>
      <c r="AB104" s="160">
        <f>'Sheet1 (4)'!AB104</f>
        <v>0</v>
      </c>
    </row>
    <row r="105" spans="3:30" ht="16.5" customHeight="1" x14ac:dyDescent="0.2">
      <c r="C105" s="127" t="s">
        <v>116</v>
      </c>
      <c r="D105" s="127"/>
      <c r="E105" s="127"/>
      <c r="F105" s="127"/>
      <c r="G105" s="127"/>
      <c r="H105" s="127"/>
      <c r="I105" s="127"/>
      <c r="K105" s="127" t="s">
        <v>117</v>
      </c>
      <c r="L105" s="127"/>
      <c r="M105" s="127"/>
      <c r="N105" s="127"/>
      <c r="O105" s="127"/>
      <c r="P105" s="127"/>
      <c r="Q105" s="127"/>
      <c r="R105" s="127"/>
      <c r="S105" s="127"/>
      <c r="U105" s="160">
        <v>800000</v>
      </c>
      <c r="V105" s="160">
        <v>0</v>
      </c>
      <c r="W105" s="174">
        <v>0</v>
      </c>
      <c r="X105" s="174"/>
      <c r="Y105" s="174" t="e">
        <f>#REF!</f>
        <v>#REF!</v>
      </c>
      <c r="Z105" s="174"/>
      <c r="AA105" s="174"/>
      <c r="AB105" s="160">
        <f>'Sheet1 (4)'!AB105</f>
        <v>0</v>
      </c>
      <c r="AC105" s="174">
        <v>800000</v>
      </c>
      <c r="AD105" s="174"/>
    </row>
    <row r="106" spans="3:30" ht="16.5" customHeight="1" x14ac:dyDescent="0.2">
      <c r="V106" s="160">
        <v>0</v>
      </c>
      <c r="W106" s="174">
        <v>0</v>
      </c>
      <c r="X106" s="174"/>
      <c r="Y106" s="174" t="e">
        <f>#REF!</f>
        <v>#REF!</v>
      </c>
      <c r="Z106" s="174"/>
      <c r="AA106" s="174"/>
      <c r="AB106" s="160">
        <f>'Sheet1 (4)'!AB106</f>
        <v>0</v>
      </c>
    </row>
    <row r="107" spans="3:30" ht="13.5" customHeight="1" x14ac:dyDescent="0.2">
      <c r="V107" s="160">
        <v>0</v>
      </c>
      <c r="W107" s="174">
        <v>0</v>
      </c>
      <c r="X107" s="174"/>
      <c r="Y107" s="174" t="e">
        <f>#REF!</f>
        <v>#REF!</v>
      </c>
      <c r="Z107" s="174"/>
      <c r="AA107" s="174"/>
      <c r="AB107" s="160">
        <f>'Sheet1 (4)'!AB107</f>
        <v>0</v>
      </c>
    </row>
    <row r="108" spans="3:30" ht="3" customHeight="1" x14ac:dyDescent="0.2">
      <c r="Y108" s="174" t="e">
        <f>#REF!</f>
        <v>#REF!</v>
      </c>
      <c r="AB108" s="160">
        <f>'Sheet1 (4)'!AB108</f>
        <v>0</v>
      </c>
    </row>
    <row r="109" spans="3:30" ht="16.5" customHeight="1" x14ac:dyDescent="0.2">
      <c r="C109" s="127" t="s">
        <v>124</v>
      </c>
      <c r="D109" s="127"/>
      <c r="E109" s="127"/>
      <c r="F109" s="127"/>
      <c r="G109" s="127"/>
      <c r="H109" s="127"/>
      <c r="I109" s="127"/>
      <c r="K109" s="127" t="s">
        <v>125</v>
      </c>
      <c r="L109" s="127"/>
      <c r="M109" s="127"/>
      <c r="N109" s="127"/>
      <c r="O109" s="127"/>
      <c r="P109" s="127"/>
      <c r="Q109" s="127"/>
      <c r="R109" s="127"/>
      <c r="S109" s="127"/>
      <c r="U109" s="160">
        <v>4250000</v>
      </c>
      <c r="V109" s="160">
        <v>0</v>
      </c>
      <c r="W109" s="174">
        <v>0</v>
      </c>
      <c r="X109" s="174"/>
      <c r="Y109" s="174" t="e">
        <f>#REF!</f>
        <v>#REF!</v>
      </c>
      <c r="Z109" s="174"/>
      <c r="AA109" s="174"/>
      <c r="AB109" s="160">
        <f>'Sheet1 (4)'!AB109</f>
        <v>0</v>
      </c>
      <c r="AC109" s="174">
        <v>4250000</v>
      </c>
      <c r="AD109" s="174"/>
    </row>
    <row r="110" spans="3:30" ht="16.5" customHeight="1" x14ac:dyDescent="0.2">
      <c r="V110" s="160">
        <v>0</v>
      </c>
      <c r="W110" s="174">
        <v>0</v>
      </c>
      <c r="X110" s="174"/>
      <c r="Y110" s="174" t="e">
        <f>#REF!</f>
        <v>#REF!</v>
      </c>
      <c r="Z110" s="174"/>
      <c r="AA110" s="174"/>
      <c r="AB110" s="160">
        <f>'Sheet1 (4)'!AB110</f>
        <v>0</v>
      </c>
    </row>
    <row r="111" spans="3:30" ht="13.5" customHeight="1" x14ac:dyDescent="0.2">
      <c r="V111" s="160">
        <v>0</v>
      </c>
      <c r="W111" s="174">
        <v>0</v>
      </c>
      <c r="X111" s="174"/>
      <c r="Y111" s="174" t="e">
        <f>#REF!</f>
        <v>#REF!</v>
      </c>
      <c r="Z111" s="174"/>
      <c r="AA111" s="174"/>
      <c r="AB111" s="160">
        <f>'Sheet1 (4)'!AB111</f>
        <v>0</v>
      </c>
    </row>
    <row r="112" spans="3:30" ht="3" customHeight="1" x14ac:dyDescent="0.2">
      <c r="Y112" s="174" t="e">
        <f>#REF!</f>
        <v>#REF!</v>
      </c>
      <c r="AB112" s="160">
        <f>'Sheet1 (4)'!AB112</f>
        <v>0</v>
      </c>
    </row>
    <row r="113" spans="2:31" ht="16.5" customHeight="1" x14ac:dyDescent="0.2">
      <c r="C113" s="127" t="s">
        <v>126</v>
      </c>
      <c r="D113" s="127"/>
      <c r="E113" s="127"/>
      <c r="F113" s="127"/>
      <c r="G113" s="127"/>
      <c r="H113" s="127"/>
      <c r="I113" s="127"/>
      <c r="K113" s="127" t="s">
        <v>127</v>
      </c>
      <c r="L113" s="127"/>
      <c r="M113" s="127"/>
      <c r="N113" s="127"/>
      <c r="O113" s="127"/>
      <c r="P113" s="127"/>
      <c r="Q113" s="127"/>
      <c r="R113" s="127"/>
      <c r="S113" s="127"/>
      <c r="U113" s="160">
        <v>16700000</v>
      </c>
      <c r="V113" s="160">
        <v>0</v>
      </c>
      <c r="W113" s="174">
        <v>0</v>
      </c>
      <c r="X113" s="174"/>
      <c r="Y113" s="174" t="e">
        <f>#REF!</f>
        <v>#REF!</v>
      </c>
      <c r="Z113" s="174"/>
      <c r="AA113" s="174"/>
      <c r="AB113" s="160">
        <f>'Sheet1 (4)'!AB113</f>
        <v>0</v>
      </c>
      <c r="AC113" s="174">
        <v>16700000</v>
      </c>
      <c r="AD113" s="174"/>
    </row>
    <row r="114" spans="2:31" ht="16.5" customHeight="1" x14ac:dyDescent="0.2">
      <c r="V114" s="160">
        <v>0</v>
      </c>
      <c r="W114" s="174">
        <v>0</v>
      </c>
      <c r="X114" s="174"/>
      <c r="Y114" s="174" t="e">
        <f>#REF!</f>
        <v>#REF!</v>
      </c>
      <c r="Z114" s="174"/>
      <c r="AA114" s="174"/>
      <c r="AB114" s="160">
        <f>'Sheet1 (4)'!AB114</f>
        <v>0</v>
      </c>
    </row>
    <row r="115" spans="2:31" ht="13.5" customHeight="1" x14ac:dyDescent="0.2">
      <c r="V115" s="160">
        <v>0</v>
      </c>
      <c r="W115" s="174">
        <v>0</v>
      </c>
      <c r="X115" s="174"/>
      <c r="Y115" s="174" t="e">
        <f>#REF!</f>
        <v>#REF!</v>
      </c>
      <c r="Z115" s="174"/>
      <c r="AA115" s="174"/>
      <c r="AB115" s="160">
        <f>'Sheet1 (4)'!AB115</f>
        <v>0</v>
      </c>
    </row>
    <row r="116" spans="2:31" ht="3" customHeight="1" x14ac:dyDescent="0.2">
      <c r="Y116" s="174" t="e">
        <f>#REF!</f>
        <v>#REF!</v>
      </c>
      <c r="AB116" s="160">
        <f>'Sheet1 (4)'!AB116</f>
        <v>0</v>
      </c>
    </row>
    <row r="117" spans="2:31" ht="16.5" customHeight="1" x14ac:dyDescent="0.2">
      <c r="C117" s="127" t="s">
        <v>128</v>
      </c>
      <c r="D117" s="127"/>
      <c r="E117" s="127"/>
      <c r="F117" s="127"/>
      <c r="G117" s="127"/>
      <c r="H117" s="127"/>
      <c r="I117" s="127"/>
      <c r="K117" s="127" t="s">
        <v>129</v>
      </c>
      <c r="L117" s="127"/>
      <c r="M117" s="127"/>
      <c r="N117" s="127"/>
      <c r="O117" s="127"/>
      <c r="P117" s="127"/>
      <c r="Q117" s="127"/>
      <c r="R117" s="127"/>
      <c r="S117" s="127"/>
      <c r="U117" s="160">
        <v>2500000</v>
      </c>
      <c r="V117" s="160">
        <v>0</v>
      </c>
      <c r="W117" s="174">
        <v>0</v>
      </c>
      <c r="X117" s="174"/>
      <c r="Y117" s="174" t="e">
        <f>#REF!</f>
        <v>#REF!</v>
      </c>
      <c r="Z117" s="174"/>
      <c r="AA117" s="174"/>
      <c r="AB117" s="160">
        <f>'Sheet1 (4)'!AB117</f>
        <v>0</v>
      </c>
      <c r="AC117" s="174">
        <v>2500000</v>
      </c>
      <c r="AD117" s="174"/>
    </row>
    <row r="118" spans="2:31" ht="16.5" customHeight="1" x14ac:dyDescent="0.2">
      <c r="V118" s="160">
        <v>0</v>
      </c>
      <c r="W118" s="174">
        <v>0</v>
      </c>
      <c r="X118" s="174"/>
      <c r="Y118" s="174" t="e">
        <f>#REF!</f>
        <v>#REF!</v>
      </c>
      <c r="Z118" s="174"/>
      <c r="AA118" s="174"/>
      <c r="AB118" s="160">
        <f>'Sheet1 (4)'!AB118</f>
        <v>0</v>
      </c>
    </row>
    <row r="119" spans="2:31" ht="13.5" customHeight="1" x14ac:dyDescent="0.2">
      <c r="V119" s="160">
        <v>0</v>
      </c>
      <c r="W119" s="174">
        <v>0</v>
      </c>
      <c r="X119" s="174"/>
      <c r="Y119" s="174" t="e">
        <f>#REF!</f>
        <v>#REF!</v>
      </c>
      <c r="Z119" s="174"/>
      <c r="AA119" s="174"/>
      <c r="AB119" s="160">
        <f>'Sheet1 (4)'!AB119</f>
        <v>0</v>
      </c>
    </row>
    <row r="120" spans="2:31" ht="6" customHeight="1" x14ac:dyDescent="0.2">
      <c r="Y120" s="174" t="e">
        <f>#REF!</f>
        <v>#REF!</v>
      </c>
      <c r="AB120" s="160">
        <f>'Sheet1 (4)'!AB120</f>
        <v>0</v>
      </c>
    </row>
    <row r="121" spans="2:31" ht="16.5" customHeight="1" x14ac:dyDescent="0.2">
      <c r="B121" s="181" t="s">
        <v>109</v>
      </c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U121" s="160">
        <v>70000000</v>
      </c>
      <c r="V121" s="160">
        <v>0</v>
      </c>
      <c r="W121" s="174">
        <v>0</v>
      </c>
      <c r="X121" s="174"/>
      <c r="Y121" s="174" t="e">
        <f>#REF!</f>
        <v>#REF!</v>
      </c>
      <c r="Z121" s="174"/>
      <c r="AA121" s="174"/>
      <c r="AB121" s="160">
        <f>'Sheet1 (4)'!AB121</f>
        <v>0</v>
      </c>
      <c r="AC121" s="174">
        <v>70000000</v>
      </c>
      <c r="AD121" s="174"/>
    </row>
    <row r="122" spans="2:31" ht="16.5" customHeight="1" x14ac:dyDescent="0.2">
      <c r="V122" s="160">
        <v>0</v>
      </c>
      <c r="W122" s="174">
        <v>0</v>
      </c>
      <c r="X122" s="174"/>
      <c r="Y122" s="174" t="e">
        <f>#REF!</f>
        <v>#REF!</v>
      </c>
      <c r="Z122" s="174"/>
      <c r="AA122" s="174"/>
      <c r="AB122" s="160">
        <f>'Sheet1 (4)'!AB122</f>
        <v>0</v>
      </c>
    </row>
    <row r="123" spans="2:31" ht="16.5" customHeight="1" x14ac:dyDescent="0.2">
      <c r="V123" s="160">
        <v>0</v>
      </c>
      <c r="W123" s="174">
        <v>0</v>
      </c>
      <c r="X123" s="174"/>
      <c r="Y123" s="174" t="e">
        <f>#REF!</f>
        <v>#REF!</v>
      </c>
      <c r="Z123" s="174"/>
      <c r="AA123" s="174"/>
      <c r="AB123" s="160">
        <f>'Sheet1 (4)'!AB123</f>
        <v>0</v>
      </c>
    </row>
    <row r="124" spans="2:31" ht="9" customHeight="1" x14ac:dyDescent="0.2">
      <c r="Y124" s="174" t="e">
        <f>#REF!</f>
        <v>#REF!</v>
      </c>
      <c r="AB124" s="160">
        <f>'Sheet1 (4)'!AB124</f>
        <v>0</v>
      </c>
    </row>
    <row r="125" spans="2:31" ht="13.5" customHeight="1" x14ac:dyDescent="0.2">
      <c r="C125" s="181" t="s">
        <v>105</v>
      </c>
      <c r="D125" s="181"/>
      <c r="E125" s="181"/>
      <c r="F125" s="181"/>
      <c r="H125" s="182" t="s">
        <v>30</v>
      </c>
      <c r="I125" s="127" t="s">
        <v>132</v>
      </c>
      <c r="J125" s="127"/>
      <c r="K125" s="127"/>
      <c r="L125" s="127"/>
      <c r="M125" s="127"/>
      <c r="O125" s="176" t="s">
        <v>82</v>
      </c>
      <c r="P125" s="176"/>
      <c r="Q125" s="176"/>
      <c r="R125" s="176"/>
      <c r="S125" s="176"/>
      <c r="T125" s="176"/>
      <c r="U125" s="176"/>
      <c r="V125" s="176"/>
      <c r="W125" s="176"/>
      <c r="X125" s="176"/>
      <c r="Y125" s="174" t="e">
        <f>#REF!</f>
        <v>#REF!</v>
      </c>
      <c r="Z125" s="176"/>
      <c r="AA125" s="176"/>
      <c r="AB125" s="160">
        <f>'Sheet1 (4)'!AB125</f>
        <v>0</v>
      </c>
      <c r="AC125" s="176"/>
      <c r="AD125" s="176"/>
      <c r="AE125" s="176"/>
    </row>
    <row r="126" spans="2:31" ht="13.5" customHeight="1" x14ac:dyDescent="0.2">
      <c r="C126" s="181" t="s">
        <v>106</v>
      </c>
      <c r="D126" s="181"/>
      <c r="E126" s="181"/>
      <c r="F126" s="181"/>
      <c r="H126" s="182" t="s">
        <v>30</v>
      </c>
      <c r="I126" s="127" t="s">
        <v>133</v>
      </c>
      <c r="J126" s="127"/>
      <c r="K126" s="127"/>
      <c r="L126" s="127"/>
      <c r="M126" s="127"/>
      <c r="O126" s="176" t="s">
        <v>83</v>
      </c>
      <c r="P126" s="176"/>
      <c r="Q126" s="176"/>
      <c r="R126" s="176"/>
      <c r="S126" s="176"/>
      <c r="T126" s="176"/>
      <c r="U126" s="176"/>
      <c r="V126" s="176"/>
      <c r="W126" s="176"/>
      <c r="X126" s="176"/>
      <c r="Y126" s="174" t="e">
        <f>#REF!</f>
        <v>#REF!</v>
      </c>
      <c r="Z126" s="176"/>
      <c r="AA126" s="176"/>
      <c r="AB126" s="160">
        <f>'Sheet1 (4)'!AB126</f>
        <v>0</v>
      </c>
      <c r="AC126" s="176"/>
      <c r="AD126" s="176"/>
      <c r="AE126" s="176"/>
    </row>
    <row r="127" spans="2:31" ht="3" customHeight="1" x14ac:dyDescent="0.2">
      <c r="Y127" s="174" t="e">
        <f>#REF!</f>
        <v>#REF!</v>
      </c>
      <c r="AB127" s="160">
        <f>'Sheet1 (4)'!AB127</f>
        <v>0</v>
      </c>
    </row>
    <row r="128" spans="2:31" ht="3" customHeight="1" x14ac:dyDescent="0.2">
      <c r="Y128" s="174" t="e">
        <f>#REF!</f>
        <v>#REF!</v>
      </c>
      <c r="AB128" s="160">
        <f>'Sheet1 (4)'!AB128</f>
        <v>0</v>
      </c>
    </row>
    <row r="129" spans="3:30" ht="16.5" customHeight="1" x14ac:dyDescent="0.2">
      <c r="C129" s="127" t="s">
        <v>222</v>
      </c>
      <c r="D129" s="127"/>
      <c r="E129" s="127"/>
      <c r="F129" s="127"/>
      <c r="G129" s="127"/>
      <c r="H129" s="127"/>
      <c r="I129" s="127"/>
      <c r="K129" s="127" t="s">
        <v>223</v>
      </c>
      <c r="L129" s="127"/>
      <c r="M129" s="127"/>
      <c r="N129" s="127"/>
      <c r="O129" s="127"/>
      <c r="P129" s="127"/>
      <c r="Q129" s="127"/>
      <c r="R129" s="127"/>
      <c r="S129" s="127"/>
      <c r="U129" s="160">
        <v>13500000</v>
      </c>
      <c r="V129" s="160">
        <v>0</v>
      </c>
      <c r="W129" s="174">
        <v>0</v>
      </c>
      <c r="X129" s="174"/>
      <c r="Y129" s="174" t="e">
        <f>#REF!</f>
        <v>#REF!</v>
      </c>
      <c r="Z129" s="174"/>
      <c r="AA129" s="174"/>
      <c r="AB129" s="160">
        <f>'Sheet1 (4)'!AB129</f>
        <v>0</v>
      </c>
      <c r="AC129" s="174">
        <v>13500000</v>
      </c>
      <c r="AD129" s="174"/>
    </row>
    <row r="130" spans="3:30" ht="16.5" customHeight="1" x14ac:dyDescent="0.2">
      <c r="V130" s="160">
        <v>0</v>
      </c>
      <c r="W130" s="174">
        <v>0</v>
      </c>
      <c r="X130" s="174"/>
      <c r="Y130" s="174" t="e">
        <f>#REF!</f>
        <v>#REF!</v>
      </c>
      <c r="Z130" s="174"/>
      <c r="AA130" s="174"/>
      <c r="AB130" s="160">
        <f>'Sheet1 (4)'!AB130</f>
        <v>0</v>
      </c>
    </row>
    <row r="131" spans="3:30" ht="13.5" customHeight="1" x14ac:dyDescent="0.2">
      <c r="V131" s="160">
        <v>0</v>
      </c>
      <c r="W131" s="174">
        <v>0</v>
      </c>
      <c r="X131" s="174"/>
      <c r="Y131" s="174" t="e">
        <f>#REF!</f>
        <v>#REF!</v>
      </c>
      <c r="Z131" s="174"/>
      <c r="AA131" s="174"/>
      <c r="AB131" s="160">
        <f>'Sheet1 (4)'!AB131</f>
        <v>0</v>
      </c>
    </row>
    <row r="132" spans="3:30" ht="16.5" customHeight="1" x14ac:dyDescent="0.2">
      <c r="C132" s="127" t="s">
        <v>130</v>
      </c>
      <c r="D132" s="127"/>
      <c r="E132" s="127"/>
      <c r="F132" s="127"/>
      <c r="G132" s="127"/>
      <c r="H132" s="127"/>
      <c r="I132" s="127"/>
      <c r="K132" s="127" t="s">
        <v>131</v>
      </c>
      <c r="L132" s="127"/>
      <c r="M132" s="127"/>
      <c r="N132" s="127"/>
      <c r="O132" s="127"/>
      <c r="P132" s="127"/>
      <c r="Q132" s="127"/>
      <c r="R132" s="127"/>
      <c r="S132" s="127"/>
      <c r="U132" s="160">
        <v>600000</v>
      </c>
      <c r="V132" s="160">
        <v>0</v>
      </c>
      <c r="W132" s="174">
        <v>0</v>
      </c>
      <c r="X132" s="174"/>
      <c r="Y132" s="174" t="e">
        <f>#REF!</f>
        <v>#REF!</v>
      </c>
      <c r="Z132" s="174"/>
      <c r="AA132" s="174"/>
      <c r="AB132" s="160">
        <f>'Sheet1 (4)'!AB132</f>
        <v>600000</v>
      </c>
      <c r="AC132" s="174">
        <v>600000</v>
      </c>
      <c r="AD132" s="174"/>
    </row>
    <row r="133" spans="3:30" ht="16.5" customHeight="1" x14ac:dyDescent="0.2">
      <c r="V133" s="160">
        <v>0</v>
      </c>
      <c r="W133" s="174">
        <v>0</v>
      </c>
      <c r="X133" s="174"/>
      <c r="Y133" s="174" t="e">
        <f>#REF!</f>
        <v>#REF!</v>
      </c>
      <c r="Z133" s="174"/>
      <c r="AA133" s="174"/>
      <c r="AB133" s="160">
        <f>'Sheet1 (4)'!AB133</f>
        <v>0</v>
      </c>
    </row>
    <row r="134" spans="3:30" ht="13.5" customHeight="1" x14ac:dyDescent="0.2">
      <c r="V134" s="160">
        <v>0</v>
      </c>
      <c r="W134" s="174">
        <v>0</v>
      </c>
      <c r="X134" s="174"/>
      <c r="Y134" s="174" t="e">
        <f>#REF!</f>
        <v>#REF!</v>
      </c>
      <c r="Z134" s="174"/>
      <c r="AA134" s="174"/>
      <c r="AB134" s="160">
        <f>'Sheet1 (4)'!AB134</f>
        <v>0</v>
      </c>
    </row>
    <row r="135" spans="3:30" ht="3" customHeight="1" x14ac:dyDescent="0.2">
      <c r="Y135" s="174" t="e">
        <f>#REF!</f>
        <v>#REF!</v>
      </c>
      <c r="AB135" s="160">
        <f>'Sheet1 (4)'!AB135</f>
        <v>0</v>
      </c>
    </row>
    <row r="136" spans="3:30" ht="16.5" customHeight="1" x14ac:dyDescent="0.2">
      <c r="C136" s="127" t="s">
        <v>107</v>
      </c>
      <c r="D136" s="127"/>
      <c r="E136" s="127"/>
      <c r="F136" s="127"/>
      <c r="G136" s="127"/>
      <c r="H136" s="127"/>
      <c r="I136" s="127"/>
      <c r="K136" s="127" t="s">
        <v>108</v>
      </c>
      <c r="L136" s="127"/>
      <c r="M136" s="127"/>
      <c r="N136" s="127"/>
      <c r="O136" s="127"/>
      <c r="P136" s="127"/>
      <c r="Q136" s="127"/>
      <c r="R136" s="127"/>
      <c r="S136" s="127"/>
      <c r="U136" s="160">
        <v>30675000</v>
      </c>
      <c r="V136" s="160">
        <v>0</v>
      </c>
      <c r="W136" s="174">
        <v>0</v>
      </c>
      <c r="X136" s="174"/>
      <c r="Y136" s="174" t="e">
        <f>#REF!</f>
        <v>#REF!</v>
      </c>
      <c r="Z136" s="174"/>
      <c r="AA136" s="174"/>
      <c r="AB136" s="160">
        <f>'Sheet1 (4)'!AB136</f>
        <v>9225000</v>
      </c>
      <c r="AC136" s="174">
        <v>24450000</v>
      </c>
      <c r="AD136" s="174"/>
    </row>
    <row r="137" spans="3:30" ht="16.5" customHeight="1" x14ac:dyDescent="0.2">
      <c r="V137" s="160">
        <v>0</v>
      </c>
      <c r="W137" s="174">
        <v>0</v>
      </c>
      <c r="X137" s="174"/>
      <c r="Y137" s="174" t="e">
        <f>#REF!</f>
        <v>#REF!</v>
      </c>
      <c r="Z137" s="174"/>
      <c r="AA137" s="174"/>
      <c r="AB137" s="160">
        <f>'Sheet1 (4)'!AB137</f>
        <v>0</v>
      </c>
    </row>
    <row r="138" spans="3:30" ht="13.5" customHeight="1" x14ac:dyDescent="0.2">
      <c r="V138" s="160">
        <v>6225000</v>
      </c>
      <c r="W138" s="174">
        <v>0</v>
      </c>
      <c r="X138" s="174"/>
      <c r="Y138" s="174" t="e">
        <f>#REF!</f>
        <v>#REF!</v>
      </c>
      <c r="Z138" s="174"/>
      <c r="AA138" s="174"/>
      <c r="AB138" s="160">
        <f>'Sheet1 (4)'!AB138</f>
        <v>0</v>
      </c>
    </row>
    <row r="139" spans="3:30" ht="3" customHeight="1" x14ac:dyDescent="0.2">
      <c r="Y139" s="174" t="e">
        <f>#REF!</f>
        <v>#REF!</v>
      </c>
      <c r="AB139" s="160">
        <f>'Sheet1 (4)'!AB139</f>
        <v>0</v>
      </c>
    </row>
    <row r="140" spans="3:30" ht="16.5" customHeight="1" x14ac:dyDescent="0.2">
      <c r="C140" s="127" t="s">
        <v>110</v>
      </c>
      <c r="D140" s="127"/>
      <c r="E140" s="127"/>
      <c r="F140" s="127"/>
      <c r="G140" s="127"/>
      <c r="H140" s="127"/>
      <c r="I140" s="127"/>
      <c r="K140" s="127" t="s">
        <v>111</v>
      </c>
      <c r="L140" s="127"/>
      <c r="M140" s="127"/>
      <c r="N140" s="127"/>
      <c r="O140" s="127"/>
      <c r="P140" s="127"/>
      <c r="Q140" s="127"/>
      <c r="R140" s="127"/>
      <c r="S140" s="127"/>
      <c r="U140" s="160">
        <v>850000</v>
      </c>
      <c r="V140" s="160">
        <v>0</v>
      </c>
      <c r="W140" s="174">
        <v>0</v>
      </c>
      <c r="X140" s="174"/>
      <c r="Y140" s="174" t="e">
        <f>#REF!</f>
        <v>#REF!</v>
      </c>
      <c r="Z140" s="174"/>
      <c r="AA140" s="174"/>
      <c r="AB140" s="160">
        <f>'Sheet1 (4)'!AB140</f>
        <v>200000</v>
      </c>
      <c r="AC140" s="174">
        <v>850000</v>
      </c>
      <c r="AD140" s="174"/>
    </row>
    <row r="141" spans="3:30" ht="16.5" customHeight="1" x14ac:dyDescent="0.2">
      <c r="V141" s="160">
        <v>0</v>
      </c>
      <c r="W141" s="174">
        <v>0</v>
      </c>
      <c r="X141" s="174"/>
      <c r="Y141" s="174" t="e">
        <f>#REF!</f>
        <v>#REF!</v>
      </c>
      <c r="Z141" s="174"/>
      <c r="AA141" s="174"/>
      <c r="AB141" s="160">
        <f>'Sheet1 (4)'!AB141</f>
        <v>0</v>
      </c>
    </row>
    <row r="142" spans="3:30" ht="13.5" customHeight="1" x14ac:dyDescent="0.2">
      <c r="V142" s="160">
        <v>0</v>
      </c>
      <c r="W142" s="174">
        <v>0</v>
      </c>
      <c r="X142" s="174"/>
      <c r="Y142" s="174" t="e">
        <f>#REF!</f>
        <v>#REF!</v>
      </c>
      <c r="Z142" s="174"/>
      <c r="AA142" s="174"/>
      <c r="AB142" s="160">
        <f>'Sheet1 (4)'!AB142</f>
        <v>0</v>
      </c>
    </row>
    <row r="143" spans="3:30" ht="3" customHeight="1" x14ac:dyDescent="0.2">
      <c r="Y143" s="174" t="e">
        <f>#REF!</f>
        <v>#REF!</v>
      </c>
      <c r="AB143" s="160">
        <f>'Sheet1 (4)'!AB143</f>
        <v>0</v>
      </c>
    </row>
    <row r="144" spans="3:30" ht="16.5" customHeight="1" x14ac:dyDescent="0.2">
      <c r="C144" s="127" t="s">
        <v>112</v>
      </c>
      <c r="D144" s="127"/>
      <c r="E144" s="127"/>
      <c r="F144" s="127"/>
      <c r="G144" s="127"/>
      <c r="H144" s="127"/>
      <c r="I144" s="127"/>
      <c r="K144" s="127" t="s">
        <v>113</v>
      </c>
      <c r="L144" s="127"/>
      <c r="M144" s="127"/>
      <c r="N144" s="127"/>
      <c r="O144" s="127"/>
      <c r="P144" s="127"/>
      <c r="Q144" s="127"/>
      <c r="R144" s="127"/>
      <c r="S144" s="127"/>
      <c r="U144" s="160">
        <v>850000</v>
      </c>
      <c r="V144" s="160">
        <v>0</v>
      </c>
      <c r="W144" s="174">
        <v>0</v>
      </c>
      <c r="X144" s="174"/>
      <c r="Y144" s="174" t="e">
        <f>#REF!</f>
        <v>#REF!</v>
      </c>
      <c r="Z144" s="174"/>
      <c r="AA144" s="174"/>
      <c r="AB144" s="160">
        <f>'Sheet1 (4)'!AB144</f>
        <v>200000</v>
      </c>
      <c r="AC144" s="174">
        <v>850000</v>
      </c>
      <c r="AD144" s="174"/>
    </row>
    <row r="145" spans="3:30" ht="16.5" customHeight="1" x14ac:dyDescent="0.2">
      <c r="V145" s="160">
        <v>0</v>
      </c>
      <c r="W145" s="174">
        <v>0</v>
      </c>
      <c r="X145" s="174"/>
      <c r="Y145" s="174" t="e">
        <f>#REF!</f>
        <v>#REF!</v>
      </c>
      <c r="Z145" s="174"/>
      <c r="AA145" s="174"/>
      <c r="AB145" s="160">
        <f>'Sheet1 (4)'!AB145</f>
        <v>0</v>
      </c>
    </row>
    <row r="146" spans="3:30" ht="13.5" customHeight="1" x14ac:dyDescent="0.2">
      <c r="V146" s="160">
        <v>0</v>
      </c>
      <c r="W146" s="174">
        <v>0</v>
      </c>
      <c r="X146" s="174"/>
      <c r="Y146" s="174" t="e">
        <f>#REF!</f>
        <v>#REF!</v>
      </c>
      <c r="Z146" s="174"/>
      <c r="AA146" s="174"/>
      <c r="AB146" s="160">
        <f>'Sheet1 (4)'!AB146</f>
        <v>0</v>
      </c>
    </row>
    <row r="147" spans="3:30" ht="3" customHeight="1" x14ac:dyDescent="0.2">
      <c r="Y147" s="174" t="e">
        <f>#REF!</f>
        <v>#REF!</v>
      </c>
      <c r="AB147" s="160">
        <f>'Sheet1 (4)'!AB147</f>
        <v>0</v>
      </c>
    </row>
    <row r="148" spans="3:30" ht="16.5" customHeight="1" x14ac:dyDescent="0.2">
      <c r="C148" s="127" t="s">
        <v>114</v>
      </c>
      <c r="D148" s="127"/>
      <c r="E148" s="127"/>
      <c r="F148" s="127"/>
      <c r="G148" s="127"/>
      <c r="H148" s="127"/>
      <c r="I148" s="127"/>
      <c r="K148" s="127" t="s">
        <v>115</v>
      </c>
      <c r="L148" s="127"/>
      <c r="M148" s="127"/>
      <c r="N148" s="127"/>
      <c r="O148" s="127"/>
      <c r="P148" s="127"/>
      <c r="Q148" s="127"/>
      <c r="R148" s="127"/>
      <c r="S148" s="127"/>
      <c r="U148" s="160">
        <v>2000000</v>
      </c>
      <c r="V148" s="160">
        <v>0</v>
      </c>
      <c r="W148" s="174">
        <v>0</v>
      </c>
      <c r="X148" s="174"/>
      <c r="Y148" s="174" t="e">
        <f>#REF!</f>
        <v>#REF!</v>
      </c>
      <c r="Z148" s="174"/>
      <c r="AA148" s="174"/>
      <c r="AB148" s="160">
        <f>'Sheet1 (4)'!AB148</f>
        <v>0</v>
      </c>
      <c r="AC148" s="174">
        <v>2000000</v>
      </c>
      <c r="AD148" s="174"/>
    </row>
    <row r="149" spans="3:30" ht="16.5" customHeight="1" x14ac:dyDescent="0.2">
      <c r="V149" s="160">
        <v>0</v>
      </c>
      <c r="W149" s="174">
        <v>0</v>
      </c>
      <c r="X149" s="174"/>
      <c r="Y149" s="174" t="e">
        <f>#REF!</f>
        <v>#REF!</v>
      </c>
      <c r="Z149" s="174"/>
      <c r="AA149" s="174"/>
      <c r="AB149" s="160">
        <f>'Sheet1 (4)'!AB149</f>
        <v>0</v>
      </c>
    </row>
    <row r="150" spans="3:30" ht="13.5" customHeight="1" x14ac:dyDescent="0.2">
      <c r="V150" s="160">
        <v>0</v>
      </c>
      <c r="W150" s="174">
        <v>0</v>
      </c>
      <c r="X150" s="174"/>
      <c r="Y150" s="174" t="e">
        <f>#REF!</f>
        <v>#REF!</v>
      </c>
      <c r="Z150" s="174"/>
      <c r="AA150" s="174"/>
      <c r="AB150" s="160">
        <f>'Sheet1 (4)'!AB150</f>
        <v>0</v>
      </c>
    </row>
    <row r="151" spans="3:30" ht="3" customHeight="1" x14ac:dyDescent="0.2">
      <c r="Y151" s="174" t="e">
        <f>#REF!</f>
        <v>#REF!</v>
      </c>
      <c r="AB151" s="160">
        <f>'Sheet1 (4)'!AB151</f>
        <v>0</v>
      </c>
    </row>
    <row r="152" spans="3:30" ht="16.5" customHeight="1" x14ac:dyDescent="0.2">
      <c r="C152" s="127" t="s">
        <v>116</v>
      </c>
      <c r="D152" s="127"/>
      <c r="E152" s="127"/>
      <c r="F152" s="127"/>
      <c r="G152" s="127"/>
      <c r="H152" s="127"/>
      <c r="I152" s="127"/>
      <c r="K152" s="127" t="s">
        <v>117</v>
      </c>
      <c r="L152" s="127"/>
      <c r="M152" s="127"/>
      <c r="N152" s="127"/>
      <c r="O152" s="127"/>
      <c r="P152" s="127"/>
      <c r="Q152" s="127"/>
      <c r="R152" s="127"/>
      <c r="S152" s="127"/>
      <c r="U152" s="160">
        <v>5525000</v>
      </c>
      <c r="V152" s="160">
        <v>0</v>
      </c>
      <c r="W152" s="174">
        <v>0</v>
      </c>
      <c r="X152" s="174"/>
      <c r="Y152" s="174" t="e">
        <f>#REF!</f>
        <v>#REF!</v>
      </c>
      <c r="Z152" s="174"/>
      <c r="AA152" s="174"/>
      <c r="AB152" s="160">
        <f>'Sheet1 (4)'!AB152</f>
        <v>0</v>
      </c>
      <c r="AC152" s="174">
        <v>5525000</v>
      </c>
      <c r="AD152" s="174"/>
    </row>
    <row r="153" spans="3:30" ht="16.5" customHeight="1" x14ac:dyDescent="0.2">
      <c r="V153" s="160">
        <v>0</v>
      </c>
      <c r="W153" s="174">
        <v>0</v>
      </c>
      <c r="X153" s="174"/>
      <c r="Y153" s="174" t="e">
        <f>#REF!</f>
        <v>#REF!</v>
      </c>
      <c r="Z153" s="174"/>
      <c r="AA153" s="174"/>
      <c r="AB153" s="160">
        <f>'Sheet1 (4)'!AB153</f>
        <v>0</v>
      </c>
    </row>
    <row r="154" spans="3:30" ht="13.5" customHeight="1" x14ac:dyDescent="0.2">
      <c r="V154" s="160">
        <v>0</v>
      </c>
      <c r="W154" s="174">
        <v>0</v>
      </c>
      <c r="X154" s="174"/>
      <c r="Y154" s="174" t="e">
        <f>#REF!</f>
        <v>#REF!</v>
      </c>
      <c r="Z154" s="174"/>
      <c r="AA154" s="174"/>
      <c r="AB154" s="160">
        <f>'Sheet1 (4)'!AB154</f>
        <v>0</v>
      </c>
    </row>
    <row r="155" spans="3:30" ht="3" customHeight="1" x14ac:dyDescent="0.2">
      <c r="Y155" s="174" t="e">
        <f>#REF!</f>
        <v>#REF!</v>
      </c>
      <c r="AB155" s="160">
        <f>'Sheet1 (4)'!AB155</f>
        <v>0</v>
      </c>
    </row>
    <row r="156" spans="3:30" ht="16.5" customHeight="1" x14ac:dyDescent="0.2">
      <c r="C156" s="127" t="s">
        <v>122</v>
      </c>
      <c r="D156" s="127"/>
      <c r="E156" s="127"/>
      <c r="F156" s="127"/>
      <c r="G156" s="127"/>
      <c r="H156" s="127"/>
      <c r="I156" s="127"/>
      <c r="K156" s="127" t="s">
        <v>123</v>
      </c>
      <c r="L156" s="127"/>
      <c r="M156" s="127"/>
      <c r="N156" s="127"/>
      <c r="O156" s="127"/>
      <c r="P156" s="127"/>
      <c r="Q156" s="127"/>
      <c r="R156" s="127"/>
      <c r="S156" s="127"/>
      <c r="U156" s="160">
        <v>80000</v>
      </c>
      <c r="V156" s="160">
        <v>0</v>
      </c>
      <c r="W156" s="174">
        <v>0</v>
      </c>
      <c r="X156" s="174"/>
      <c r="Y156" s="174" t="e">
        <f>#REF!</f>
        <v>#REF!</v>
      </c>
      <c r="Z156" s="174"/>
      <c r="AA156" s="174"/>
      <c r="AB156" s="160">
        <f>'Sheet1 (4)'!AB156</f>
        <v>0</v>
      </c>
      <c r="AC156" s="174">
        <v>80000</v>
      </c>
      <c r="AD156" s="174"/>
    </row>
    <row r="157" spans="3:30" ht="16.5" customHeight="1" x14ac:dyDescent="0.2">
      <c r="V157" s="160">
        <v>0</v>
      </c>
      <c r="W157" s="174">
        <v>0</v>
      </c>
      <c r="X157" s="174"/>
      <c r="Y157" s="174" t="e">
        <f>#REF!</f>
        <v>#REF!</v>
      </c>
      <c r="Z157" s="174"/>
      <c r="AA157" s="174"/>
      <c r="AB157" s="160">
        <f>'Sheet1 (4)'!AB157</f>
        <v>0</v>
      </c>
    </row>
    <row r="158" spans="3:30" ht="13.5" customHeight="1" x14ac:dyDescent="0.2">
      <c r="V158" s="160">
        <v>0</v>
      </c>
      <c r="W158" s="174">
        <v>0</v>
      </c>
      <c r="X158" s="174"/>
      <c r="Y158" s="174" t="e">
        <f>#REF!</f>
        <v>#REF!</v>
      </c>
      <c r="Z158" s="174"/>
      <c r="AA158" s="174"/>
      <c r="AB158" s="160">
        <f>'Sheet1 (4)'!AB158</f>
        <v>0</v>
      </c>
    </row>
    <row r="159" spans="3:30" ht="3" customHeight="1" x14ac:dyDescent="0.2">
      <c r="Y159" s="174" t="e">
        <f>#REF!</f>
        <v>#REF!</v>
      </c>
      <c r="AB159" s="160">
        <f>'Sheet1 (4)'!AB159</f>
        <v>0</v>
      </c>
    </row>
    <row r="160" spans="3:30" ht="16.5" customHeight="1" x14ac:dyDescent="0.2">
      <c r="C160" s="127" t="s">
        <v>124</v>
      </c>
      <c r="D160" s="127"/>
      <c r="E160" s="127"/>
      <c r="F160" s="127"/>
      <c r="G160" s="127"/>
      <c r="H160" s="127"/>
      <c r="I160" s="127"/>
      <c r="K160" s="127" t="s">
        <v>125</v>
      </c>
      <c r="L160" s="127"/>
      <c r="M160" s="127"/>
      <c r="N160" s="127"/>
      <c r="O160" s="127"/>
      <c r="P160" s="127"/>
      <c r="Q160" s="127"/>
      <c r="R160" s="127"/>
      <c r="S160" s="127"/>
      <c r="U160" s="160">
        <v>1000000</v>
      </c>
      <c r="V160" s="160">
        <v>0</v>
      </c>
      <c r="W160" s="174">
        <v>0</v>
      </c>
      <c r="X160" s="174"/>
      <c r="Y160" s="174" t="e">
        <f>#REF!</f>
        <v>#REF!</v>
      </c>
      <c r="Z160" s="174"/>
      <c r="AA160" s="174"/>
      <c r="AB160" s="160">
        <f>'Sheet1 (4)'!AB160</f>
        <v>0</v>
      </c>
      <c r="AC160" s="174">
        <v>1000000</v>
      </c>
      <c r="AD160" s="174"/>
    </row>
    <row r="161" spans="2:30" ht="16.5" customHeight="1" x14ac:dyDescent="0.2">
      <c r="V161" s="160">
        <v>0</v>
      </c>
      <c r="W161" s="174">
        <v>0</v>
      </c>
      <c r="X161" s="174"/>
      <c r="Y161" s="174" t="e">
        <f>#REF!</f>
        <v>#REF!</v>
      </c>
      <c r="Z161" s="174"/>
      <c r="AA161" s="174"/>
      <c r="AB161" s="160">
        <f>'Sheet1 (4)'!AB161</f>
        <v>0</v>
      </c>
    </row>
    <row r="162" spans="2:30" ht="13.5" customHeight="1" x14ac:dyDescent="0.2">
      <c r="V162" s="160">
        <v>0</v>
      </c>
      <c r="W162" s="174">
        <v>0</v>
      </c>
      <c r="X162" s="174"/>
      <c r="Y162" s="174" t="e">
        <f>#REF!</f>
        <v>#REF!</v>
      </c>
      <c r="Z162" s="174"/>
      <c r="AA162" s="174"/>
      <c r="AB162" s="160">
        <f>'Sheet1 (4)'!AB162</f>
        <v>0</v>
      </c>
    </row>
    <row r="163" spans="2:30" ht="3" customHeight="1" x14ac:dyDescent="0.2">
      <c r="Y163" s="174" t="e">
        <f>#REF!</f>
        <v>#REF!</v>
      </c>
      <c r="AB163" s="160">
        <f>'Sheet1 (4)'!AB163</f>
        <v>0</v>
      </c>
    </row>
    <row r="164" spans="2:30" ht="16.5" customHeight="1" x14ac:dyDescent="0.2">
      <c r="C164" s="127" t="s">
        <v>126</v>
      </c>
      <c r="D164" s="127"/>
      <c r="E164" s="127"/>
      <c r="F164" s="127"/>
      <c r="G164" s="127"/>
      <c r="H164" s="127"/>
      <c r="I164" s="127"/>
      <c r="K164" s="127" t="s">
        <v>127</v>
      </c>
      <c r="L164" s="127"/>
      <c r="M164" s="127"/>
      <c r="N164" s="127"/>
      <c r="O164" s="127"/>
      <c r="P164" s="127"/>
      <c r="Q164" s="127"/>
      <c r="R164" s="127"/>
      <c r="S164" s="127"/>
      <c r="U164" s="160">
        <v>32670000</v>
      </c>
      <c r="V164" s="160">
        <v>0</v>
      </c>
      <c r="W164" s="174">
        <v>0</v>
      </c>
      <c r="X164" s="174"/>
      <c r="Y164" s="174" t="e">
        <f>#REF!</f>
        <v>#REF!</v>
      </c>
      <c r="Z164" s="174"/>
      <c r="AA164" s="174"/>
      <c r="AB164" s="160">
        <f>'Sheet1 (4)'!AB164</f>
        <v>10160000</v>
      </c>
      <c r="AC164" s="174">
        <v>26210000</v>
      </c>
      <c r="AD164" s="174"/>
    </row>
    <row r="165" spans="2:30" ht="16.5" customHeight="1" x14ac:dyDescent="0.2">
      <c r="V165" s="160">
        <v>0</v>
      </c>
      <c r="W165" s="174">
        <v>0</v>
      </c>
      <c r="X165" s="174"/>
      <c r="Y165" s="174" t="e">
        <f>#REF!</f>
        <v>#REF!</v>
      </c>
      <c r="Z165" s="174"/>
      <c r="AA165" s="174"/>
      <c r="AB165" s="160">
        <f>'Sheet1 (4)'!AB165</f>
        <v>0</v>
      </c>
    </row>
    <row r="166" spans="2:30" ht="13.5" customHeight="1" x14ac:dyDescent="0.2">
      <c r="V166" s="160">
        <v>6460000</v>
      </c>
      <c r="W166" s="174">
        <v>0</v>
      </c>
      <c r="X166" s="174"/>
      <c r="Y166" s="174" t="e">
        <f>#REF!</f>
        <v>#REF!</v>
      </c>
      <c r="Z166" s="174"/>
      <c r="AA166" s="174"/>
      <c r="AB166" s="160">
        <f>'Sheet1 (4)'!AB166</f>
        <v>0</v>
      </c>
    </row>
    <row r="167" spans="2:30" ht="3" customHeight="1" x14ac:dyDescent="0.2">
      <c r="Y167" s="174" t="e">
        <f>#REF!</f>
        <v>#REF!</v>
      </c>
      <c r="AB167" s="160">
        <f>'Sheet1 (4)'!AB167</f>
        <v>0</v>
      </c>
    </row>
    <row r="168" spans="2:30" ht="16.5" customHeight="1" x14ac:dyDescent="0.2">
      <c r="C168" s="127" t="s">
        <v>224</v>
      </c>
      <c r="D168" s="127"/>
      <c r="E168" s="127"/>
      <c r="F168" s="127"/>
      <c r="G168" s="127"/>
      <c r="H168" s="127"/>
      <c r="I168" s="127"/>
      <c r="K168" s="127" t="s">
        <v>225</v>
      </c>
      <c r="L168" s="127"/>
      <c r="M168" s="127"/>
      <c r="N168" s="127"/>
      <c r="O168" s="127"/>
      <c r="P168" s="127"/>
      <c r="Q168" s="127"/>
      <c r="R168" s="127"/>
      <c r="S168" s="127"/>
      <c r="U168" s="160">
        <v>8000000</v>
      </c>
      <c r="V168" s="160">
        <v>0</v>
      </c>
      <c r="W168" s="174">
        <v>0</v>
      </c>
      <c r="X168" s="174"/>
      <c r="Y168" s="174" t="e">
        <f>#REF!</f>
        <v>#REF!</v>
      </c>
      <c r="Z168" s="174"/>
      <c r="AA168" s="174"/>
      <c r="AB168" s="160">
        <f>'Sheet1 (4)'!AB168</f>
        <v>0</v>
      </c>
      <c r="AC168" s="174">
        <v>8000000</v>
      </c>
      <c r="AD168" s="174"/>
    </row>
    <row r="169" spans="2:30" ht="16.5" customHeight="1" x14ac:dyDescent="0.2">
      <c r="V169" s="160">
        <v>0</v>
      </c>
      <c r="W169" s="174">
        <v>0</v>
      </c>
      <c r="X169" s="174"/>
      <c r="Y169" s="174" t="e">
        <f>#REF!</f>
        <v>#REF!</v>
      </c>
      <c r="Z169" s="174"/>
      <c r="AA169" s="174"/>
      <c r="AB169" s="160">
        <f>'Sheet1 (4)'!AB169</f>
        <v>0</v>
      </c>
    </row>
    <row r="170" spans="2:30" ht="13.5" customHeight="1" x14ac:dyDescent="0.2">
      <c r="V170" s="160">
        <v>0</v>
      </c>
      <c r="W170" s="174">
        <v>0</v>
      </c>
      <c r="X170" s="174"/>
      <c r="Y170" s="174" t="e">
        <f>#REF!</f>
        <v>#REF!</v>
      </c>
      <c r="Z170" s="174"/>
      <c r="AA170" s="174"/>
      <c r="AB170" s="160">
        <f>'Sheet1 (4)'!AB170</f>
        <v>0</v>
      </c>
    </row>
    <row r="171" spans="2:30" ht="16.5" customHeight="1" x14ac:dyDescent="0.2">
      <c r="C171" s="127" t="s">
        <v>175</v>
      </c>
      <c r="D171" s="127"/>
      <c r="E171" s="127"/>
      <c r="F171" s="127"/>
      <c r="G171" s="127"/>
      <c r="H171" s="127"/>
      <c r="I171" s="127"/>
      <c r="K171" s="127" t="s">
        <v>176</v>
      </c>
      <c r="L171" s="127"/>
      <c r="M171" s="127"/>
      <c r="N171" s="127"/>
      <c r="O171" s="127"/>
      <c r="P171" s="127"/>
      <c r="Q171" s="127"/>
      <c r="R171" s="127"/>
      <c r="S171" s="127"/>
      <c r="U171" s="160">
        <v>6250000</v>
      </c>
      <c r="V171" s="160">
        <v>0</v>
      </c>
      <c r="W171" s="174">
        <v>0</v>
      </c>
      <c r="X171" s="174"/>
      <c r="Y171" s="174" t="e">
        <f>#REF!</f>
        <v>#REF!</v>
      </c>
      <c r="Z171" s="174"/>
      <c r="AA171" s="174"/>
      <c r="AB171" s="160">
        <f>'Sheet1 (4)'!AB171</f>
        <v>0</v>
      </c>
      <c r="AC171" s="174">
        <v>6250000</v>
      </c>
      <c r="AD171" s="174"/>
    </row>
    <row r="172" spans="2:30" ht="16.5" customHeight="1" x14ac:dyDescent="0.2">
      <c r="V172" s="160">
        <v>0</v>
      </c>
      <c r="W172" s="174">
        <v>0</v>
      </c>
      <c r="X172" s="174"/>
      <c r="Y172" s="174" t="e">
        <f>#REF!</f>
        <v>#REF!</v>
      </c>
      <c r="Z172" s="174"/>
      <c r="AA172" s="174"/>
      <c r="AB172" s="160">
        <f>'Sheet1 (4)'!AB172</f>
        <v>0</v>
      </c>
    </row>
    <row r="173" spans="2:30" ht="13.5" customHeight="1" x14ac:dyDescent="0.2">
      <c r="V173" s="160">
        <v>0</v>
      </c>
      <c r="W173" s="174">
        <v>0</v>
      </c>
      <c r="X173" s="174"/>
      <c r="Y173" s="174" t="e">
        <f>#REF!</f>
        <v>#REF!</v>
      </c>
      <c r="Z173" s="174"/>
      <c r="AA173" s="174"/>
      <c r="AB173" s="160">
        <f>'Sheet1 (4)'!AB173</f>
        <v>0</v>
      </c>
    </row>
    <row r="174" spans="2:30" ht="6" customHeight="1" x14ac:dyDescent="0.2">
      <c r="Y174" s="174" t="e">
        <f>#REF!</f>
        <v>#REF!</v>
      </c>
      <c r="AB174" s="160">
        <f>'Sheet1 (4)'!AB174</f>
        <v>0</v>
      </c>
    </row>
    <row r="175" spans="2:30" ht="16.5" customHeight="1" x14ac:dyDescent="0.2">
      <c r="B175" s="181" t="s">
        <v>109</v>
      </c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  <c r="U175" s="160">
        <v>102000000</v>
      </c>
      <c r="V175" s="160">
        <v>0</v>
      </c>
      <c r="W175" s="174">
        <v>0</v>
      </c>
      <c r="X175" s="174"/>
      <c r="Y175" s="174" t="e">
        <f>#REF!</f>
        <v>#REF!</v>
      </c>
      <c r="Z175" s="174"/>
      <c r="AA175" s="174"/>
      <c r="AB175" s="160">
        <f>'Sheet1 (4)'!AB175</f>
        <v>20385000</v>
      </c>
      <c r="AC175" s="174">
        <v>89315000</v>
      </c>
      <c r="AD175" s="174"/>
    </row>
    <row r="176" spans="2:30" ht="16.5" customHeight="1" x14ac:dyDescent="0.2">
      <c r="V176" s="160">
        <v>0</v>
      </c>
      <c r="W176" s="174">
        <v>0</v>
      </c>
      <c r="X176" s="174"/>
      <c r="Y176" s="174" t="e">
        <f>#REF!</f>
        <v>#REF!</v>
      </c>
      <c r="Z176" s="174"/>
      <c r="AA176" s="174"/>
      <c r="AB176" s="160">
        <f>'Sheet1 (4)'!AB176</f>
        <v>0</v>
      </c>
    </row>
    <row r="177" spans="3:31" ht="16.5" customHeight="1" x14ac:dyDescent="0.2">
      <c r="V177" s="160">
        <v>12685000</v>
      </c>
      <c r="W177" s="174">
        <v>0</v>
      </c>
      <c r="X177" s="174"/>
      <c r="Y177" s="174" t="e">
        <f>#REF!</f>
        <v>#REF!</v>
      </c>
      <c r="Z177" s="174"/>
      <c r="AA177" s="174"/>
      <c r="AB177" s="160">
        <f>'Sheet1 (4)'!AB177</f>
        <v>0</v>
      </c>
    </row>
    <row r="178" spans="3:31" ht="9" customHeight="1" x14ac:dyDescent="0.2">
      <c r="Y178" s="174" t="e">
        <f>#REF!</f>
        <v>#REF!</v>
      </c>
      <c r="AB178" s="160">
        <f>'Sheet1 (4)'!AB178</f>
        <v>0</v>
      </c>
    </row>
    <row r="179" spans="3:31" ht="13.5" customHeight="1" x14ac:dyDescent="0.2">
      <c r="C179" s="181" t="s">
        <v>105</v>
      </c>
      <c r="D179" s="181"/>
      <c r="E179" s="181"/>
      <c r="F179" s="181"/>
      <c r="H179" s="182" t="s">
        <v>30</v>
      </c>
      <c r="I179" s="127" t="s">
        <v>226</v>
      </c>
      <c r="J179" s="127"/>
      <c r="K179" s="127"/>
      <c r="L179" s="127"/>
      <c r="M179" s="127"/>
      <c r="O179" s="176" t="s">
        <v>227</v>
      </c>
      <c r="P179" s="176"/>
      <c r="Q179" s="176"/>
      <c r="R179" s="176"/>
      <c r="S179" s="176"/>
      <c r="T179" s="176"/>
      <c r="U179" s="176"/>
      <c r="V179" s="176"/>
      <c r="W179" s="176"/>
      <c r="X179" s="176"/>
      <c r="Y179" s="174" t="e">
        <f>#REF!</f>
        <v>#REF!</v>
      </c>
      <c r="Z179" s="176"/>
      <c r="AA179" s="176"/>
      <c r="AB179" s="160">
        <f>'Sheet1 (4)'!AB179</f>
        <v>0</v>
      </c>
      <c r="AC179" s="176"/>
      <c r="AD179" s="176"/>
      <c r="AE179" s="176"/>
    </row>
    <row r="180" spans="3:31" ht="13.5" customHeight="1" x14ac:dyDescent="0.2">
      <c r="C180" s="181" t="s">
        <v>106</v>
      </c>
      <c r="D180" s="181"/>
      <c r="E180" s="181"/>
      <c r="F180" s="181"/>
      <c r="H180" s="182" t="s">
        <v>30</v>
      </c>
      <c r="I180" s="127" t="s">
        <v>228</v>
      </c>
      <c r="J180" s="127"/>
      <c r="K180" s="127"/>
      <c r="L180" s="127"/>
      <c r="M180" s="127"/>
      <c r="O180" s="176" t="s">
        <v>229</v>
      </c>
      <c r="P180" s="176"/>
      <c r="Q180" s="176"/>
      <c r="R180" s="176"/>
      <c r="S180" s="176"/>
      <c r="T180" s="176"/>
      <c r="U180" s="176"/>
      <c r="V180" s="176"/>
      <c r="W180" s="176"/>
      <c r="X180" s="176"/>
      <c r="Y180" s="174" t="e">
        <f>#REF!</f>
        <v>#REF!</v>
      </c>
      <c r="Z180" s="176"/>
      <c r="AA180" s="176"/>
      <c r="AB180" s="160">
        <f>'Sheet1 (4)'!AB180</f>
        <v>0</v>
      </c>
      <c r="AC180" s="176"/>
      <c r="AD180" s="176"/>
      <c r="AE180" s="176"/>
    </row>
    <row r="181" spans="3:31" ht="3" customHeight="1" x14ac:dyDescent="0.2">
      <c r="Y181" s="174" t="e">
        <f>#REF!</f>
        <v>#REF!</v>
      </c>
      <c r="AB181" s="160">
        <f>'Sheet1 (4)'!AB181</f>
        <v>0</v>
      </c>
    </row>
    <row r="182" spans="3:31" ht="3" customHeight="1" x14ac:dyDescent="0.2">
      <c r="Y182" s="174" t="e">
        <f>#REF!</f>
        <v>#REF!</v>
      </c>
      <c r="AB182" s="160">
        <f>'Sheet1 (4)'!AB182</f>
        <v>0</v>
      </c>
    </row>
    <row r="183" spans="3:31" ht="16.5" customHeight="1" x14ac:dyDescent="0.2">
      <c r="C183" s="127" t="s">
        <v>134</v>
      </c>
      <c r="D183" s="127"/>
      <c r="E183" s="127"/>
      <c r="F183" s="127"/>
      <c r="G183" s="127"/>
      <c r="H183" s="127"/>
      <c r="I183" s="127"/>
      <c r="K183" s="127" t="s">
        <v>135</v>
      </c>
      <c r="L183" s="127"/>
      <c r="M183" s="127"/>
      <c r="N183" s="127"/>
      <c r="O183" s="127"/>
      <c r="P183" s="127"/>
      <c r="Q183" s="127"/>
      <c r="R183" s="127"/>
      <c r="S183" s="127"/>
      <c r="U183" s="160">
        <v>1050000</v>
      </c>
      <c r="V183" s="160">
        <v>0</v>
      </c>
      <c r="W183" s="174">
        <v>0</v>
      </c>
      <c r="X183" s="174"/>
      <c r="Y183" s="174" t="e">
        <f>#REF!</f>
        <v>#REF!</v>
      </c>
      <c r="Z183" s="174"/>
      <c r="AA183" s="174"/>
      <c r="AB183" s="160">
        <f>'Sheet1 (4)'!AB183</f>
        <v>0</v>
      </c>
      <c r="AC183" s="174">
        <v>1050000</v>
      </c>
      <c r="AD183" s="174"/>
    </row>
    <row r="184" spans="3:31" ht="16.5" customHeight="1" x14ac:dyDescent="0.2">
      <c r="V184" s="160">
        <v>0</v>
      </c>
      <c r="W184" s="174">
        <v>0</v>
      </c>
      <c r="X184" s="174"/>
      <c r="Y184" s="174" t="e">
        <f>#REF!</f>
        <v>#REF!</v>
      </c>
      <c r="Z184" s="174"/>
      <c r="AA184" s="174"/>
      <c r="AB184" s="160">
        <f>'Sheet1 (4)'!AB184</f>
        <v>0</v>
      </c>
    </row>
    <row r="185" spans="3:31" ht="13.5" customHeight="1" x14ac:dyDescent="0.2">
      <c r="V185" s="160">
        <v>0</v>
      </c>
      <c r="W185" s="174">
        <v>0</v>
      </c>
      <c r="X185" s="174"/>
      <c r="Y185" s="174" t="e">
        <f>#REF!</f>
        <v>#REF!</v>
      </c>
      <c r="Z185" s="174"/>
      <c r="AA185" s="174"/>
      <c r="AB185" s="160">
        <f>'Sheet1 (4)'!AB185</f>
        <v>0</v>
      </c>
    </row>
    <row r="186" spans="3:31" ht="3" customHeight="1" x14ac:dyDescent="0.2">
      <c r="Y186" s="174" t="e">
        <f>#REF!</f>
        <v>#REF!</v>
      </c>
      <c r="AB186" s="160">
        <f>'Sheet1 (4)'!AB186</f>
        <v>0</v>
      </c>
    </row>
    <row r="187" spans="3:31" ht="16.5" customHeight="1" x14ac:dyDescent="0.2">
      <c r="C187" s="127" t="s">
        <v>107</v>
      </c>
      <c r="D187" s="127"/>
      <c r="E187" s="127"/>
      <c r="F187" s="127"/>
      <c r="G187" s="127"/>
      <c r="H187" s="127"/>
      <c r="I187" s="127"/>
      <c r="K187" s="127" t="s">
        <v>108</v>
      </c>
      <c r="L187" s="127"/>
      <c r="M187" s="127"/>
      <c r="N187" s="127"/>
      <c r="O187" s="127"/>
      <c r="P187" s="127"/>
      <c r="Q187" s="127"/>
      <c r="R187" s="127"/>
      <c r="S187" s="127"/>
      <c r="U187" s="160">
        <v>19500000</v>
      </c>
      <c r="V187" s="160">
        <v>0</v>
      </c>
      <c r="W187" s="174">
        <v>0</v>
      </c>
      <c r="X187" s="174"/>
      <c r="Y187" s="174" t="e">
        <f>#REF!</f>
        <v>#REF!</v>
      </c>
      <c r="Z187" s="174"/>
      <c r="AA187" s="174"/>
      <c r="AB187" s="160">
        <f>'Sheet1 (4)'!AB187</f>
        <v>3000000</v>
      </c>
      <c r="AC187" s="174">
        <v>16500000</v>
      </c>
      <c r="AD187" s="174"/>
    </row>
    <row r="188" spans="3:31" ht="16.5" customHeight="1" x14ac:dyDescent="0.2">
      <c r="V188" s="160">
        <v>0</v>
      </c>
      <c r="W188" s="174">
        <v>0</v>
      </c>
      <c r="X188" s="174"/>
      <c r="Y188" s="174" t="e">
        <f>#REF!</f>
        <v>#REF!</v>
      </c>
      <c r="Z188" s="174"/>
      <c r="AA188" s="174"/>
      <c r="AB188" s="160">
        <f>'Sheet1 (4)'!AB188</f>
        <v>0</v>
      </c>
    </row>
    <row r="189" spans="3:31" ht="13.5" customHeight="1" x14ac:dyDescent="0.2">
      <c r="V189" s="160">
        <v>3000000</v>
      </c>
      <c r="W189" s="174">
        <v>0</v>
      </c>
      <c r="X189" s="174"/>
      <c r="Y189" s="174" t="e">
        <f>#REF!</f>
        <v>#REF!</v>
      </c>
      <c r="Z189" s="174"/>
      <c r="AA189" s="174"/>
      <c r="AB189" s="160">
        <f>'Sheet1 (4)'!AB189</f>
        <v>0</v>
      </c>
    </row>
    <row r="190" spans="3:31" ht="3" customHeight="1" x14ac:dyDescent="0.2">
      <c r="Y190" s="174" t="e">
        <f>#REF!</f>
        <v>#REF!</v>
      </c>
      <c r="AB190" s="160">
        <f>'Sheet1 (4)'!AB190</f>
        <v>0</v>
      </c>
    </row>
    <row r="191" spans="3:31" ht="16.5" customHeight="1" x14ac:dyDescent="0.2">
      <c r="C191" s="127" t="s">
        <v>110</v>
      </c>
      <c r="D191" s="127"/>
      <c r="E191" s="127"/>
      <c r="F191" s="127"/>
      <c r="G191" s="127"/>
      <c r="H191" s="127"/>
      <c r="I191" s="127"/>
      <c r="K191" s="127" t="s">
        <v>111</v>
      </c>
      <c r="L191" s="127"/>
      <c r="M191" s="127"/>
      <c r="N191" s="127"/>
      <c r="O191" s="127"/>
      <c r="P191" s="127"/>
      <c r="Q191" s="127"/>
      <c r="R191" s="127"/>
      <c r="S191" s="127"/>
      <c r="U191" s="160">
        <v>600000</v>
      </c>
      <c r="V191" s="160">
        <v>0</v>
      </c>
      <c r="W191" s="174">
        <v>0</v>
      </c>
      <c r="X191" s="174"/>
      <c r="Y191" s="174" t="e">
        <f>#REF!</f>
        <v>#REF!</v>
      </c>
      <c r="Z191" s="174"/>
      <c r="AA191" s="174"/>
      <c r="AB191" s="160">
        <f>'Sheet1 (4)'!AB191</f>
        <v>400000</v>
      </c>
      <c r="AC191" s="174">
        <v>400000</v>
      </c>
      <c r="AD191" s="174"/>
    </row>
    <row r="192" spans="3:31" ht="16.5" customHeight="1" x14ac:dyDescent="0.2">
      <c r="V192" s="160">
        <v>0</v>
      </c>
      <c r="W192" s="174">
        <v>0</v>
      </c>
      <c r="X192" s="174"/>
      <c r="Y192" s="174" t="e">
        <f>#REF!</f>
        <v>#REF!</v>
      </c>
      <c r="Z192" s="174"/>
      <c r="AA192" s="174"/>
      <c r="AB192" s="160">
        <f>'Sheet1 (4)'!AB192</f>
        <v>0</v>
      </c>
    </row>
    <row r="193" spans="3:30" ht="13.5" customHeight="1" x14ac:dyDescent="0.2">
      <c r="V193" s="160">
        <v>200000</v>
      </c>
      <c r="W193" s="174">
        <v>0</v>
      </c>
      <c r="X193" s="174"/>
      <c r="Y193" s="174" t="e">
        <f>#REF!</f>
        <v>#REF!</v>
      </c>
      <c r="Z193" s="174"/>
      <c r="AA193" s="174"/>
      <c r="AB193" s="160">
        <f>'Sheet1 (4)'!AB193</f>
        <v>0</v>
      </c>
    </row>
    <row r="194" spans="3:30" ht="3" customHeight="1" x14ac:dyDescent="0.2">
      <c r="Y194" s="174" t="e">
        <f>#REF!</f>
        <v>#REF!</v>
      </c>
      <c r="AB194" s="160">
        <f>'Sheet1 (4)'!AB194</f>
        <v>0</v>
      </c>
    </row>
    <row r="195" spans="3:30" ht="16.5" customHeight="1" x14ac:dyDescent="0.2">
      <c r="C195" s="127" t="s">
        <v>112</v>
      </c>
      <c r="D195" s="127"/>
      <c r="E195" s="127"/>
      <c r="F195" s="127"/>
      <c r="G195" s="127"/>
      <c r="H195" s="127"/>
      <c r="I195" s="127"/>
      <c r="K195" s="127" t="s">
        <v>113</v>
      </c>
      <c r="L195" s="127"/>
      <c r="M195" s="127"/>
      <c r="N195" s="127"/>
      <c r="O195" s="127"/>
      <c r="P195" s="127"/>
      <c r="Q195" s="127"/>
      <c r="R195" s="127"/>
      <c r="S195" s="127"/>
      <c r="U195" s="160">
        <v>600000</v>
      </c>
      <c r="V195" s="160">
        <v>0</v>
      </c>
      <c r="W195" s="174">
        <v>0</v>
      </c>
      <c r="X195" s="174"/>
      <c r="Y195" s="174" t="e">
        <f>#REF!</f>
        <v>#REF!</v>
      </c>
      <c r="Z195" s="174"/>
      <c r="AA195" s="174"/>
      <c r="AB195" s="160">
        <f>'Sheet1 (4)'!AB195</f>
        <v>400000</v>
      </c>
      <c r="AC195" s="174">
        <v>400000</v>
      </c>
      <c r="AD195" s="174"/>
    </row>
    <row r="196" spans="3:30" ht="16.5" customHeight="1" x14ac:dyDescent="0.2">
      <c r="V196" s="160">
        <v>0</v>
      </c>
      <c r="W196" s="174">
        <v>0</v>
      </c>
      <c r="X196" s="174"/>
      <c r="Y196" s="174" t="e">
        <f>#REF!</f>
        <v>#REF!</v>
      </c>
      <c r="Z196" s="174"/>
      <c r="AA196" s="174"/>
      <c r="AB196" s="160">
        <f>'Sheet1 (4)'!AB196</f>
        <v>0</v>
      </c>
    </row>
    <row r="197" spans="3:30" ht="13.5" customHeight="1" x14ac:dyDescent="0.2">
      <c r="V197" s="160">
        <v>200000</v>
      </c>
      <c r="W197" s="174">
        <v>0</v>
      </c>
      <c r="X197" s="174"/>
      <c r="Y197" s="174" t="e">
        <f>#REF!</f>
        <v>#REF!</v>
      </c>
      <c r="Z197" s="174"/>
      <c r="AA197" s="174"/>
      <c r="AB197" s="160">
        <f>'Sheet1 (4)'!AB197</f>
        <v>0</v>
      </c>
    </row>
    <row r="198" spans="3:30" ht="3" customHeight="1" x14ac:dyDescent="0.2">
      <c r="Y198" s="174" t="e">
        <f>#REF!</f>
        <v>#REF!</v>
      </c>
      <c r="AB198" s="160">
        <f>'Sheet1 (4)'!AB198</f>
        <v>0</v>
      </c>
    </row>
    <row r="199" spans="3:30" ht="16.5" customHeight="1" x14ac:dyDescent="0.2">
      <c r="C199" s="127" t="s">
        <v>114</v>
      </c>
      <c r="D199" s="127"/>
      <c r="E199" s="127"/>
      <c r="F199" s="127"/>
      <c r="G199" s="127"/>
      <c r="H199" s="127"/>
      <c r="I199" s="127"/>
      <c r="K199" s="127" t="s">
        <v>115</v>
      </c>
      <c r="L199" s="127"/>
      <c r="M199" s="127"/>
      <c r="N199" s="127"/>
      <c r="O199" s="127"/>
      <c r="P199" s="127"/>
      <c r="Q199" s="127"/>
      <c r="R199" s="127"/>
      <c r="S199" s="127"/>
      <c r="U199" s="160">
        <v>1000000</v>
      </c>
      <c r="V199" s="160">
        <v>0</v>
      </c>
      <c r="W199" s="174">
        <v>0</v>
      </c>
      <c r="X199" s="174"/>
      <c r="Y199" s="174" t="e">
        <f>#REF!</f>
        <v>#REF!</v>
      </c>
      <c r="Z199" s="174"/>
      <c r="AA199" s="174"/>
      <c r="AB199" s="160">
        <f>'Sheet1 (4)'!AB199</f>
        <v>0</v>
      </c>
      <c r="AC199" s="174">
        <v>1000000</v>
      </c>
      <c r="AD199" s="174"/>
    </row>
    <row r="200" spans="3:30" ht="16.5" customHeight="1" x14ac:dyDescent="0.2">
      <c r="V200" s="160">
        <v>0</v>
      </c>
      <c r="W200" s="174">
        <v>0</v>
      </c>
      <c r="X200" s="174"/>
      <c r="Y200" s="174" t="e">
        <f>#REF!</f>
        <v>#REF!</v>
      </c>
      <c r="Z200" s="174"/>
      <c r="AA200" s="174"/>
      <c r="AB200" s="160">
        <f>'Sheet1 (4)'!AB200</f>
        <v>0</v>
      </c>
    </row>
    <row r="201" spans="3:30" ht="13.5" customHeight="1" x14ac:dyDescent="0.2">
      <c r="V201" s="160">
        <v>0</v>
      </c>
      <c r="W201" s="174">
        <v>0</v>
      </c>
      <c r="X201" s="174"/>
      <c r="Y201" s="174" t="e">
        <f>#REF!</f>
        <v>#REF!</v>
      </c>
      <c r="Z201" s="174"/>
      <c r="AA201" s="174"/>
      <c r="AB201" s="160">
        <f>'Sheet1 (4)'!AB201</f>
        <v>0</v>
      </c>
    </row>
    <row r="202" spans="3:30" ht="3" customHeight="1" x14ac:dyDescent="0.2">
      <c r="Y202" s="174" t="e">
        <f>#REF!</f>
        <v>#REF!</v>
      </c>
      <c r="AB202" s="160">
        <f>'Sheet1 (4)'!AB202</f>
        <v>0</v>
      </c>
    </row>
    <row r="203" spans="3:30" ht="16.5" customHeight="1" x14ac:dyDescent="0.2">
      <c r="C203" s="127" t="s">
        <v>122</v>
      </c>
      <c r="D203" s="127"/>
      <c r="E203" s="127"/>
      <c r="F203" s="127"/>
      <c r="G203" s="127"/>
      <c r="H203" s="127"/>
      <c r="I203" s="127"/>
      <c r="K203" s="127" t="s">
        <v>123</v>
      </c>
      <c r="L203" s="127"/>
      <c r="M203" s="127"/>
      <c r="N203" s="127"/>
      <c r="O203" s="127"/>
      <c r="P203" s="127"/>
      <c r="Q203" s="127"/>
      <c r="R203" s="127"/>
      <c r="S203" s="127"/>
      <c r="U203" s="160">
        <v>800000</v>
      </c>
      <c r="V203" s="160">
        <v>0</v>
      </c>
      <c r="W203" s="174">
        <v>0</v>
      </c>
      <c r="X203" s="174"/>
      <c r="Y203" s="174" t="e">
        <f>#REF!</f>
        <v>#REF!</v>
      </c>
      <c r="Z203" s="174"/>
      <c r="AA203" s="174"/>
      <c r="AB203" s="160">
        <f>'Sheet1 (4)'!AB203</f>
        <v>150000</v>
      </c>
      <c r="AC203" s="174">
        <v>800000</v>
      </c>
      <c r="AD203" s="174"/>
    </row>
    <row r="204" spans="3:30" ht="16.5" customHeight="1" x14ac:dyDescent="0.2">
      <c r="V204" s="160">
        <v>0</v>
      </c>
      <c r="W204" s="174">
        <v>0</v>
      </c>
      <c r="X204" s="174"/>
      <c r="Y204" s="174" t="e">
        <f>#REF!</f>
        <v>#REF!</v>
      </c>
      <c r="Z204" s="174"/>
      <c r="AA204" s="174"/>
      <c r="AB204" s="160">
        <f>'Sheet1 (4)'!AB204</f>
        <v>0</v>
      </c>
    </row>
    <row r="205" spans="3:30" ht="13.5" customHeight="1" x14ac:dyDescent="0.2">
      <c r="V205" s="160">
        <v>0</v>
      </c>
      <c r="W205" s="174">
        <v>0</v>
      </c>
      <c r="X205" s="174"/>
      <c r="Y205" s="174" t="e">
        <f>#REF!</f>
        <v>#REF!</v>
      </c>
      <c r="Z205" s="174"/>
      <c r="AA205" s="174"/>
      <c r="AB205" s="160">
        <f>'Sheet1 (4)'!AB205</f>
        <v>0</v>
      </c>
    </row>
    <row r="206" spans="3:30" ht="3" customHeight="1" x14ac:dyDescent="0.2">
      <c r="Y206" s="174" t="e">
        <f>#REF!</f>
        <v>#REF!</v>
      </c>
      <c r="AB206" s="160">
        <f>'Sheet1 (4)'!AB206</f>
        <v>0</v>
      </c>
    </row>
    <row r="207" spans="3:30" ht="16.5" customHeight="1" x14ac:dyDescent="0.2">
      <c r="C207" s="127" t="s">
        <v>126</v>
      </c>
      <c r="D207" s="127"/>
      <c r="E207" s="127"/>
      <c r="F207" s="127"/>
      <c r="G207" s="127"/>
      <c r="H207" s="127"/>
      <c r="I207" s="127"/>
      <c r="K207" s="127" t="s">
        <v>127</v>
      </c>
      <c r="L207" s="127"/>
      <c r="M207" s="127"/>
      <c r="N207" s="127"/>
      <c r="O207" s="127"/>
      <c r="P207" s="127"/>
      <c r="Q207" s="127"/>
      <c r="R207" s="127"/>
      <c r="S207" s="127"/>
      <c r="U207" s="160">
        <v>11450000</v>
      </c>
      <c r="V207" s="160">
        <v>0</v>
      </c>
      <c r="W207" s="174">
        <v>0</v>
      </c>
      <c r="X207" s="174"/>
      <c r="Y207" s="174" t="e">
        <f>#REF!</f>
        <v>#REF!</v>
      </c>
      <c r="Z207" s="174"/>
      <c r="AA207" s="174"/>
      <c r="AB207" s="160">
        <f>'Sheet1 (4)'!AB207</f>
        <v>6950000</v>
      </c>
      <c r="AC207" s="174">
        <v>8700000</v>
      </c>
      <c r="AD207" s="174"/>
    </row>
    <row r="208" spans="3:30" ht="16.5" customHeight="1" x14ac:dyDescent="0.2">
      <c r="V208" s="160">
        <v>0</v>
      </c>
      <c r="W208" s="174">
        <v>0</v>
      </c>
      <c r="X208" s="174"/>
      <c r="Y208" s="174" t="e">
        <f>#REF!</f>
        <v>#REF!</v>
      </c>
      <c r="Z208" s="174"/>
      <c r="AA208" s="174"/>
      <c r="AB208" s="160">
        <f>'Sheet1 (4)'!AB208</f>
        <v>0</v>
      </c>
    </row>
    <row r="209" spans="2:31" ht="13.5" customHeight="1" x14ac:dyDescent="0.2">
      <c r="V209" s="160">
        <v>2750000</v>
      </c>
      <c r="W209" s="174">
        <v>0</v>
      </c>
      <c r="X209" s="174"/>
      <c r="Y209" s="174" t="e">
        <f>#REF!</f>
        <v>#REF!</v>
      </c>
      <c r="Z209" s="174"/>
      <c r="AA209" s="174"/>
      <c r="AB209" s="160">
        <f>'Sheet1 (4)'!AB209</f>
        <v>0</v>
      </c>
    </row>
    <row r="210" spans="2:31" ht="6" customHeight="1" x14ac:dyDescent="0.2">
      <c r="Y210" s="174" t="e">
        <f>#REF!</f>
        <v>#REF!</v>
      </c>
      <c r="AB210" s="160">
        <f>'Sheet1 (4)'!AB210</f>
        <v>0</v>
      </c>
    </row>
    <row r="211" spans="2:31" ht="16.5" customHeight="1" x14ac:dyDescent="0.2">
      <c r="B211" s="181" t="s">
        <v>109</v>
      </c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U211" s="160">
        <v>35000000</v>
      </c>
      <c r="V211" s="160">
        <v>0</v>
      </c>
      <c r="W211" s="174">
        <v>0</v>
      </c>
      <c r="X211" s="174"/>
      <c r="Y211" s="174" t="e">
        <f>#REF!</f>
        <v>#REF!</v>
      </c>
      <c r="Z211" s="174"/>
      <c r="AA211" s="174"/>
      <c r="AB211" s="160">
        <f>'Sheet1 (4)'!AB211</f>
        <v>10900000</v>
      </c>
      <c r="AC211" s="174">
        <v>28850000</v>
      </c>
      <c r="AD211" s="174"/>
    </row>
    <row r="212" spans="2:31" ht="16.5" customHeight="1" x14ac:dyDescent="0.2">
      <c r="V212" s="160">
        <v>0</v>
      </c>
      <c r="W212" s="174">
        <v>0</v>
      </c>
      <c r="X212" s="174"/>
      <c r="Y212" s="174" t="e">
        <f>#REF!</f>
        <v>#REF!</v>
      </c>
      <c r="Z212" s="174"/>
      <c r="AA212" s="174"/>
      <c r="AB212" s="160">
        <f>'Sheet1 (4)'!AB212</f>
        <v>0</v>
      </c>
    </row>
    <row r="213" spans="2:31" ht="16.5" customHeight="1" x14ac:dyDescent="0.2">
      <c r="V213" s="160">
        <v>6150000</v>
      </c>
      <c r="W213" s="174">
        <v>0</v>
      </c>
      <c r="X213" s="174"/>
      <c r="Y213" s="174" t="e">
        <f>#REF!</f>
        <v>#REF!</v>
      </c>
      <c r="Z213" s="174"/>
      <c r="AA213" s="174"/>
      <c r="AB213" s="160">
        <f>'Sheet1 (4)'!AB213</f>
        <v>0</v>
      </c>
    </row>
    <row r="214" spans="2:31" ht="9" customHeight="1" x14ac:dyDescent="0.2">
      <c r="Y214" s="174" t="e">
        <f>#REF!</f>
        <v>#REF!</v>
      </c>
      <c r="AB214" s="160">
        <f>'Sheet1 (4)'!AB214</f>
        <v>0</v>
      </c>
    </row>
    <row r="215" spans="2:31" ht="13.5" customHeight="1" x14ac:dyDescent="0.2">
      <c r="C215" s="181" t="s">
        <v>105</v>
      </c>
      <c r="D215" s="181"/>
      <c r="E215" s="181"/>
      <c r="F215" s="181"/>
      <c r="H215" s="182" t="s">
        <v>30</v>
      </c>
      <c r="I215" s="127" t="s">
        <v>136</v>
      </c>
      <c r="J215" s="127"/>
      <c r="K215" s="127"/>
      <c r="L215" s="127"/>
      <c r="M215" s="127"/>
      <c r="O215" s="176" t="s">
        <v>137</v>
      </c>
      <c r="P215" s="176"/>
      <c r="Q215" s="176"/>
      <c r="R215" s="176"/>
      <c r="S215" s="176"/>
      <c r="T215" s="176"/>
      <c r="U215" s="176"/>
      <c r="V215" s="176"/>
      <c r="W215" s="176"/>
      <c r="X215" s="176"/>
      <c r="Y215" s="174" t="e">
        <f>#REF!</f>
        <v>#REF!</v>
      </c>
      <c r="Z215" s="176"/>
      <c r="AA215" s="176"/>
      <c r="AB215" s="160">
        <f>'Sheet1 (4)'!AB215</f>
        <v>0</v>
      </c>
      <c r="AC215" s="176"/>
      <c r="AD215" s="176"/>
      <c r="AE215" s="176"/>
    </row>
    <row r="216" spans="2:31" ht="13.5" customHeight="1" x14ac:dyDescent="0.2">
      <c r="C216" s="181" t="s">
        <v>106</v>
      </c>
      <c r="D216" s="181"/>
      <c r="E216" s="181"/>
      <c r="F216" s="181"/>
      <c r="H216" s="182" t="s">
        <v>30</v>
      </c>
      <c r="I216" s="127" t="s">
        <v>138</v>
      </c>
      <c r="J216" s="127"/>
      <c r="K216" s="127"/>
      <c r="L216" s="127"/>
      <c r="M216" s="127"/>
      <c r="O216" s="176" t="s">
        <v>139</v>
      </c>
      <c r="P216" s="176"/>
      <c r="Q216" s="176"/>
      <c r="R216" s="176"/>
      <c r="S216" s="176"/>
      <c r="T216" s="176"/>
      <c r="U216" s="176"/>
      <c r="V216" s="176"/>
      <c r="W216" s="176"/>
      <c r="X216" s="176"/>
      <c r="Y216" s="174" t="e">
        <f>#REF!</f>
        <v>#REF!</v>
      </c>
      <c r="Z216" s="176"/>
      <c r="AA216" s="176"/>
      <c r="AB216" s="160">
        <f>'Sheet1 (4)'!AB216</f>
        <v>0</v>
      </c>
      <c r="AC216" s="176"/>
      <c r="AD216" s="176"/>
      <c r="AE216" s="176"/>
    </row>
    <row r="217" spans="2:31" ht="3" customHeight="1" x14ac:dyDescent="0.2">
      <c r="Y217" s="174" t="e">
        <f>#REF!</f>
        <v>#REF!</v>
      </c>
      <c r="AB217" s="160">
        <f>'Sheet1 (4)'!AB217</f>
        <v>0</v>
      </c>
    </row>
    <row r="218" spans="2:31" ht="3" customHeight="1" x14ac:dyDescent="0.2">
      <c r="Y218" s="174" t="e">
        <f>#REF!</f>
        <v>#REF!</v>
      </c>
      <c r="AB218" s="160">
        <f>'Sheet1 (4)'!AB218</f>
        <v>0</v>
      </c>
    </row>
    <row r="219" spans="2:31" ht="16.5" customHeight="1" x14ac:dyDescent="0.2">
      <c r="C219" s="127" t="s">
        <v>140</v>
      </c>
      <c r="D219" s="127"/>
      <c r="E219" s="127"/>
      <c r="F219" s="127"/>
      <c r="G219" s="127"/>
      <c r="H219" s="127"/>
      <c r="I219" s="127"/>
      <c r="K219" s="127" t="s">
        <v>20</v>
      </c>
      <c r="L219" s="127"/>
      <c r="M219" s="127"/>
      <c r="N219" s="127"/>
      <c r="O219" s="127"/>
      <c r="P219" s="127"/>
      <c r="Q219" s="127"/>
      <c r="R219" s="127"/>
      <c r="S219" s="127"/>
      <c r="U219" s="160">
        <v>1093815200</v>
      </c>
      <c r="V219" s="160">
        <v>264462600</v>
      </c>
      <c r="W219" s="174">
        <v>139243800</v>
      </c>
      <c r="X219" s="174"/>
      <c r="Y219" s="174" t="e">
        <f>#REF!</f>
        <v>#REF!</v>
      </c>
      <c r="Z219" s="174"/>
      <c r="AA219" s="174"/>
      <c r="AB219" s="160">
        <f>'Sheet1 (4)'!AB219</f>
        <v>473595200</v>
      </c>
      <c r="AC219" s="174">
        <v>690108800</v>
      </c>
      <c r="AD219" s="174"/>
    </row>
    <row r="220" spans="2:31" ht="16.5" customHeight="1" x14ac:dyDescent="0.2">
      <c r="V220" s="160">
        <v>0</v>
      </c>
      <c r="W220" s="174">
        <v>0</v>
      </c>
      <c r="X220" s="174"/>
      <c r="Y220" s="174" t="e">
        <f>#REF!</f>
        <v>#REF!</v>
      </c>
      <c r="Z220" s="174"/>
      <c r="AA220" s="174"/>
      <c r="AB220" s="160">
        <f>'Sheet1 (4)'!AB220</f>
        <v>0</v>
      </c>
    </row>
    <row r="221" spans="2:31" ht="13.5" customHeight="1" x14ac:dyDescent="0.2">
      <c r="V221" s="160">
        <v>0</v>
      </c>
      <c r="W221" s="174">
        <v>0</v>
      </c>
      <c r="X221" s="174"/>
      <c r="Y221" s="174" t="e">
        <f>#REF!</f>
        <v>#REF!</v>
      </c>
      <c r="Z221" s="174"/>
      <c r="AA221" s="174"/>
      <c r="AB221" s="160">
        <f>'Sheet1 (4)'!AB221</f>
        <v>0</v>
      </c>
    </row>
    <row r="222" spans="2:31" ht="3" customHeight="1" x14ac:dyDescent="0.2">
      <c r="Y222" s="174" t="e">
        <f>#REF!</f>
        <v>#REF!</v>
      </c>
      <c r="AB222" s="160">
        <f>'Sheet1 (4)'!AB222</f>
        <v>0</v>
      </c>
    </row>
    <row r="223" spans="2:31" ht="16.5" customHeight="1" x14ac:dyDescent="0.2">
      <c r="C223" s="127" t="s">
        <v>141</v>
      </c>
      <c r="D223" s="127"/>
      <c r="E223" s="127"/>
      <c r="F223" s="127"/>
      <c r="G223" s="127"/>
      <c r="H223" s="127"/>
      <c r="I223" s="127"/>
      <c r="K223" s="127" t="s">
        <v>21</v>
      </c>
      <c r="L223" s="127"/>
      <c r="M223" s="127"/>
      <c r="N223" s="127"/>
      <c r="O223" s="127"/>
      <c r="P223" s="127"/>
      <c r="Q223" s="127"/>
      <c r="R223" s="127"/>
      <c r="S223" s="127"/>
      <c r="U223" s="160">
        <v>85400000</v>
      </c>
      <c r="V223" s="160">
        <v>21034128</v>
      </c>
      <c r="W223" s="174">
        <v>10944684</v>
      </c>
      <c r="X223" s="174"/>
      <c r="Y223" s="174" t="e">
        <f>#REF!</f>
        <v>#REF!</v>
      </c>
      <c r="Z223" s="174"/>
      <c r="AA223" s="174"/>
      <c r="AB223" s="160">
        <f>'Sheet1 (4)'!AB223</f>
        <v>37458910</v>
      </c>
      <c r="AC223" s="174">
        <v>53421188</v>
      </c>
      <c r="AD223" s="174"/>
    </row>
    <row r="224" spans="2:31" ht="16.5" customHeight="1" x14ac:dyDescent="0.2">
      <c r="V224" s="160">
        <v>0</v>
      </c>
      <c r="W224" s="174">
        <v>0</v>
      </c>
      <c r="X224" s="174"/>
      <c r="Y224" s="174" t="e">
        <f>#REF!</f>
        <v>#REF!</v>
      </c>
      <c r="Z224" s="174"/>
      <c r="AA224" s="174"/>
      <c r="AB224" s="160">
        <f>'Sheet1 (4)'!AB224</f>
        <v>0</v>
      </c>
    </row>
    <row r="225" spans="3:30" ht="13.5" customHeight="1" x14ac:dyDescent="0.2">
      <c r="V225" s="160">
        <v>0</v>
      </c>
      <c r="W225" s="174">
        <v>0</v>
      </c>
      <c r="X225" s="174"/>
      <c r="Y225" s="174" t="e">
        <f>#REF!</f>
        <v>#REF!</v>
      </c>
      <c r="Z225" s="174"/>
      <c r="AA225" s="174"/>
      <c r="AB225" s="160">
        <f>'Sheet1 (4)'!AB225</f>
        <v>0</v>
      </c>
    </row>
    <row r="226" spans="3:30" ht="3" customHeight="1" x14ac:dyDescent="0.2">
      <c r="Y226" s="174" t="e">
        <f>#REF!</f>
        <v>#REF!</v>
      </c>
      <c r="AB226" s="160">
        <f>'Sheet1 (4)'!AB226</f>
        <v>0</v>
      </c>
    </row>
    <row r="227" spans="3:30" ht="16.5" customHeight="1" x14ac:dyDescent="0.2">
      <c r="C227" s="127" t="s">
        <v>142</v>
      </c>
      <c r="D227" s="127"/>
      <c r="E227" s="127"/>
      <c r="F227" s="127"/>
      <c r="G227" s="127"/>
      <c r="H227" s="127"/>
      <c r="I227" s="127"/>
      <c r="K227" s="127" t="s">
        <v>22</v>
      </c>
      <c r="L227" s="127"/>
      <c r="M227" s="127"/>
      <c r="N227" s="127"/>
      <c r="O227" s="127"/>
      <c r="P227" s="127"/>
      <c r="Q227" s="127"/>
      <c r="R227" s="127"/>
      <c r="S227" s="127"/>
      <c r="U227" s="160">
        <v>75320000</v>
      </c>
      <c r="V227" s="160">
        <v>21520000</v>
      </c>
      <c r="W227" s="174">
        <v>10760000</v>
      </c>
      <c r="X227" s="174"/>
      <c r="Y227" s="174" t="e">
        <f>#REF!</f>
        <v>#REF!</v>
      </c>
      <c r="Z227" s="174"/>
      <c r="AA227" s="174"/>
      <c r="AB227" s="160">
        <f>'Sheet1 (4)'!AB227</f>
        <v>37660000</v>
      </c>
      <c r="AC227" s="174">
        <v>43040000</v>
      </c>
      <c r="AD227" s="174"/>
    </row>
    <row r="228" spans="3:30" ht="16.5" customHeight="1" x14ac:dyDescent="0.2">
      <c r="V228" s="160">
        <v>0</v>
      </c>
      <c r="W228" s="174">
        <v>0</v>
      </c>
      <c r="X228" s="174"/>
      <c r="Y228" s="174" t="e">
        <f>#REF!</f>
        <v>#REF!</v>
      </c>
      <c r="Z228" s="174"/>
      <c r="AA228" s="174"/>
      <c r="AB228" s="160">
        <f>'Sheet1 (4)'!AB228</f>
        <v>0</v>
      </c>
    </row>
    <row r="229" spans="3:30" ht="13.5" customHeight="1" x14ac:dyDescent="0.2">
      <c r="V229" s="160">
        <v>0</v>
      </c>
      <c r="W229" s="174">
        <v>0</v>
      </c>
      <c r="X229" s="174"/>
      <c r="Y229" s="174" t="e">
        <f>#REF!</f>
        <v>#REF!</v>
      </c>
      <c r="Z229" s="174"/>
      <c r="AA229" s="174"/>
      <c r="AB229" s="160">
        <f>'Sheet1 (4)'!AB229</f>
        <v>0</v>
      </c>
    </row>
    <row r="230" spans="3:30" ht="3" customHeight="1" x14ac:dyDescent="0.2">
      <c r="Y230" s="174" t="e">
        <f>#REF!</f>
        <v>#REF!</v>
      </c>
      <c r="AB230" s="160">
        <f>'Sheet1 (4)'!AB230</f>
        <v>0</v>
      </c>
    </row>
    <row r="231" spans="3:30" ht="16.5" customHeight="1" x14ac:dyDescent="0.2">
      <c r="C231" s="127" t="s">
        <v>143</v>
      </c>
      <c r="D231" s="127"/>
      <c r="E231" s="127"/>
      <c r="F231" s="127"/>
      <c r="G231" s="127"/>
      <c r="H231" s="127"/>
      <c r="I231" s="127"/>
      <c r="K231" s="127" t="s">
        <v>23</v>
      </c>
      <c r="L231" s="127"/>
      <c r="M231" s="127"/>
      <c r="N231" s="127"/>
      <c r="O231" s="127"/>
      <c r="P231" s="127"/>
      <c r="Q231" s="127"/>
      <c r="R231" s="127"/>
      <c r="S231" s="127"/>
      <c r="U231" s="160">
        <v>35000000</v>
      </c>
      <c r="V231" s="160">
        <v>7230000</v>
      </c>
      <c r="W231" s="174">
        <v>3980000</v>
      </c>
      <c r="X231" s="174"/>
      <c r="Y231" s="174" t="e">
        <f>#REF!</f>
        <v>#REF!</v>
      </c>
      <c r="Z231" s="174"/>
      <c r="AA231" s="174"/>
      <c r="AB231" s="160">
        <f>'Sheet1 (4)'!AB231</f>
        <v>13200000</v>
      </c>
      <c r="AC231" s="174">
        <v>23790000</v>
      </c>
      <c r="AD231" s="174"/>
    </row>
    <row r="232" spans="3:30" ht="16.5" customHeight="1" x14ac:dyDescent="0.2">
      <c r="V232" s="160">
        <v>0</v>
      </c>
      <c r="W232" s="174">
        <v>0</v>
      </c>
      <c r="X232" s="174"/>
      <c r="Y232" s="174" t="e">
        <f>#REF!</f>
        <v>#REF!</v>
      </c>
      <c r="Z232" s="174"/>
      <c r="AA232" s="174"/>
      <c r="AB232" s="160">
        <f>'Sheet1 (4)'!AB232</f>
        <v>0</v>
      </c>
    </row>
    <row r="233" spans="3:30" ht="13.5" customHeight="1" x14ac:dyDescent="0.2">
      <c r="V233" s="160">
        <v>0</v>
      </c>
      <c r="W233" s="174">
        <v>0</v>
      </c>
      <c r="X233" s="174"/>
      <c r="Y233" s="174" t="e">
        <f>#REF!</f>
        <v>#REF!</v>
      </c>
      <c r="Z233" s="174"/>
      <c r="AA233" s="174"/>
      <c r="AB233" s="160">
        <f>'Sheet1 (4)'!AB233</f>
        <v>0</v>
      </c>
    </row>
    <row r="234" spans="3:30" ht="3" customHeight="1" x14ac:dyDescent="0.2">
      <c r="Y234" s="174" t="e">
        <f>#REF!</f>
        <v>#REF!</v>
      </c>
      <c r="AB234" s="160">
        <f>'Sheet1 (4)'!AB234</f>
        <v>0</v>
      </c>
    </row>
    <row r="235" spans="3:30" ht="16.5" customHeight="1" x14ac:dyDescent="0.2">
      <c r="C235" s="127" t="s">
        <v>144</v>
      </c>
      <c r="D235" s="127"/>
      <c r="E235" s="127"/>
      <c r="F235" s="127"/>
      <c r="G235" s="127"/>
      <c r="H235" s="127"/>
      <c r="I235" s="127"/>
      <c r="K235" s="127" t="s">
        <v>24</v>
      </c>
      <c r="L235" s="127"/>
      <c r="M235" s="127"/>
      <c r="N235" s="127"/>
      <c r="O235" s="127"/>
      <c r="P235" s="127"/>
      <c r="Q235" s="127"/>
      <c r="R235" s="127"/>
      <c r="S235" s="127"/>
      <c r="U235" s="160">
        <v>54754000</v>
      </c>
      <c r="V235" s="160">
        <v>14628840</v>
      </c>
      <c r="W235" s="174">
        <v>3838260</v>
      </c>
      <c r="X235" s="174"/>
      <c r="Y235" s="174" t="e">
        <f>#REF!</f>
        <v>#REF!</v>
      </c>
      <c r="Z235" s="174"/>
      <c r="AA235" s="174"/>
      <c r="AB235" s="160">
        <f>'Sheet1 (4)'!AB235</f>
        <v>22305360</v>
      </c>
      <c r="AC235" s="174">
        <v>36286900</v>
      </c>
      <c r="AD235" s="174"/>
    </row>
    <row r="236" spans="3:30" ht="16.5" customHeight="1" x14ac:dyDescent="0.2">
      <c r="V236" s="160">
        <v>0</v>
      </c>
      <c r="W236" s="174">
        <v>0</v>
      </c>
      <c r="X236" s="174"/>
      <c r="Y236" s="174" t="e">
        <f>#REF!</f>
        <v>#REF!</v>
      </c>
      <c r="Z236" s="174"/>
      <c r="AA236" s="174"/>
      <c r="AB236" s="160">
        <f>'Sheet1 (4)'!AB236</f>
        <v>0</v>
      </c>
    </row>
    <row r="237" spans="3:30" ht="13.5" customHeight="1" x14ac:dyDescent="0.2">
      <c r="V237" s="160">
        <v>0</v>
      </c>
      <c r="W237" s="174">
        <v>0</v>
      </c>
      <c r="X237" s="174"/>
      <c r="Y237" s="174" t="e">
        <f>#REF!</f>
        <v>#REF!</v>
      </c>
      <c r="Z237" s="174"/>
      <c r="AA237" s="174"/>
      <c r="AB237" s="160">
        <f>'Sheet1 (4)'!AB237</f>
        <v>0</v>
      </c>
    </row>
    <row r="238" spans="3:30" ht="3" customHeight="1" x14ac:dyDescent="0.2">
      <c r="Y238" s="174" t="e">
        <f>#REF!</f>
        <v>#REF!</v>
      </c>
      <c r="AB238" s="160">
        <f>'Sheet1 (4)'!AB238</f>
        <v>0</v>
      </c>
    </row>
    <row r="239" spans="3:30" ht="16.5" customHeight="1" x14ac:dyDescent="0.2">
      <c r="C239" s="127" t="s">
        <v>145</v>
      </c>
      <c r="D239" s="127"/>
      <c r="E239" s="127"/>
      <c r="F239" s="127"/>
      <c r="G239" s="127"/>
      <c r="H239" s="127"/>
      <c r="I239" s="127"/>
      <c r="K239" s="127" t="s">
        <v>25</v>
      </c>
      <c r="L239" s="127"/>
      <c r="M239" s="127"/>
      <c r="N239" s="127"/>
      <c r="O239" s="127"/>
      <c r="P239" s="127"/>
      <c r="Q239" s="127"/>
      <c r="R239" s="127"/>
      <c r="S239" s="127"/>
      <c r="U239" s="160">
        <v>20000000</v>
      </c>
      <c r="V239" s="160">
        <v>565802</v>
      </c>
      <c r="W239" s="174">
        <v>1777067</v>
      </c>
      <c r="X239" s="174"/>
      <c r="Y239" s="174" t="e">
        <f>#REF!</f>
        <v>#REF!</v>
      </c>
      <c r="Z239" s="174"/>
      <c r="AA239" s="174"/>
      <c r="AB239" s="160">
        <f>'Sheet1 (4)'!AB239</f>
        <v>2498327</v>
      </c>
      <c r="AC239" s="174">
        <v>17657131</v>
      </c>
      <c r="AD239" s="174"/>
    </row>
    <row r="240" spans="3:30" ht="16.5" customHeight="1" x14ac:dyDescent="0.2">
      <c r="V240" s="160">
        <v>0</v>
      </c>
      <c r="W240" s="174">
        <v>0</v>
      </c>
      <c r="X240" s="174"/>
      <c r="Y240" s="174" t="e">
        <f>#REF!</f>
        <v>#REF!</v>
      </c>
      <c r="Z240" s="174"/>
      <c r="AA240" s="174"/>
      <c r="AB240" s="160">
        <f>'Sheet1 (4)'!AB240</f>
        <v>0</v>
      </c>
    </row>
    <row r="241" spans="3:30" ht="13.5" customHeight="1" x14ac:dyDescent="0.2">
      <c r="V241" s="160">
        <v>0</v>
      </c>
      <c r="W241" s="174">
        <v>0</v>
      </c>
      <c r="X241" s="174"/>
      <c r="Y241" s="174" t="e">
        <f>#REF!</f>
        <v>#REF!</v>
      </c>
      <c r="Z241" s="174"/>
      <c r="AA241" s="174"/>
      <c r="AB241" s="160">
        <f>'Sheet1 (4)'!AB241</f>
        <v>0</v>
      </c>
    </row>
    <row r="242" spans="3:30" ht="3" customHeight="1" x14ac:dyDescent="0.2">
      <c r="Y242" s="174" t="e">
        <f>#REF!</f>
        <v>#REF!</v>
      </c>
      <c r="AB242" s="160">
        <f>'Sheet1 (4)'!AB242</f>
        <v>0</v>
      </c>
    </row>
    <row r="243" spans="3:30" ht="16.5" customHeight="1" x14ac:dyDescent="0.2">
      <c r="C243" s="127" t="s">
        <v>146</v>
      </c>
      <c r="D243" s="127"/>
      <c r="E243" s="127"/>
      <c r="F243" s="127"/>
      <c r="G243" s="127"/>
      <c r="H243" s="127"/>
      <c r="I243" s="127"/>
      <c r="K243" s="127" t="s">
        <v>26</v>
      </c>
      <c r="L243" s="127"/>
      <c r="M243" s="127"/>
      <c r="N243" s="127"/>
      <c r="O243" s="127"/>
      <c r="P243" s="127"/>
      <c r="Q243" s="127"/>
      <c r="R243" s="127"/>
      <c r="S243" s="127"/>
      <c r="U243" s="160">
        <v>11800</v>
      </c>
      <c r="V243" s="160">
        <v>4036</v>
      </c>
      <c r="W243" s="174">
        <v>1721</v>
      </c>
      <c r="X243" s="174"/>
      <c r="Y243" s="174" t="e">
        <f>#REF!</f>
        <v>#REF!</v>
      </c>
      <c r="Z243" s="174"/>
      <c r="AA243" s="174"/>
      <c r="AB243" s="160">
        <f>'Sheet1 (4)'!AB243</f>
        <v>6799</v>
      </c>
      <c r="AC243" s="174">
        <v>6043</v>
      </c>
      <c r="AD243" s="174"/>
    </row>
    <row r="244" spans="3:30" ht="16.5" customHeight="1" x14ac:dyDescent="0.2">
      <c r="V244" s="160">
        <v>0</v>
      </c>
      <c r="W244" s="174">
        <v>0</v>
      </c>
      <c r="X244" s="174"/>
      <c r="Y244" s="174" t="e">
        <f>#REF!</f>
        <v>#REF!</v>
      </c>
      <c r="Z244" s="174"/>
      <c r="AA244" s="174"/>
      <c r="AB244" s="160">
        <f>'Sheet1 (4)'!AB244</f>
        <v>0</v>
      </c>
    </row>
    <row r="245" spans="3:30" ht="13.5" customHeight="1" x14ac:dyDescent="0.2">
      <c r="V245" s="160">
        <v>0</v>
      </c>
      <c r="W245" s="174">
        <v>0</v>
      </c>
      <c r="X245" s="174"/>
      <c r="Y245" s="174" t="e">
        <f>#REF!</f>
        <v>#REF!</v>
      </c>
      <c r="Z245" s="174"/>
      <c r="AA245" s="174"/>
      <c r="AB245" s="160">
        <f>'Sheet1 (4)'!AB245</f>
        <v>0</v>
      </c>
    </row>
    <row r="246" spans="3:30" ht="3" customHeight="1" x14ac:dyDescent="0.2">
      <c r="Y246" s="174" t="e">
        <f>#REF!</f>
        <v>#REF!</v>
      </c>
      <c r="AB246" s="160">
        <f>'Sheet1 (4)'!AB246</f>
        <v>0</v>
      </c>
    </row>
    <row r="247" spans="3:30" ht="16.5" customHeight="1" x14ac:dyDescent="0.2">
      <c r="C247" s="127" t="s">
        <v>147</v>
      </c>
      <c r="D247" s="127"/>
      <c r="E247" s="127"/>
      <c r="F247" s="127"/>
      <c r="G247" s="127"/>
      <c r="H247" s="127"/>
      <c r="I247" s="127"/>
      <c r="K247" s="127" t="s">
        <v>27</v>
      </c>
      <c r="L247" s="127"/>
      <c r="M247" s="127"/>
      <c r="N247" s="127"/>
      <c r="O247" s="127"/>
      <c r="P247" s="127"/>
      <c r="Q247" s="127"/>
      <c r="R247" s="127"/>
      <c r="S247" s="127"/>
      <c r="U247" s="160">
        <v>72380000</v>
      </c>
      <c r="V247" s="160">
        <v>15947871</v>
      </c>
      <c r="W247" s="174">
        <v>3301097</v>
      </c>
      <c r="X247" s="174"/>
      <c r="Y247" s="174" t="e">
        <f>#REF!</f>
        <v>#REF!</v>
      </c>
      <c r="Z247" s="174"/>
      <c r="AA247" s="174"/>
      <c r="AB247" s="160">
        <f>'Sheet1 (4)'!AB247</f>
        <v>22558525</v>
      </c>
      <c r="AC247" s="174">
        <v>53131032</v>
      </c>
      <c r="AD247" s="174"/>
    </row>
    <row r="248" spans="3:30" ht="16.5" customHeight="1" x14ac:dyDescent="0.2">
      <c r="V248" s="160">
        <v>0</v>
      </c>
      <c r="W248" s="174">
        <v>0</v>
      </c>
      <c r="X248" s="174"/>
      <c r="Y248" s="174" t="e">
        <f>#REF!</f>
        <v>#REF!</v>
      </c>
      <c r="Z248" s="174"/>
      <c r="AA248" s="174"/>
      <c r="AB248" s="160">
        <f>'Sheet1 (4)'!AB248</f>
        <v>0</v>
      </c>
    </row>
    <row r="249" spans="3:30" ht="13.5" customHeight="1" x14ac:dyDescent="0.2">
      <c r="V249" s="160">
        <v>0</v>
      </c>
      <c r="W249" s="174">
        <v>0</v>
      </c>
      <c r="X249" s="174"/>
      <c r="Y249" s="174" t="e">
        <f>#REF!</f>
        <v>#REF!</v>
      </c>
      <c r="Z249" s="174"/>
      <c r="AA249" s="174"/>
      <c r="AB249" s="160">
        <f>'Sheet1 (4)'!AB249</f>
        <v>0</v>
      </c>
    </row>
    <row r="250" spans="3:30" ht="16.5" customHeight="1" x14ac:dyDescent="0.2">
      <c r="C250" s="127" t="s">
        <v>148</v>
      </c>
      <c r="D250" s="127"/>
      <c r="E250" s="127"/>
      <c r="F250" s="127"/>
      <c r="G250" s="127"/>
      <c r="H250" s="127"/>
      <c r="I250" s="127"/>
      <c r="K250" s="127" t="s">
        <v>28</v>
      </c>
      <c r="L250" s="127"/>
      <c r="M250" s="127"/>
      <c r="N250" s="127"/>
      <c r="O250" s="127"/>
      <c r="P250" s="127"/>
      <c r="Q250" s="127"/>
      <c r="R250" s="127"/>
      <c r="S250" s="127"/>
      <c r="U250" s="160">
        <v>4000000</v>
      </c>
      <c r="V250" s="160">
        <v>634714</v>
      </c>
      <c r="W250" s="174">
        <v>167227</v>
      </c>
      <c r="X250" s="174"/>
      <c r="Y250" s="174" t="e">
        <f>#REF!</f>
        <v>#REF!</v>
      </c>
      <c r="Z250" s="174"/>
      <c r="AA250" s="174"/>
      <c r="AB250" s="160">
        <f>'Sheet1 (4)'!AB250</f>
        <v>969676</v>
      </c>
      <c r="AC250" s="174">
        <v>3198059</v>
      </c>
      <c r="AD250" s="174"/>
    </row>
    <row r="251" spans="3:30" ht="16.5" customHeight="1" x14ac:dyDescent="0.2">
      <c r="V251" s="160">
        <v>0</v>
      </c>
      <c r="W251" s="174">
        <v>0</v>
      </c>
      <c r="X251" s="174"/>
      <c r="Y251" s="174" t="e">
        <f>#REF!</f>
        <v>#REF!</v>
      </c>
      <c r="Z251" s="174"/>
      <c r="AA251" s="174"/>
      <c r="AB251" s="160">
        <f>'Sheet1 (4)'!AB251</f>
        <v>0</v>
      </c>
    </row>
    <row r="252" spans="3:30" ht="13.5" customHeight="1" x14ac:dyDescent="0.2">
      <c r="V252" s="160">
        <v>0</v>
      </c>
      <c r="W252" s="174">
        <v>0</v>
      </c>
      <c r="X252" s="174"/>
      <c r="Y252" s="174" t="e">
        <f>#REF!</f>
        <v>#REF!</v>
      </c>
      <c r="Z252" s="174"/>
      <c r="AA252" s="174"/>
      <c r="AB252" s="160">
        <f>'Sheet1 (4)'!AB252</f>
        <v>0</v>
      </c>
    </row>
    <row r="253" spans="3:30" ht="3" customHeight="1" x14ac:dyDescent="0.2">
      <c r="Y253" s="174" t="e">
        <f>#REF!</f>
        <v>#REF!</v>
      </c>
      <c r="AB253" s="160">
        <f>'Sheet1 (4)'!AB253</f>
        <v>0</v>
      </c>
    </row>
    <row r="254" spans="3:30" ht="16.5" customHeight="1" x14ac:dyDescent="0.2">
      <c r="C254" s="127" t="s">
        <v>149</v>
      </c>
      <c r="D254" s="127"/>
      <c r="E254" s="127"/>
      <c r="F254" s="127"/>
      <c r="G254" s="127"/>
      <c r="H254" s="127"/>
      <c r="I254" s="127"/>
      <c r="K254" s="127" t="s">
        <v>150</v>
      </c>
      <c r="L254" s="127"/>
      <c r="M254" s="127"/>
      <c r="N254" s="127"/>
      <c r="O254" s="127"/>
      <c r="P254" s="127"/>
      <c r="Q254" s="127"/>
      <c r="R254" s="127"/>
      <c r="S254" s="127"/>
      <c r="U254" s="160">
        <v>8000000</v>
      </c>
      <c r="V254" s="160">
        <v>1904130</v>
      </c>
      <c r="W254" s="174">
        <v>501677</v>
      </c>
      <c r="X254" s="174"/>
      <c r="Y254" s="174" t="e">
        <f>#REF!</f>
        <v>#REF!</v>
      </c>
      <c r="Z254" s="174"/>
      <c r="AA254" s="174"/>
      <c r="AB254" s="160">
        <f>'Sheet1 (4)'!AB254</f>
        <v>2909007</v>
      </c>
      <c r="AC254" s="174">
        <v>5594193</v>
      </c>
      <c r="AD254" s="174"/>
    </row>
    <row r="255" spans="3:30" ht="16.5" customHeight="1" x14ac:dyDescent="0.2">
      <c r="V255" s="160">
        <v>0</v>
      </c>
      <c r="W255" s="174">
        <v>0</v>
      </c>
      <c r="X255" s="174"/>
      <c r="Y255" s="174" t="e">
        <f>#REF!</f>
        <v>#REF!</v>
      </c>
      <c r="Z255" s="174"/>
      <c r="AA255" s="174"/>
      <c r="AB255" s="160">
        <f>'Sheet1 (4)'!AB255</f>
        <v>0</v>
      </c>
    </row>
    <row r="256" spans="3:30" ht="13.5" customHeight="1" x14ac:dyDescent="0.2">
      <c r="V256" s="160">
        <v>0</v>
      </c>
      <c r="W256" s="174">
        <v>0</v>
      </c>
      <c r="X256" s="174"/>
      <c r="Y256" s="174" t="e">
        <f>#REF!</f>
        <v>#REF!</v>
      </c>
      <c r="Z256" s="174"/>
      <c r="AA256" s="174"/>
      <c r="AB256" s="160">
        <f>'Sheet1 (4)'!AB256</f>
        <v>0</v>
      </c>
    </row>
    <row r="257" spans="2:31" ht="3" customHeight="1" x14ac:dyDescent="0.2">
      <c r="Y257" s="174" t="e">
        <f>#REF!</f>
        <v>#REF!</v>
      </c>
      <c r="AB257" s="160">
        <f>'Sheet1 (4)'!AB257</f>
        <v>0</v>
      </c>
    </row>
    <row r="258" spans="2:31" ht="40.5" customHeight="1" x14ac:dyDescent="0.2">
      <c r="C258" s="127" t="s">
        <v>151</v>
      </c>
      <c r="D258" s="127"/>
      <c r="E258" s="127"/>
      <c r="F258" s="127"/>
      <c r="G258" s="127"/>
      <c r="H258" s="127"/>
      <c r="I258" s="127"/>
      <c r="K258" s="127" t="s">
        <v>152</v>
      </c>
      <c r="L258" s="127"/>
      <c r="M258" s="127"/>
      <c r="N258" s="127"/>
      <c r="O258" s="127"/>
      <c r="P258" s="127"/>
      <c r="Q258" s="127"/>
      <c r="R258" s="127"/>
      <c r="S258" s="127"/>
      <c r="U258" s="160">
        <v>498750000</v>
      </c>
      <c r="V258" s="160">
        <v>0</v>
      </c>
      <c r="W258" s="174">
        <v>0</v>
      </c>
      <c r="X258" s="174"/>
      <c r="Y258" s="174" t="e">
        <f>#REF!</f>
        <v>#REF!</v>
      </c>
      <c r="Z258" s="174"/>
      <c r="AA258" s="174"/>
      <c r="AB258" s="160">
        <f>'Sheet1 (4)'!AB258</f>
        <v>127823000</v>
      </c>
      <c r="AC258" s="174">
        <v>370927000</v>
      </c>
      <c r="AD258" s="174"/>
    </row>
    <row r="259" spans="2:31" ht="16.5" customHeight="1" x14ac:dyDescent="0.2">
      <c r="V259" s="160">
        <v>84450000</v>
      </c>
      <c r="W259" s="174">
        <v>43373000</v>
      </c>
      <c r="X259" s="174"/>
      <c r="Y259" s="174" t="e">
        <f>#REF!</f>
        <v>#REF!</v>
      </c>
      <c r="Z259" s="174"/>
      <c r="AA259" s="174"/>
      <c r="AB259" s="160">
        <f>'Sheet1 (4)'!AB259</f>
        <v>0</v>
      </c>
    </row>
    <row r="260" spans="2:31" ht="13.5" customHeight="1" x14ac:dyDescent="0.2">
      <c r="V260" s="160">
        <v>0</v>
      </c>
      <c r="W260" s="174">
        <v>0</v>
      </c>
      <c r="X260" s="174"/>
      <c r="Y260" s="174" t="e">
        <f>#REF!</f>
        <v>#REF!</v>
      </c>
      <c r="Z260" s="174"/>
      <c r="AA260" s="174"/>
      <c r="AB260" s="160">
        <f>'Sheet1 (4)'!AB260</f>
        <v>0</v>
      </c>
    </row>
    <row r="261" spans="2:31" ht="6" customHeight="1" x14ac:dyDescent="0.2">
      <c r="Y261" s="174" t="e">
        <f>#REF!</f>
        <v>#REF!</v>
      </c>
      <c r="AB261" s="160">
        <f>'Sheet1 (4)'!AB261</f>
        <v>0</v>
      </c>
    </row>
    <row r="262" spans="2:31" ht="16.5" customHeight="1" x14ac:dyDescent="0.2">
      <c r="B262" s="181" t="s">
        <v>109</v>
      </c>
      <c r="C262" s="181"/>
      <c r="D262" s="181"/>
      <c r="E262" s="181"/>
      <c r="F262" s="181"/>
      <c r="G262" s="181"/>
      <c r="H262" s="181"/>
      <c r="I262" s="181"/>
      <c r="J262" s="181"/>
      <c r="K262" s="181"/>
      <c r="L262" s="181"/>
      <c r="M262" s="181"/>
      <c r="N262" s="181"/>
      <c r="O262" s="181"/>
      <c r="P262" s="181"/>
      <c r="Q262" s="181"/>
      <c r="R262" s="181"/>
      <c r="U262" s="160">
        <v>1947431000</v>
      </c>
      <c r="V262" s="160">
        <v>347932121</v>
      </c>
      <c r="W262" s="174">
        <v>174515533</v>
      </c>
      <c r="X262" s="174"/>
      <c r="Y262" s="174" t="e">
        <f>#REF!</f>
        <v>#REF!</v>
      </c>
      <c r="Z262" s="174"/>
      <c r="AA262" s="174"/>
      <c r="AB262" s="160">
        <f>'Sheet1 (4)'!AB262</f>
        <v>740984804</v>
      </c>
      <c r="AC262" s="174">
        <v>1297160346</v>
      </c>
      <c r="AD262" s="174"/>
    </row>
    <row r="263" spans="2:31" ht="16.5" customHeight="1" x14ac:dyDescent="0.2">
      <c r="V263" s="160">
        <v>84450000</v>
      </c>
      <c r="W263" s="174">
        <v>43373000</v>
      </c>
      <c r="X263" s="174"/>
      <c r="Y263" s="174" t="e">
        <f>#REF!</f>
        <v>#REF!</v>
      </c>
      <c r="Z263" s="174"/>
      <c r="AA263" s="174"/>
      <c r="AB263" s="160">
        <f>'Sheet1 (4)'!AB263</f>
        <v>0</v>
      </c>
    </row>
    <row r="264" spans="2:31" ht="16.5" customHeight="1" x14ac:dyDescent="0.2">
      <c r="V264" s="160">
        <v>0</v>
      </c>
      <c r="W264" s="174">
        <v>0</v>
      </c>
      <c r="X264" s="174"/>
      <c r="Y264" s="174" t="e">
        <f>#REF!</f>
        <v>#REF!</v>
      </c>
      <c r="Z264" s="174"/>
      <c r="AA264" s="174"/>
      <c r="AB264" s="160">
        <f>'Sheet1 (4)'!AB264</f>
        <v>0</v>
      </c>
    </row>
    <row r="265" spans="2:31" ht="9" customHeight="1" x14ac:dyDescent="0.2">
      <c r="Y265" s="174" t="e">
        <f>#REF!</f>
        <v>#REF!</v>
      </c>
      <c r="AB265" s="160">
        <f>'Sheet1 (4)'!AB265</f>
        <v>0</v>
      </c>
    </row>
    <row r="266" spans="2:31" ht="13.5" customHeight="1" x14ac:dyDescent="0.2">
      <c r="C266" s="181" t="s">
        <v>105</v>
      </c>
      <c r="D266" s="181"/>
      <c r="E266" s="181"/>
      <c r="F266" s="181"/>
      <c r="H266" s="182" t="s">
        <v>30</v>
      </c>
      <c r="I266" s="127" t="s">
        <v>179</v>
      </c>
      <c r="J266" s="127"/>
      <c r="K266" s="127"/>
      <c r="L266" s="127"/>
      <c r="M266" s="127"/>
      <c r="O266" s="176" t="s">
        <v>71</v>
      </c>
      <c r="P266" s="176"/>
      <c r="Q266" s="176"/>
      <c r="R266" s="176"/>
      <c r="S266" s="176"/>
      <c r="T266" s="176"/>
      <c r="U266" s="176"/>
      <c r="V266" s="176"/>
      <c r="W266" s="176"/>
      <c r="X266" s="176"/>
      <c r="Y266" s="174" t="e">
        <f>#REF!</f>
        <v>#REF!</v>
      </c>
      <c r="Z266" s="176"/>
      <c r="AA266" s="176"/>
      <c r="AB266" s="160">
        <f>'Sheet1 (4)'!AB266</f>
        <v>0</v>
      </c>
      <c r="AC266" s="176"/>
      <c r="AD266" s="176"/>
      <c r="AE266" s="176"/>
    </row>
    <row r="267" spans="2:31" ht="13.5" customHeight="1" x14ac:dyDescent="0.2">
      <c r="C267" s="181" t="s">
        <v>106</v>
      </c>
      <c r="D267" s="181"/>
      <c r="E267" s="181"/>
      <c r="F267" s="181"/>
      <c r="H267" s="182" t="s">
        <v>30</v>
      </c>
      <c r="I267" s="127" t="s">
        <v>230</v>
      </c>
      <c r="J267" s="127"/>
      <c r="K267" s="127"/>
      <c r="L267" s="127"/>
      <c r="M267" s="127"/>
      <c r="O267" s="176" t="s">
        <v>231</v>
      </c>
      <c r="P267" s="176"/>
      <c r="Q267" s="176"/>
      <c r="R267" s="176"/>
      <c r="S267" s="176"/>
      <c r="T267" s="176"/>
      <c r="U267" s="176"/>
      <c r="V267" s="176"/>
      <c r="W267" s="176"/>
      <c r="X267" s="176"/>
      <c r="Y267" s="174" t="e">
        <f>#REF!</f>
        <v>#REF!</v>
      </c>
      <c r="Z267" s="176"/>
      <c r="AA267" s="176"/>
      <c r="AB267" s="160">
        <f>'Sheet1 (4)'!AB267</f>
        <v>0</v>
      </c>
      <c r="AC267" s="176"/>
      <c r="AD267" s="176"/>
      <c r="AE267" s="176"/>
    </row>
    <row r="268" spans="2:31" ht="3" customHeight="1" x14ac:dyDescent="0.2">
      <c r="Y268" s="174" t="e">
        <f>#REF!</f>
        <v>#REF!</v>
      </c>
      <c r="AB268" s="160">
        <f>'Sheet1 (4)'!AB268</f>
        <v>0</v>
      </c>
    </row>
    <row r="269" spans="2:31" ht="3" customHeight="1" x14ac:dyDescent="0.2">
      <c r="Y269" s="174" t="e">
        <f>#REF!</f>
        <v>#REF!</v>
      </c>
      <c r="AB269" s="160">
        <f>'Sheet1 (4)'!AB269</f>
        <v>0</v>
      </c>
    </row>
    <row r="270" spans="2:31" ht="13.5" customHeight="1" x14ac:dyDescent="0.2">
      <c r="C270" s="127" t="s">
        <v>232</v>
      </c>
      <c r="D270" s="127"/>
      <c r="E270" s="127"/>
      <c r="F270" s="127"/>
      <c r="G270" s="127"/>
      <c r="H270" s="127"/>
      <c r="I270" s="127"/>
      <c r="K270" s="184" t="s">
        <v>233</v>
      </c>
      <c r="L270" s="184"/>
      <c r="M270" s="184"/>
      <c r="N270" s="184"/>
      <c r="O270" s="184"/>
      <c r="P270" s="184"/>
      <c r="Q270" s="184"/>
      <c r="R270" s="184"/>
      <c r="S270" s="184"/>
      <c r="U270" s="160">
        <v>40000000</v>
      </c>
      <c r="V270" s="160">
        <v>0</v>
      </c>
      <c r="W270" s="174">
        <v>0</v>
      </c>
      <c r="X270" s="174"/>
      <c r="Y270" s="174" t="e">
        <f>#REF!</f>
        <v>#REF!</v>
      </c>
      <c r="Z270" s="174"/>
      <c r="AA270" s="174"/>
      <c r="AB270" s="160">
        <f>'Sheet1 (4)'!AB270</f>
        <v>39985000</v>
      </c>
      <c r="AC270" s="174">
        <v>15000</v>
      </c>
      <c r="AD270" s="174"/>
    </row>
    <row r="271" spans="2:31" ht="8.25" customHeight="1" x14ac:dyDescent="0.2">
      <c r="K271" s="184"/>
      <c r="L271" s="184"/>
      <c r="M271" s="184"/>
      <c r="N271" s="184"/>
      <c r="O271" s="184"/>
      <c r="P271" s="184"/>
      <c r="Q271" s="184"/>
      <c r="R271" s="184"/>
      <c r="S271" s="184"/>
      <c r="Y271" s="174" t="e">
        <f>#REF!</f>
        <v>#REF!</v>
      </c>
      <c r="AB271" s="160">
        <f>'Sheet1 (4)'!AB271</f>
        <v>0</v>
      </c>
    </row>
    <row r="272" spans="2:31" ht="12" customHeight="1" x14ac:dyDescent="0.2">
      <c r="K272" s="184"/>
      <c r="L272" s="184"/>
      <c r="M272" s="184"/>
      <c r="N272" s="184"/>
      <c r="O272" s="184"/>
      <c r="P272" s="184"/>
      <c r="Q272" s="184"/>
      <c r="R272" s="184"/>
      <c r="S272" s="184"/>
      <c r="V272" s="174">
        <v>0</v>
      </c>
      <c r="W272" s="174">
        <v>39985000</v>
      </c>
      <c r="X272" s="174"/>
      <c r="Y272" s="174" t="e">
        <f>#REF!</f>
        <v>#REF!</v>
      </c>
      <c r="Z272" s="174"/>
      <c r="AA272" s="174"/>
      <c r="AB272" s="160">
        <f>'Sheet1 (4)'!AB272</f>
        <v>0</v>
      </c>
    </row>
    <row r="273" spans="2:31" ht="1.5" customHeight="1" x14ac:dyDescent="0.2">
      <c r="V273" s="174"/>
      <c r="W273" s="174"/>
      <c r="X273" s="174"/>
      <c r="Y273" s="174" t="e">
        <f>#REF!</f>
        <v>#REF!</v>
      </c>
      <c r="Z273" s="174"/>
      <c r="AA273" s="174"/>
      <c r="AB273" s="160">
        <f>'Sheet1 (4)'!AB273</f>
        <v>0</v>
      </c>
    </row>
    <row r="274" spans="2:31" ht="13.5" customHeight="1" x14ac:dyDescent="0.2">
      <c r="V274" s="160">
        <v>0</v>
      </c>
      <c r="W274" s="174">
        <v>0</v>
      </c>
      <c r="X274" s="174"/>
      <c r="Y274" s="174" t="e">
        <f>#REF!</f>
        <v>#REF!</v>
      </c>
      <c r="Z274" s="174"/>
      <c r="AA274" s="174"/>
      <c r="AB274" s="160">
        <f>'Sheet1 (4)'!AB274</f>
        <v>0</v>
      </c>
    </row>
    <row r="275" spans="2:31" ht="10.5" customHeight="1" x14ac:dyDescent="0.2">
      <c r="Y275" s="174" t="e">
        <f>#REF!</f>
        <v>#REF!</v>
      </c>
      <c r="AB275" s="160">
        <f>'Sheet1 (4)'!AB275</f>
        <v>0</v>
      </c>
    </row>
    <row r="276" spans="2:31" ht="6" customHeight="1" x14ac:dyDescent="0.2">
      <c r="Y276" s="174" t="e">
        <f>#REF!</f>
        <v>#REF!</v>
      </c>
      <c r="AB276" s="160">
        <f>'Sheet1 (4)'!AB276</f>
        <v>0</v>
      </c>
    </row>
    <row r="277" spans="2:31" ht="16.5" customHeight="1" x14ac:dyDescent="0.2">
      <c r="B277" s="181" t="s">
        <v>109</v>
      </c>
      <c r="C277" s="181"/>
      <c r="D277" s="181"/>
      <c r="E277" s="181"/>
      <c r="F277" s="181"/>
      <c r="G277" s="181"/>
      <c r="H277" s="181"/>
      <c r="I277" s="181"/>
      <c r="J277" s="181"/>
      <c r="K277" s="181"/>
      <c r="L277" s="181"/>
      <c r="M277" s="181"/>
      <c r="N277" s="181"/>
      <c r="O277" s="181"/>
      <c r="P277" s="181"/>
      <c r="Q277" s="181"/>
      <c r="R277" s="181"/>
      <c r="U277" s="160">
        <v>40000000</v>
      </c>
      <c r="V277" s="160">
        <v>0</v>
      </c>
      <c r="W277" s="174">
        <v>0</v>
      </c>
      <c r="X277" s="174"/>
      <c r="Y277" s="174" t="e">
        <f>#REF!</f>
        <v>#REF!</v>
      </c>
      <c r="Z277" s="174"/>
      <c r="AA277" s="174"/>
      <c r="AB277" s="160">
        <f>'Sheet1 (4)'!AB277</f>
        <v>39985000</v>
      </c>
      <c r="AC277" s="174">
        <v>15000</v>
      </c>
      <c r="AD277" s="174"/>
    </row>
    <row r="278" spans="2:31" ht="16.5" customHeight="1" x14ac:dyDescent="0.2">
      <c r="V278" s="160">
        <v>0</v>
      </c>
      <c r="W278" s="174">
        <v>39985000</v>
      </c>
      <c r="X278" s="174"/>
      <c r="Y278" s="174" t="e">
        <f>#REF!</f>
        <v>#REF!</v>
      </c>
      <c r="Z278" s="174"/>
      <c r="AA278" s="174"/>
      <c r="AB278" s="160">
        <f>'Sheet1 (4)'!AB278</f>
        <v>0</v>
      </c>
    </row>
    <row r="279" spans="2:31" ht="16.5" customHeight="1" x14ac:dyDescent="0.2">
      <c r="V279" s="160">
        <v>0</v>
      </c>
      <c r="W279" s="174">
        <v>0</v>
      </c>
      <c r="X279" s="174"/>
      <c r="Y279" s="174" t="e">
        <f>#REF!</f>
        <v>#REF!</v>
      </c>
      <c r="Z279" s="174"/>
      <c r="AA279" s="174"/>
      <c r="AB279" s="160">
        <f>'Sheet1 (4)'!AB279</f>
        <v>0</v>
      </c>
    </row>
    <row r="280" spans="2:31" ht="9" customHeight="1" x14ac:dyDescent="0.2">
      <c r="Y280" s="174" t="e">
        <f>#REF!</f>
        <v>#REF!</v>
      </c>
      <c r="AB280" s="160">
        <f>'Sheet1 (4)'!AB280</f>
        <v>0</v>
      </c>
    </row>
    <row r="281" spans="2:31" ht="13.5" customHeight="1" x14ac:dyDescent="0.2">
      <c r="C281" s="181" t="s">
        <v>105</v>
      </c>
      <c r="D281" s="181"/>
      <c r="E281" s="181"/>
      <c r="F281" s="181"/>
      <c r="H281" s="182" t="s">
        <v>30</v>
      </c>
      <c r="I281" s="127" t="s">
        <v>179</v>
      </c>
      <c r="J281" s="127"/>
      <c r="K281" s="127"/>
      <c r="L281" s="127"/>
      <c r="M281" s="127"/>
      <c r="O281" s="176" t="s">
        <v>71</v>
      </c>
      <c r="P281" s="176"/>
      <c r="Q281" s="176"/>
      <c r="R281" s="176"/>
      <c r="S281" s="176"/>
      <c r="T281" s="176"/>
      <c r="U281" s="176"/>
      <c r="V281" s="176"/>
      <c r="W281" s="176"/>
      <c r="X281" s="176"/>
      <c r="Y281" s="174" t="e">
        <f>#REF!</f>
        <v>#REF!</v>
      </c>
      <c r="Z281" s="176"/>
      <c r="AA281" s="176"/>
      <c r="AB281" s="160">
        <f>'Sheet1 (4)'!AB281</f>
        <v>0</v>
      </c>
      <c r="AC281" s="176"/>
      <c r="AD281" s="176"/>
      <c r="AE281" s="176"/>
    </row>
    <row r="282" spans="2:31" ht="13.5" customHeight="1" x14ac:dyDescent="0.2">
      <c r="C282" s="181" t="s">
        <v>106</v>
      </c>
      <c r="D282" s="181"/>
      <c r="E282" s="181"/>
      <c r="F282" s="181"/>
      <c r="H282" s="182" t="s">
        <v>30</v>
      </c>
      <c r="I282" s="127" t="s">
        <v>180</v>
      </c>
      <c r="J282" s="127"/>
      <c r="K282" s="127"/>
      <c r="L282" s="127"/>
      <c r="M282" s="127"/>
      <c r="O282" s="176" t="s">
        <v>72</v>
      </c>
      <c r="P282" s="176"/>
      <c r="Q282" s="176"/>
      <c r="R282" s="176"/>
      <c r="S282" s="176"/>
      <c r="T282" s="176"/>
      <c r="U282" s="176"/>
      <c r="V282" s="176"/>
      <c r="W282" s="176"/>
      <c r="X282" s="176"/>
      <c r="Y282" s="174" t="e">
        <f>#REF!</f>
        <v>#REF!</v>
      </c>
      <c r="Z282" s="176"/>
      <c r="AA282" s="176"/>
      <c r="AB282" s="160">
        <f>'Sheet1 (4)'!AB282</f>
        <v>0</v>
      </c>
      <c r="AC282" s="176"/>
      <c r="AD282" s="176"/>
      <c r="AE282" s="176"/>
    </row>
    <row r="283" spans="2:31" ht="3" customHeight="1" x14ac:dyDescent="0.2">
      <c r="Y283" s="174" t="e">
        <f>#REF!</f>
        <v>#REF!</v>
      </c>
      <c r="AB283" s="160">
        <f>'Sheet1 (4)'!AB283</f>
        <v>0</v>
      </c>
    </row>
    <row r="284" spans="2:31" ht="3" customHeight="1" x14ac:dyDescent="0.2">
      <c r="Y284" s="174" t="e">
        <f>#REF!</f>
        <v>#REF!</v>
      </c>
      <c r="AB284" s="160">
        <f>'Sheet1 (4)'!AB284</f>
        <v>0</v>
      </c>
    </row>
    <row r="285" spans="2:31" ht="11.25" customHeight="1" x14ac:dyDescent="0.2">
      <c r="C285" s="127" t="s">
        <v>181</v>
      </c>
      <c r="D285" s="127"/>
      <c r="E285" s="127"/>
      <c r="F285" s="127"/>
      <c r="G285" s="127"/>
      <c r="H285" s="127"/>
      <c r="I285" s="127"/>
      <c r="K285" s="184" t="s">
        <v>182</v>
      </c>
      <c r="L285" s="184"/>
      <c r="M285" s="184"/>
      <c r="N285" s="184"/>
      <c r="O285" s="184"/>
      <c r="P285" s="184"/>
      <c r="Q285" s="184"/>
      <c r="R285" s="184"/>
      <c r="S285" s="184"/>
      <c r="U285" s="174">
        <v>8000000</v>
      </c>
      <c r="V285" s="174">
        <v>0</v>
      </c>
      <c r="W285" s="174">
        <v>0</v>
      </c>
      <c r="X285" s="174"/>
      <c r="Y285" s="174" t="e">
        <f>#REF!</f>
        <v>#REF!</v>
      </c>
      <c r="Z285" s="174"/>
      <c r="AA285" s="174"/>
      <c r="AB285" s="160">
        <f>'Sheet1 (4)'!AB285</f>
        <v>7890908</v>
      </c>
      <c r="AC285" s="174">
        <v>109092</v>
      </c>
      <c r="AD285" s="174"/>
    </row>
    <row r="286" spans="2:31" ht="6" customHeight="1" x14ac:dyDescent="0.2">
      <c r="C286" s="127"/>
      <c r="D286" s="127"/>
      <c r="E286" s="127"/>
      <c r="F286" s="127"/>
      <c r="G286" s="127"/>
      <c r="H286" s="127"/>
      <c r="I286" s="127"/>
      <c r="K286" s="184"/>
      <c r="L286" s="184"/>
      <c r="M286" s="184"/>
      <c r="N286" s="184"/>
      <c r="O286" s="184"/>
      <c r="P286" s="184"/>
      <c r="Q286" s="184"/>
      <c r="R286" s="184"/>
      <c r="S286" s="184"/>
      <c r="U286" s="174"/>
      <c r="V286" s="174"/>
      <c r="W286" s="174"/>
      <c r="X286" s="174"/>
      <c r="Y286" s="174" t="e">
        <f>#REF!</f>
        <v>#REF!</v>
      </c>
      <c r="Z286" s="174"/>
      <c r="AA286" s="174"/>
      <c r="AB286" s="160">
        <f>'Sheet1 (4)'!AB286</f>
        <v>0</v>
      </c>
      <c r="AC286" s="174"/>
      <c r="AD286" s="174"/>
    </row>
    <row r="287" spans="2:31" ht="5.25" customHeight="1" x14ac:dyDescent="0.2">
      <c r="K287" s="184"/>
      <c r="L287" s="184"/>
      <c r="M287" s="184"/>
      <c r="N287" s="184"/>
      <c r="O287" s="184"/>
      <c r="P287" s="184"/>
      <c r="Q287" s="184"/>
      <c r="R287" s="184"/>
      <c r="S287" s="184"/>
      <c r="V287" s="174">
        <v>0</v>
      </c>
      <c r="W287" s="174">
        <v>0</v>
      </c>
      <c r="X287" s="174"/>
      <c r="Y287" s="174" t="e">
        <f>#REF!</f>
        <v>#REF!</v>
      </c>
      <c r="Z287" s="174"/>
      <c r="AA287" s="174"/>
      <c r="AB287" s="160">
        <f>'Sheet1 (4)'!AB287</f>
        <v>0</v>
      </c>
    </row>
    <row r="288" spans="2:31" ht="12" customHeight="1" x14ac:dyDescent="0.2">
      <c r="V288" s="174"/>
      <c r="W288" s="174"/>
      <c r="X288" s="174"/>
      <c r="Y288" s="174" t="e">
        <f>#REF!</f>
        <v>#REF!</v>
      </c>
      <c r="Z288" s="174"/>
      <c r="AA288" s="174"/>
      <c r="AB288" s="160">
        <f>'Sheet1 (4)'!AB288</f>
        <v>0</v>
      </c>
    </row>
    <row r="289" spans="2:31" ht="13.5" customHeight="1" x14ac:dyDescent="0.2">
      <c r="V289" s="160">
        <v>7890908</v>
      </c>
      <c r="W289" s="174">
        <v>0</v>
      </c>
      <c r="X289" s="174"/>
      <c r="Y289" s="174" t="e">
        <f>#REF!</f>
        <v>#REF!</v>
      </c>
      <c r="Z289" s="174"/>
      <c r="AA289" s="174"/>
      <c r="AB289" s="160">
        <f>'Sheet1 (4)'!AB289</f>
        <v>0</v>
      </c>
    </row>
    <row r="290" spans="2:31" ht="3" customHeight="1" x14ac:dyDescent="0.2">
      <c r="Y290" s="174" t="e">
        <f>#REF!</f>
        <v>#REF!</v>
      </c>
      <c r="AB290" s="160">
        <f>'Sheet1 (4)'!AB290</f>
        <v>0</v>
      </c>
    </row>
    <row r="291" spans="2:31" ht="11.25" customHeight="1" x14ac:dyDescent="0.2">
      <c r="C291" s="127" t="s">
        <v>234</v>
      </c>
      <c r="D291" s="127"/>
      <c r="E291" s="127"/>
      <c r="F291" s="127"/>
      <c r="G291" s="127"/>
      <c r="H291" s="127"/>
      <c r="I291" s="127"/>
      <c r="K291" s="184" t="s">
        <v>235</v>
      </c>
      <c r="L291" s="184"/>
      <c r="M291" s="184"/>
      <c r="N291" s="184"/>
      <c r="O291" s="184"/>
      <c r="P291" s="184"/>
      <c r="Q291" s="184"/>
      <c r="R291" s="184"/>
      <c r="S291" s="184"/>
      <c r="U291" s="174">
        <v>10000000</v>
      </c>
      <c r="V291" s="174">
        <v>0</v>
      </c>
      <c r="W291" s="174">
        <v>0</v>
      </c>
      <c r="X291" s="174"/>
      <c r="Y291" s="174" t="e">
        <f>#REF!</f>
        <v>#REF!</v>
      </c>
      <c r="Z291" s="174"/>
      <c r="AA291" s="174"/>
      <c r="AB291" s="160">
        <f>'Sheet1 (4)'!AB291</f>
        <v>9581818</v>
      </c>
      <c r="AC291" s="174">
        <v>418182</v>
      </c>
      <c r="AD291" s="174"/>
    </row>
    <row r="292" spans="2:31" ht="6" customHeight="1" x14ac:dyDescent="0.2">
      <c r="C292" s="127"/>
      <c r="D292" s="127"/>
      <c r="E292" s="127"/>
      <c r="F292" s="127"/>
      <c r="G292" s="127"/>
      <c r="H292" s="127"/>
      <c r="I292" s="127"/>
      <c r="K292" s="184"/>
      <c r="L292" s="184"/>
      <c r="M292" s="184"/>
      <c r="N292" s="184"/>
      <c r="O292" s="184"/>
      <c r="P292" s="184"/>
      <c r="Q292" s="184"/>
      <c r="R292" s="184"/>
      <c r="S292" s="184"/>
      <c r="U292" s="174"/>
      <c r="V292" s="174"/>
      <c r="W292" s="174"/>
      <c r="X292" s="174"/>
      <c r="Y292" s="174" t="e">
        <f>#REF!</f>
        <v>#REF!</v>
      </c>
      <c r="Z292" s="174"/>
      <c r="AA292" s="174"/>
      <c r="AB292" s="160">
        <f>'Sheet1 (4)'!AB292</f>
        <v>0</v>
      </c>
      <c r="AC292" s="174"/>
      <c r="AD292" s="174"/>
    </row>
    <row r="293" spans="2:31" ht="5.25" customHeight="1" x14ac:dyDescent="0.2">
      <c r="K293" s="184"/>
      <c r="L293" s="184"/>
      <c r="M293" s="184"/>
      <c r="N293" s="184"/>
      <c r="O293" s="184"/>
      <c r="P293" s="184"/>
      <c r="Q293" s="184"/>
      <c r="R293" s="184"/>
      <c r="S293" s="184"/>
      <c r="V293" s="174">
        <v>0</v>
      </c>
      <c r="W293" s="174">
        <v>0</v>
      </c>
      <c r="X293" s="174"/>
      <c r="Y293" s="174" t="e">
        <f>#REF!</f>
        <v>#REF!</v>
      </c>
      <c r="Z293" s="174"/>
      <c r="AA293" s="174"/>
      <c r="AB293" s="160">
        <f>'Sheet1 (4)'!AB293</f>
        <v>0</v>
      </c>
    </row>
    <row r="294" spans="2:31" ht="12" customHeight="1" x14ac:dyDescent="0.2">
      <c r="V294" s="174"/>
      <c r="W294" s="174"/>
      <c r="X294" s="174"/>
      <c r="Y294" s="174" t="e">
        <f>#REF!</f>
        <v>#REF!</v>
      </c>
      <c r="Z294" s="174"/>
      <c r="AA294" s="174"/>
      <c r="AB294" s="160">
        <f>'Sheet1 (4)'!AB294</f>
        <v>0</v>
      </c>
    </row>
    <row r="295" spans="2:31" ht="13.5" customHeight="1" x14ac:dyDescent="0.2">
      <c r="V295" s="160">
        <v>9581818</v>
      </c>
      <c r="W295" s="174">
        <v>0</v>
      </c>
      <c r="X295" s="174"/>
      <c r="Y295" s="174" t="e">
        <f>#REF!</f>
        <v>#REF!</v>
      </c>
      <c r="Z295" s="174"/>
      <c r="AA295" s="174"/>
      <c r="AB295" s="160">
        <f>'Sheet1 (4)'!AB295</f>
        <v>0</v>
      </c>
    </row>
    <row r="296" spans="2:31" ht="6" customHeight="1" x14ac:dyDescent="0.2">
      <c r="Y296" s="174" t="e">
        <f>#REF!</f>
        <v>#REF!</v>
      </c>
      <c r="AB296" s="160">
        <f>'Sheet1 (4)'!AB296</f>
        <v>0</v>
      </c>
    </row>
    <row r="297" spans="2:31" ht="16.5" customHeight="1" x14ac:dyDescent="0.2">
      <c r="B297" s="181" t="s">
        <v>109</v>
      </c>
      <c r="C297" s="181"/>
      <c r="D297" s="181"/>
      <c r="E297" s="181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81"/>
      <c r="U297" s="160">
        <v>18000000</v>
      </c>
      <c r="V297" s="160">
        <v>0</v>
      </c>
      <c r="W297" s="174">
        <v>0</v>
      </c>
      <c r="X297" s="174"/>
      <c r="Y297" s="174" t="e">
        <f>#REF!</f>
        <v>#REF!</v>
      </c>
      <c r="Z297" s="174"/>
      <c r="AA297" s="174"/>
      <c r="AB297" s="160">
        <f>'Sheet1 (4)'!AB297</f>
        <v>17472726</v>
      </c>
      <c r="AC297" s="174">
        <v>527274</v>
      </c>
      <c r="AD297" s="174"/>
    </row>
    <row r="298" spans="2:31" ht="16.5" customHeight="1" x14ac:dyDescent="0.2">
      <c r="V298" s="160">
        <v>0</v>
      </c>
      <c r="W298" s="174">
        <v>0</v>
      </c>
      <c r="X298" s="174"/>
      <c r="Y298" s="174" t="e">
        <f>#REF!</f>
        <v>#REF!</v>
      </c>
      <c r="Z298" s="174"/>
      <c r="AA298" s="174"/>
      <c r="AB298" s="160">
        <f>'Sheet1 (4)'!AB298</f>
        <v>0</v>
      </c>
    </row>
    <row r="299" spans="2:31" ht="16.5" customHeight="1" x14ac:dyDescent="0.2">
      <c r="V299" s="160">
        <v>17472726</v>
      </c>
      <c r="W299" s="174">
        <v>0</v>
      </c>
      <c r="X299" s="174"/>
      <c r="Y299" s="174" t="e">
        <f>#REF!</f>
        <v>#REF!</v>
      </c>
      <c r="Z299" s="174"/>
      <c r="AA299" s="174"/>
      <c r="AB299" s="160">
        <f>'Sheet1 (4)'!AB299</f>
        <v>0</v>
      </c>
    </row>
    <row r="300" spans="2:31" ht="9" customHeight="1" x14ac:dyDescent="0.2">
      <c r="Y300" s="174" t="e">
        <f>#REF!</f>
        <v>#REF!</v>
      </c>
      <c r="AB300" s="160">
        <f>'Sheet1 (4)'!AB300</f>
        <v>0</v>
      </c>
    </row>
    <row r="301" spans="2:31" ht="13.5" customHeight="1" x14ac:dyDescent="0.2">
      <c r="C301" s="181" t="s">
        <v>105</v>
      </c>
      <c r="D301" s="181"/>
      <c r="E301" s="181"/>
      <c r="F301" s="181"/>
      <c r="H301" s="182" t="s">
        <v>30</v>
      </c>
      <c r="I301" s="127" t="s">
        <v>179</v>
      </c>
      <c r="J301" s="127"/>
      <c r="K301" s="127"/>
      <c r="L301" s="127"/>
      <c r="M301" s="127"/>
      <c r="O301" s="176" t="s">
        <v>71</v>
      </c>
      <c r="P301" s="176"/>
      <c r="Q301" s="176"/>
      <c r="R301" s="176"/>
      <c r="S301" s="176"/>
      <c r="T301" s="176"/>
      <c r="U301" s="176"/>
      <c r="V301" s="176"/>
      <c r="W301" s="176"/>
      <c r="X301" s="176"/>
      <c r="Y301" s="174" t="e">
        <f>#REF!</f>
        <v>#REF!</v>
      </c>
      <c r="Z301" s="176"/>
      <c r="AA301" s="176"/>
      <c r="AB301" s="160">
        <f>'Sheet1 (4)'!AB301</f>
        <v>0</v>
      </c>
      <c r="AC301" s="176"/>
      <c r="AD301" s="176"/>
      <c r="AE301" s="176"/>
    </row>
    <row r="302" spans="2:31" ht="13.5" customHeight="1" x14ac:dyDescent="0.2">
      <c r="C302" s="181" t="s">
        <v>106</v>
      </c>
      <c r="D302" s="181"/>
      <c r="E302" s="181"/>
      <c r="F302" s="181"/>
      <c r="H302" s="182" t="s">
        <v>30</v>
      </c>
      <c r="I302" s="127" t="s">
        <v>183</v>
      </c>
      <c r="J302" s="127"/>
      <c r="K302" s="127"/>
      <c r="L302" s="127"/>
      <c r="M302" s="127"/>
      <c r="O302" s="176" t="s">
        <v>73</v>
      </c>
      <c r="P302" s="176"/>
      <c r="Q302" s="176"/>
      <c r="R302" s="176"/>
      <c r="S302" s="176"/>
      <c r="T302" s="176"/>
      <c r="U302" s="176"/>
      <c r="V302" s="176"/>
      <c r="W302" s="176"/>
      <c r="X302" s="176"/>
      <c r="Y302" s="174" t="e">
        <f>#REF!</f>
        <v>#REF!</v>
      </c>
      <c r="Z302" s="176"/>
      <c r="AA302" s="176"/>
      <c r="AB302" s="160">
        <f>'Sheet1 (4)'!AB302</f>
        <v>0</v>
      </c>
      <c r="AC302" s="176"/>
      <c r="AD302" s="176"/>
      <c r="AE302" s="176"/>
    </row>
    <row r="303" spans="2:31" ht="3" customHeight="1" x14ac:dyDescent="0.2">
      <c r="Y303" s="174" t="e">
        <f>#REF!</f>
        <v>#REF!</v>
      </c>
      <c r="AB303" s="160">
        <f>'Sheet1 (4)'!AB303</f>
        <v>0</v>
      </c>
    </row>
    <row r="304" spans="2:31" ht="3" customHeight="1" x14ac:dyDescent="0.2">
      <c r="Y304" s="174" t="e">
        <f>#REF!</f>
        <v>#REF!</v>
      </c>
      <c r="AB304" s="160">
        <f>'Sheet1 (4)'!AB304</f>
        <v>0</v>
      </c>
    </row>
    <row r="305" spans="2:31" ht="11.25" customHeight="1" x14ac:dyDescent="0.2">
      <c r="C305" s="127" t="s">
        <v>184</v>
      </c>
      <c r="D305" s="127"/>
      <c r="E305" s="127"/>
      <c r="F305" s="127"/>
      <c r="G305" s="127"/>
      <c r="H305" s="127"/>
      <c r="I305" s="127"/>
      <c r="K305" s="184" t="s">
        <v>185</v>
      </c>
      <c r="L305" s="184"/>
      <c r="M305" s="184"/>
      <c r="N305" s="184"/>
      <c r="O305" s="184"/>
      <c r="P305" s="184"/>
      <c r="Q305" s="184"/>
      <c r="R305" s="184"/>
      <c r="S305" s="184"/>
      <c r="U305" s="174">
        <v>60000000</v>
      </c>
      <c r="V305" s="174">
        <v>0</v>
      </c>
      <c r="W305" s="174">
        <v>0</v>
      </c>
      <c r="X305" s="174"/>
      <c r="Y305" s="174" t="e">
        <f>#REF!</f>
        <v>#REF!</v>
      </c>
      <c r="Z305" s="174"/>
      <c r="AA305" s="174"/>
      <c r="AB305" s="160">
        <f>'Sheet1 (4)'!AB305</f>
        <v>59985000</v>
      </c>
      <c r="AC305" s="174">
        <v>15000</v>
      </c>
      <c r="AD305" s="174"/>
    </row>
    <row r="306" spans="2:31" ht="6" customHeight="1" x14ac:dyDescent="0.2">
      <c r="C306" s="127"/>
      <c r="D306" s="127"/>
      <c r="E306" s="127"/>
      <c r="F306" s="127"/>
      <c r="G306" s="127"/>
      <c r="H306" s="127"/>
      <c r="I306" s="127"/>
      <c r="K306" s="184"/>
      <c r="L306" s="184"/>
      <c r="M306" s="184"/>
      <c r="N306" s="184"/>
      <c r="O306" s="184"/>
      <c r="P306" s="184"/>
      <c r="Q306" s="184"/>
      <c r="R306" s="184"/>
      <c r="S306" s="184"/>
      <c r="U306" s="174"/>
      <c r="V306" s="174"/>
      <c r="W306" s="174"/>
      <c r="X306" s="174"/>
      <c r="Y306" s="174" t="e">
        <f>#REF!</f>
        <v>#REF!</v>
      </c>
      <c r="Z306" s="174"/>
      <c r="AA306" s="174"/>
      <c r="AB306" s="160">
        <f>'Sheet1 (4)'!AB306</f>
        <v>0</v>
      </c>
      <c r="AC306" s="174"/>
      <c r="AD306" s="174"/>
    </row>
    <row r="307" spans="2:31" ht="5.25" customHeight="1" x14ac:dyDescent="0.2">
      <c r="K307" s="184"/>
      <c r="L307" s="184"/>
      <c r="M307" s="184"/>
      <c r="N307" s="184"/>
      <c r="O307" s="184"/>
      <c r="P307" s="184"/>
      <c r="Q307" s="184"/>
      <c r="R307" s="184"/>
      <c r="S307" s="184"/>
      <c r="V307" s="174">
        <v>0</v>
      </c>
      <c r="W307" s="174">
        <v>59985000</v>
      </c>
      <c r="X307" s="174"/>
      <c r="Y307" s="174" t="e">
        <f>#REF!</f>
        <v>#REF!</v>
      </c>
      <c r="Z307" s="174"/>
      <c r="AA307" s="174"/>
      <c r="AB307" s="160">
        <f>'Sheet1 (4)'!AB307</f>
        <v>0</v>
      </c>
    </row>
    <row r="308" spans="2:31" ht="12" customHeight="1" x14ac:dyDescent="0.2">
      <c r="V308" s="174"/>
      <c r="W308" s="174"/>
      <c r="X308" s="174"/>
      <c r="Y308" s="174" t="e">
        <f>#REF!</f>
        <v>#REF!</v>
      </c>
      <c r="Z308" s="174"/>
      <c r="AA308" s="174"/>
      <c r="AB308" s="160">
        <f>'Sheet1 (4)'!AB308</f>
        <v>0</v>
      </c>
    </row>
    <row r="309" spans="2:31" ht="13.5" customHeight="1" x14ac:dyDescent="0.2">
      <c r="V309" s="160">
        <v>0</v>
      </c>
      <c r="W309" s="174">
        <v>0</v>
      </c>
      <c r="X309" s="174"/>
      <c r="Y309" s="174" t="e">
        <f>#REF!</f>
        <v>#REF!</v>
      </c>
      <c r="Z309" s="174"/>
      <c r="AA309" s="174"/>
      <c r="AB309" s="160">
        <f>'Sheet1 (4)'!AB309</f>
        <v>0</v>
      </c>
    </row>
    <row r="310" spans="2:31" ht="6" customHeight="1" x14ac:dyDescent="0.2">
      <c r="Y310" s="174" t="e">
        <f>#REF!</f>
        <v>#REF!</v>
      </c>
      <c r="AB310" s="160">
        <f>'Sheet1 (4)'!AB310</f>
        <v>0</v>
      </c>
    </row>
    <row r="311" spans="2:31" ht="16.5" customHeight="1" x14ac:dyDescent="0.2">
      <c r="B311" s="181" t="s">
        <v>109</v>
      </c>
      <c r="C311" s="181"/>
      <c r="D311" s="181"/>
      <c r="E311" s="181"/>
      <c r="F311" s="181"/>
      <c r="G311" s="181"/>
      <c r="H311" s="181"/>
      <c r="I311" s="181"/>
      <c r="J311" s="181"/>
      <c r="K311" s="181"/>
      <c r="L311" s="181"/>
      <c r="M311" s="181"/>
      <c r="N311" s="181"/>
      <c r="O311" s="181"/>
      <c r="P311" s="181"/>
      <c r="Q311" s="181"/>
      <c r="R311" s="181"/>
      <c r="U311" s="160">
        <v>60000000</v>
      </c>
      <c r="V311" s="160">
        <v>0</v>
      </c>
      <c r="W311" s="174">
        <v>0</v>
      </c>
      <c r="X311" s="174"/>
      <c r="Y311" s="174" t="e">
        <f>#REF!</f>
        <v>#REF!</v>
      </c>
      <c r="Z311" s="174"/>
      <c r="AA311" s="174"/>
      <c r="AB311" s="160">
        <f>'Sheet1 (4)'!AB311</f>
        <v>59985000</v>
      </c>
      <c r="AC311" s="174">
        <v>15000</v>
      </c>
      <c r="AD311" s="174"/>
    </row>
    <row r="312" spans="2:31" ht="16.5" customHeight="1" x14ac:dyDescent="0.2">
      <c r="V312" s="160">
        <v>0</v>
      </c>
      <c r="W312" s="174">
        <v>59985000</v>
      </c>
      <c r="X312" s="174"/>
      <c r="Y312" s="174" t="e">
        <f>#REF!</f>
        <v>#REF!</v>
      </c>
      <c r="Z312" s="174"/>
      <c r="AA312" s="174"/>
      <c r="AB312" s="160">
        <f>'Sheet1 (4)'!AB312</f>
        <v>0</v>
      </c>
    </row>
    <row r="313" spans="2:31" ht="16.5" customHeight="1" x14ac:dyDescent="0.2">
      <c r="V313" s="160">
        <v>0</v>
      </c>
      <c r="W313" s="174">
        <v>0</v>
      </c>
      <c r="X313" s="174"/>
      <c r="Y313" s="174" t="e">
        <f>#REF!</f>
        <v>#REF!</v>
      </c>
      <c r="Z313" s="174"/>
      <c r="AA313" s="174"/>
      <c r="AB313" s="160">
        <f>'Sheet1 (4)'!AB313</f>
        <v>0</v>
      </c>
    </row>
    <row r="314" spans="2:31" ht="9" customHeight="1" x14ac:dyDescent="0.2">
      <c r="Y314" s="174" t="e">
        <f>#REF!</f>
        <v>#REF!</v>
      </c>
      <c r="AB314" s="160">
        <f>'Sheet1 (4)'!AB314</f>
        <v>0</v>
      </c>
    </row>
    <row r="315" spans="2:31" ht="13.5" customHeight="1" x14ac:dyDescent="0.2">
      <c r="C315" s="181" t="s">
        <v>105</v>
      </c>
      <c r="D315" s="181"/>
      <c r="E315" s="181"/>
      <c r="F315" s="181"/>
      <c r="H315" s="182" t="s">
        <v>30</v>
      </c>
      <c r="I315" s="127" t="s">
        <v>179</v>
      </c>
      <c r="J315" s="127"/>
      <c r="K315" s="127"/>
      <c r="L315" s="127"/>
      <c r="M315" s="127"/>
      <c r="O315" s="176" t="s">
        <v>71</v>
      </c>
      <c r="P315" s="176"/>
      <c r="Q315" s="176"/>
      <c r="R315" s="176"/>
      <c r="S315" s="176"/>
      <c r="T315" s="176"/>
      <c r="U315" s="176"/>
      <c r="V315" s="176"/>
      <c r="W315" s="176"/>
      <c r="X315" s="176"/>
      <c r="Y315" s="174" t="e">
        <f>#REF!</f>
        <v>#REF!</v>
      </c>
      <c r="Z315" s="176"/>
      <c r="AA315" s="176"/>
      <c r="AB315" s="160">
        <f>'Sheet1 (4)'!AB315</f>
        <v>0</v>
      </c>
      <c r="AC315" s="176"/>
      <c r="AD315" s="176"/>
      <c r="AE315" s="176"/>
    </row>
    <row r="316" spans="2:31" ht="13.5" customHeight="1" x14ac:dyDescent="0.2">
      <c r="C316" s="181" t="s">
        <v>106</v>
      </c>
      <c r="D316" s="181"/>
      <c r="E316" s="181"/>
      <c r="F316" s="181"/>
      <c r="H316" s="182" t="s">
        <v>30</v>
      </c>
      <c r="I316" s="127" t="s">
        <v>186</v>
      </c>
      <c r="J316" s="127"/>
      <c r="K316" s="127"/>
      <c r="L316" s="127"/>
      <c r="M316" s="127"/>
      <c r="O316" s="176" t="s">
        <v>74</v>
      </c>
      <c r="P316" s="176"/>
      <c r="Q316" s="176"/>
      <c r="R316" s="176"/>
      <c r="S316" s="176"/>
      <c r="T316" s="176"/>
      <c r="U316" s="176"/>
      <c r="V316" s="176"/>
      <c r="W316" s="176"/>
      <c r="X316" s="176"/>
      <c r="Y316" s="174" t="e">
        <f>#REF!</f>
        <v>#REF!</v>
      </c>
      <c r="Z316" s="176"/>
      <c r="AA316" s="176"/>
      <c r="AB316" s="160">
        <f>'Sheet1 (4)'!AB316</f>
        <v>0</v>
      </c>
      <c r="AC316" s="176"/>
      <c r="AD316" s="176"/>
      <c r="AE316" s="176"/>
    </row>
    <row r="317" spans="2:31" ht="3" customHeight="1" x14ac:dyDescent="0.2">
      <c r="Y317" s="174" t="e">
        <f>#REF!</f>
        <v>#REF!</v>
      </c>
      <c r="AB317" s="160">
        <f>'Sheet1 (4)'!AB317</f>
        <v>0</v>
      </c>
    </row>
    <row r="318" spans="2:31" ht="3" customHeight="1" x14ac:dyDescent="0.2">
      <c r="Y318" s="174" t="e">
        <f>#REF!</f>
        <v>#REF!</v>
      </c>
      <c r="AB318" s="160">
        <f>'Sheet1 (4)'!AB318</f>
        <v>0</v>
      </c>
    </row>
    <row r="319" spans="2:31" ht="16.5" customHeight="1" x14ac:dyDescent="0.2">
      <c r="C319" s="127" t="s">
        <v>216</v>
      </c>
      <c r="D319" s="127"/>
      <c r="E319" s="127"/>
      <c r="F319" s="127"/>
      <c r="G319" s="127"/>
      <c r="H319" s="127"/>
      <c r="I319" s="127"/>
      <c r="K319" s="127" t="s">
        <v>217</v>
      </c>
      <c r="L319" s="127"/>
      <c r="M319" s="127"/>
      <c r="N319" s="127"/>
      <c r="O319" s="127"/>
      <c r="P319" s="127"/>
      <c r="Q319" s="127"/>
      <c r="R319" s="127"/>
      <c r="S319" s="127"/>
      <c r="U319" s="160">
        <v>1120000</v>
      </c>
      <c r="V319" s="160">
        <v>0</v>
      </c>
      <c r="W319" s="174">
        <v>0</v>
      </c>
      <c r="X319" s="174"/>
      <c r="Y319" s="174" t="e">
        <f>#REF!</f>
        <v>#REF!</v>
      </c>
      <c r="Z319" s="174"/>
      <c r="AA319" s="174"/>
      <c r="AB319" s="160">
        <f>'Sheet1 (4)'!AB319</f>
        <v>560000</v>
      </c>
      <c r="AC319" s="174">
        <v>560000</v>
      </c>
      <c r="AD319" s="174"/>
    </row>
    <row r="320" spans="2:31" ht="16.5" customHeight="1" x14ac:dyDescent="0.2">
      <c r="V320" s="160">
        <v>0</v>
      </c>
      <c r="W320" s="174">
        <v>0</v>
      </c>
      <c r="X320" s="174"/>
      <c r="Y320" s="174" t="e">
        <f>#REF!</f>
        <v>#REF!</v>
      </c>
      <c r="Z320" s="174"/>
      <c r="AA320" s="174"/>
      <c r="AB320" s="160">
        <f>'Sheet1 (4)'!AB320</f>
        <v>0</v>
      </c>
    </row>
    <row r="321" spans="2:31" ht="13.5" customHeight="1" x14ac:dyDescent="0.2">
      <c r="V321" s="160">
        <v>560000</v>
      </c>
      <c r="W321" s="174">
        <v>0</v>
      </c>
      <c r="X321" s="174"/>
      <c r="Y321" s="174" t="e">
        <f>#REF!</f>
        <v>#REF!</v>
      </c>
      <c r="Z321" s="174"/>
      <c r="AA321" s="174"/>
      <c r="AB321" s="160">
        <f>'Sheet1 (4)'!AB321</f>
        <v>0</v>
      </c>
    </row>
    <row r="322" spans="2:31" ht="3" customHeight="1" x14ac:dyDescent="0.2">
      <c r="Y322" s="174" t="e">
        <f>#REF!</f>
        <v>#REF!</v>
      </c>
      <c r="AB322" s="160">
        <f>'Sheet1 (4)'!AB322</f>
        <v>0</v>
      </c>
    </row>
    <row r="323" spans="2:31" ht="16.5" customHeight="1" x14ac:dyDescent="0.2">
      <c r="C323" s="127" t="s">
        <v>130</v>
      </c>
      <c r="D323" s="127"/>
      <c r="E323" s="127"/>
      <c r="F323" s="127"/>
      <c r="G323" s="127"/>
      <c r="H323" s="127"/>
      <c r="I323" s="127"/>
      <c r="K323" s="127" t="s">
        <v>131</v>
      </c>
      <c r="L323" s="127"/>
      <c r="M323" s="127"/>
      <c r="N323" s="127"/>
      <c r="O323" s="127"/>
      <c r="P323" s="127"/>
      <c r="Q323" s="127"/>
      <c r="R323" s="127"/>
      <c r="S323" s="127"/>
      <c r="U323" s="160">
        <v>3880000</v>
      </c>
      <c r="V323" s="160">
        <v>0</v>
      </c>
      <c r="W323" s="174">
        <v>0</v>
      </c>
      <c r="X323" s="174"/>
      <c r="Y323" s="174" t="e">
        <f>#REF!</f>
        <v>#REF!</v>
      </c>
      <c r="Z323" s="174"/>
      <c r="AA323" s="174"/>
      <c r="AB323" s="160">
        <f>'Sheet1 (4)'!AB323</f>
        <v>2235000</v>
      </c>
      <c r="AC323" s="174">
        <v>2095000</v>
      </c>
      <c r="AD323" s="174"/>
    </row>
    <row r="324" spans="2:31" ht="16.5" customHeight="1" x14ac:dyDescent="0.2">
      <c r="V324" s="160">
        <v>0</v>
      </c>
      <c r="W324" s="174">
        <v>0</v>
      </c>
      <c r="X324" s="174"/>
      <c r="Y324" s="174" t="e">
        <f>#REF!</f>
        <v>#REF!</v>
      </c>
      <c r="Z324" s="174"/>
      <c r="AA324" s="174"/>
      <c r="AB324" s="160">
        <f>'Sheet1 (4)'!AB324</f>
        <v>0</v>
      </c>
    </row>
    <row r="325" spans="2:31" ht="13.5" customHeight="1" x14ac:dyDescent="0.2">
      <c r="V325" s="160">
        <v>1785000</v>
      </c>
      <c r="W325" s="174">
        <v>0</v>
      </c>
      <c r="X325" s="174"/>
      <c r="Y325" s="174" t="e">
        <f>#REF!</f>
        <v>#REF!</v>
      </c>
      <c r="Z325" s="174"/>
      <c r="AA325" s="174"/>
      <c r="AB325" s="160">
        <f>'Sheet1 (4)'!AB325</f>
        <v>0</v>
      </c>
    </row>
    <row r="326" spans="2:31" ht="6" customHeight="1" x14ac:dyDescent="0.2">
      <c r="Y326" s="174" t="e">
        <f>#REF!</f>
        <v>#REF!</v>
      </c>
      <c r="AB326" s="160">
        <f>'Sheet1 (4)'!AB326</f>
        <v>0</v>
      </c>
    </row>
    <row r="327" spans="2:31" ht="16.5" customHeight="1" x14ac:dyDescent="0.2">
      <c r="B327" s="181" t="s">
        <v>109</v>
      </c>
      <c r="C327" s="181"/>
      <c r="D327" s="181"/>
      <c r="E327" s="181"/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1"/>
      <c r="Q327" s="181"/>
      <c r="R327" s="181"/>
      <c r="U327" s="160">
        <v>5000000</v>
      </c>
      <c r="V327" s="160">
        <v>0</v>
      </c>
      <c r="W327" s="174">
        <v>0</v>
      </c>
      <c r="X327" s="174"/>
      <c r="Y327" s="174" t="e">
        <f>#REF!</f>
        <v>#REF!</v>
      </c>
      <c r="Z327" s="174"/>
      <c r="AA327" s="174"/>
      <c r="AB327" s="160">
        <f>'Sheet1 (4)'!AB327</f>
        <v>2795000</v>
      </c>
      <c r="AC327" s="174">
        <v>2655000</v>
      </c>
      <c r="AD327" s="174"/>
    </row>
    <row r="328" spans="2:31" ht="16.5" customHeight="1" x14ac:dyDescent="0.2">
      <c r="V328" s="160">
        <v>0</v>
      </c>
      <c r="W328" s="174">
        <v>0</v>
      </c>
      <c r="X328" s="174"/>
      <c r="Y328" s="174" t="e">
        <f>#REF!</f>
        <v>#REF!</v>
      </c>
      <c r="Z328" s="174"/>
      <c r="AA328" s="174"/>
      <c r="AB328" s="160">
        <f>'Sheet1 (4)'!AB328</f>
        <v>0</v>
      </c>
    </row>
    <row r="329" spans="2:31" ht="16.5" customHeight="1" x14ac:dyDescent="0.2">
      <c r="V329" s="160">
        <v>2345000</v>
      </c>
      <c r="W329" s="174">
        <v>0</v>
      </c>
      <c r="X329" s="174"/>
      <c r="Y329" s="174" t="e">
        <f>#REF!</f>
        <v>#REF!</v>
      </c>
      <c r="Z329" s="174"/>
      <c r="AA329" s="174"/>
      <c r="AB329" s="160">
        <f>'Sheet1 (4)'!AB329</f>
        <v>0</v>
      </c>
    </row>
    <row r="330" spans="2:31" ht="9" customHeight="1" x14ac:dyDescent="0.2">
      <c r="Y330" s="174" t="e">
        <f>#REF!</f>
        <v>#REF!</v>
      </c>
      <c r="AB330" s="160">
        <f>'Sheet1 (4)'!AB330</f>
        <v>0</v>
      </c>
    </row>
    <row r="331" spans="2:31" ht="13.5" customHeight="1" x14ac:dyDescent="0.2">
      <c r="C331" s="181" t="s">
        <v>105</v>
      </c>
      <c r="D331" s="181"/>
      <c r="E331" s="181"/>
      <c r="F331" s="181"/>
      <c r="H331" s="182" t="s">
        <v>30</v>
      </c>
      <c r="I331" s="127" t="s">
        <v>179</v>
      </c>
      <c r="J331" s="127"/>
      <c r="K331" s="127"/>
      <c r="L331" s="127"/>
      <c r="M331" s="127"/>
      <c r="O331" s="176" t="s">
        <v>71</v>
      </c>
      <c r="P331" s="176"/>
      <c r="Q331" s="176"/>
      <c r="R331" s="176"/>
      <c r="S331" s="176"/>
      <c r="T331" s="176"/>
      <c r="U331" s="176"/>
      <c r="V331" s="176"/>
      <c r="W331" s="176"/>
      <c r="X331" s="176"/>
      <c r="Y331" s="174" t="e">
        <f>#REF!</f>
        <v>#REF!</v>
      </c>
      <c r="Z331" s="176"/>
      <c r="AA331" s="176"/>
      <c r="AB331" s="160">
        <f>'Sheet1 (4)'!AB331</f>
        <v>0</v>
      </c>
      <c r="AC331" s="176"/>
      <c r="AD331" s="176"/>
      <c r="AE331" s="176"/>
    </row>
    <row r="332" spans="2:31" ht="13.5" customHeight="1" x14ac:dyDescent="0.2">
      <c r="C332" s="181" t="s">
        <v>106</v>
      </c>
      <c r="D332" s="181"/>
      <c r="E332" s="181"/>
      <c r="F332" s="181"/>
      <c r="H332" s="182" t="s">
        <v>30</v>
      </c>
      <c r="I332" s="127" t="s">
        <v>187</v>
      </c>
      <c r="J332" s="127"/>
      <c r="K332" s="127"/>
      <c r="L332" s="127"/>
      <c r="M332" s="127"/>
      <c r="O332" s="176" t="s">
        <v>75</v>
      </c>
      <c r="P332" s="176"/>
      <c r="Q332" s="176"/>
      <c r="R332" s="176"/>
      <c r="S332" s="176"/>
      <c r="T332" s="176"/>
      <c r="U332" s="176"/>
      <c r="V332" s="176"/>
      <c r="W332" s="176"/>
      <c r="X332" s="176"/>
      <c r="Y332" s="174" t="e">
        <f>#REF!</f>
        <v>#REF!</v>
      </c>
      <c r="Z332" s="176"/>
      <c r="AA332" s="176"/>
      <c r="AB332" s="160">
        <f>'Sheet1 (4)'!AB332</f>
        <v>0</v>
      </c>
      <c r="AC332" s="176"/>
      <c r="AD332" s="176"/>
      <c r="AE332" s="176"/>
    </row>
    <row r="333" spans="2:31" ht="3" customHeight="1" x14ac:dyDescent="0.2">
      <c r="Y333" s="174" t="e">
        <f>#REF!</f>
        <v>#REF!</v>
      </c>
      <c r="AB333" s="160">
        <f>'Sheet1 (4)'!AB333</f>
        <v>0</v>
      </c>
    </row>
    <row r="334" spans="2:31" ht="3" customHeight="1" x14ac:dyDescent="0.2">
      <c r="Y334" s="174" t="e">
        <f>#REF!</f>
        <v>#REF!</v>
      </c>
      <c r="AB334" s="160">
        <f>'Sheet1 (4)'!AB334</f>
        <v>0</v>
      </c>
    </row>
    <row r="335" spans="2:31" ht="16.5" customHeight="1" x14ac:dyDescent="0.2">
      <c r="C335" s="127" t="s">
        <v>236</v>
      </c>
      <c r="D335" s="127"/>
      <c r="E335" s="127"/>
      <c r="F335" s="127"/>
      <c r="G335" s="127"/>
      <c r="H335" s="127"/>
      <c r="I335" s="127"/>
      <c r="K335" s="127" t="s">
        <v>237</v>
      </c>
      <c r="L335" s="127"/>
      <c r="M335" s="127"/>
      <c r="N335" s="127"/>
      <c r="O335" s="127"/>
      <c r="P335" s="127"/>
      <c r="Q335" s="127"/>
      <c r="R335" s="127"/>
      <c r="S335" s="127"/>
      <c r="U335" s="160">
        <v>20000000</v>
      </c>
      <c r="V335" s="160">
        <v>0</v>
      </c>
      <c r="W335" s="174">
        <v>0</v>
      </c>
      <c r="X335" s="174"/>
      <c r="Y335" s="174" t="e">
        <f>#REF!</f>
        <v>#REF!</v>
      </c>
      <c r="Z335" s="174"/>
      <c r="AA335" s="174"/>
      <c r="AB335" s="160">
        <f>'Sheet1 (4)'!AB335</f>
        <v>7123322</v>
      </c>
      <c r="AC335" s="174">
        <v>14776678</v>
      </c>
      <c r="AD335" s="174"/>
    </row>
    <row r="336" spans="2:31" ht="16.5" customHeight="1" x14ac:dyDescent="0.2">
      <c r="V336" s="160">
        <v>0</v>
      </c>
      <c r="W336" s="174">
        <v>0</v>
      </c>
      <c r="X336" s="174"/>
      <c r="Y336" s="174" t="e">
        <f>#REF!</f>
        <v>#REF!</v>
      </c>
      <c r="Z336" s="174"/>
      <c r="AA336" s="174"/>
      <c r="AB336" s="160">
        <f>'Sheet1 (4)'!AB336</f>
        <v>0</v>
      </c>
    </row>
    <row r="337" spans="2:30" ht="13.5" customHeight="1" x14ac:dyDescent="0.2">
      <c r="V337" s="160">
        <v>5223322</v>
      </c>
      <c r="W337" s="174">
        <v>0</v>
      </c>
      <c r="X337" s="174"/>
      <c r="Y337" s="174" t="e">
        <f>#REF!</f>
        <v>#REF!</v>
      </c>
      <c r="Z337" s="174"/>
      <c r="AA337" s="174"/>
      <c r="AB337" s="160">
        <f>'Sheet1 (4)'!AB337</f>
        <v>0</v>
      </c>
    </row>
    <row r="338" spans="2:30" ht="16.5" customHeight="1" x14ac:dyDescent="0.2">
      <c r="C338" s="127" t="s">
        <v>188</v>
      </c>
      <c r="D338" s="127"/>
      <c r="E338" s="127"/>
      <c r="F338" s="127"/>
      <c r="G338" s="127"/>
      <c r="H338" s="127"/>
      <c r="I338" s="127"/>
      <c r="K338" s="127" t="s">
        <v>189</v>
      </c>
      <c r="L338" s="127"/>
      <c r="M338" s="127"/>
      <c r="N338" s="127"/>
      <c r="O338" s="127"/>
      <c r="P338" s="127"/>
      <c r="Q338" s="127"/>
      <c r="R338" s="127"/>
      <c r="S338" s="127"/>
      <c r="U338" s="160">
        <v>7000000</v>
      </c>
      <c r="V338" s="160">
        <v>0</v>
      </c>
      <c r="W338" s="174">
        <v>0</v>
      </c>
      <c r="X338" s="174"/>
      <c r="Y338" s="174" t="e">
        <f>#REF!</f>
        <v>#REF!</v>
      </c>
      <c r="Z338" s="174"/>
      <c r="AA338" s="174"/>
      <c r="AB338" s="160">
        <f>'Sheet1 (4)'!AB338</f>
        <v>1271999</v>
      </c>
      <c r="AC338" s="174">
        <v>5728001</v>
      </c>
      <c r="AD338" s="174"/>
    </row>
    <row r="339" spans="2:30" ht="16.5" customHeight="1" x14ac:dyDescent="0.2">
      <c r="V339" s="160">
        <v>0</v>
      </c>
      <c r="W339" s="174">
        <v>0</v>
      </c>
      <c r="X339" s="174"/>
      <c r="Y339" s="174" t="e">
        <f>#REF!</f>
        <v>#REF!</v>
      </c>
      <c r="Z339" s="174"/>
      <c r="AA339" s="174"/>
      <c r="AB339" s="160">
        <f>'Sheet1 (4)'!AB339</f>
        <v>0</v>
      </c>
    </row>
    <row r="340" spans="2:30" ht="13.5" customHeight="1" x14ac:dyDescent="0.2">
      <c r="V340" s="160">
        <v>1271999</v>
      </c>
      <c r="W340" s="174">
        <v>0</v>
      </c>
      <c r="X340" s="174"/>
      <c r="Y340" s="174" t="e">
        <f>#REF!</f>
        <v>#REF!</v>
      </c>
      <c r="Z340" s="174"/>
      <c r="AA340" s="174"/>
      <c r="AB340" s="160">
        <f>'Sheet1 (4)'!AB340</f>
        <v>0</v>
      </c>
    </row>
    <row r="341" spans="2:30" ht="3" customHeight="1" x14ac:dyDescent="0.2">
      <c r="Y341" s="174" t="e">
        <f>#REF!</f>
        <v>#REF!</v>
      </c>
      <c r="AB341" s="160">
        <f>'Sheet1 (4)'!AB341</f>
        <v>0</v>
      </c>
    </row>
    <row r="342" spans="2:30" ht="16.5" customHeight="1" x14ac:dyDescent="0.2">
      <c r="C342" s="127" t="s">
        <v>190</v>
      </c>
      <c r="D342" s="127"/>
      <c r="E342" s="127"/>
      <c r="F342" s="127"/>
      <c r="G342" s="127"/>
      <c r="H342" s="127"/>
      <c r="I342" s="127"/>
      <c r="K342" s="127" t="s">
        <v>191</v>
      </c>
      <c r="L342" s="127"/>
      <c r="M342" s="127"/>
      <c r="N342" s="127"/>
      <c r="O342" s="127"/>
      <c r="P342" s="127"/>
      <c r="Q342" s="127"/>
      <c r="R342" s="127"/>
      <c r="S342" s="127"/>
      <c r="U342" s="160">
        <v>9500000</v>
      </c>
      <c r="V342" s="160">
        <v>0</v>
      </c>
      <c r="W342" s="174">
        <v>0</v>
      </c>
      <c r="X342" s="174"/>
      <c r="Y342" s="174" t="e">
        <f>#REF!</f>
        <v>#REF!</v>
      </c>
      <c r="Z342" s="174"/>
      <c r="AA342" s="174"/>
      <c r="AB342" s="160">
        <f>'Sheet1 (4)'!AB342</f>
        <v>6355997</v>
      </c>
      <c r="AC342" s="174">
        <v>3144003</v>
      </c>
      <c r="AD342" s="174"/>
    </row>
    <row r="343" spans="2:30" ht="16.5" customHeight="1" x14ac:dyDescent="0.2">
      <c r="V343" s="160">
        <v>0</v>
      </c>
      <c r="W343" s="174">
        <v>0</v>
      </c>
      <c r="X343" s="174"/>
      <c r="Y343" s="174" t="e">
        <f>#REF!</f>
        <v>#REF!</v>
      </c>
      <c r="Z343" s="174"/>
      <c r="AA343" s="174"/>
      <c r="AB343" s="160">
        <f>'Sheet1 (4)'!AB343</f>
        <v>0</v>
      </c>
    </row>
    <row r="344" spans="2:30" ht="13.5" customHeight="1" x14ac:dyDescent="0.2">
      <c r="V344" s="160">
        <v>6355997</v>
      </c>
      <c r="W344" s="174">
        <v>0</v>
      </c>
      <c r="X344" s="174"/>
      <c r="Y344" s="174" t="e">
        <f>#REF!</f>
        <v>#REF!</v>
      </c>
      <c r="Z344" s="174"/>
      <c r="AA344" s="174"/>
      <c r="AB344" s="160">
        <f>'Sheet1 (4)'!AB344</f>
        <v>0</v>
      </c>
    </row>
    <row r="345" spans="2:30" ht="3" customHeight="1" x14ac:dyDescent="0.2">
      <c r="Y345" s="174" t="e">
        <f>#REF!</f>
        <v>#REF!</v>
      </c>
      <c r="AB345" s="160">
        <f>'Sheet1 (4)'!AB345</f>
        <v>0</v>
      </c>
    </row>
    <row r="346" spans="2:30" ht="16.5" customHeight="1" x14ac:dyDescent="0.2">
      <c r="C346" s="127" t="s">
        <v>192</v>
      </c>
      <c r="D346" s="127"/>
      <c r="E346" s="127"/>
      <c r="F346" s="127"/>
      <c r="G346" s="127"/>
      <c r="H346" s="127"/>
      <c r="I346" s="127"/>
      <c r="K346" s="127" t="s">
        <v>193</v>
      </c>
      <c r="L346" s="127"/>
      <c r="M346" s="127"/>
      <c r="N346" s="127"/>
      <c r="O346" s="127"/>
      <c r="P346" s="127"/>
      <c r="Q346" s="127"/>
      <c r="R346" s="127"/>
      <c r="S346" s="127"/>
      <c r="U346" s="160">
        <v>3500000</v>
      </c>
      <c r="V346" s="160">
        <v>0</v>
      </c>
      <c r="W346" s="174">
        <v>0</v>
      </c>
      <c r="X346" s="174"/>
      <c r="Y346" s="174" t="e">
        <f>#REF!</f>
        <v>#REF!</v>
      </c>
      <c r="Z346" s="174"/>
      <c r="AA346" s="174"/>
      <c r="AB346" s="160">
        <f>'Sheet1 (4)'!AB346</f>
        <v>95500</v>
      </c>
      <c r="AC346" s="174">
        <v>3500000</v>
      </c>
      <c r="AD346" s="174"/>
    </row>
    <row r="347" spans="2:30" ht="16.5" customHeight="1" x14ac:dyDescent="0.2">
      <c r="V347" s="160">
        <v>0</v>
      </c>
      <c r="W347" s="174">
        <v>0</v>
      </c>
      <c r="X347" s="174"/>
      <c r="Y347" s="174" t="e">
        <f>#REF!</f>
        <v>#REF!</v>
      </c>
      <c r="Z347" s="174"/>
      <c r="AA347" s="174"/>
      <c r="AB347" s="160">
        <f>'Sheet1 (4)'!AB347</f>
        <v>0</v>
      </c>
    </row>
    <row r="348" spans="2:30" ht="13.5" customHeight="1" x14ac:dyDescent="0.2">
      <c r="V348" s="160">
        <v>0</v>
      </c>
      <c r="W348" s="174">
        <v>0</v>
      </c>
      <c r="X348" s="174"/>
      <c r="Y348" s="174" t="e">
        <f>#REF!</f>
        <v>#REF!</v>
      </c>
      <c r="Z348" s="174"/>
      <c r="AA348" s="174"/>
      <c r="AB348" s="160">
        <f>'Sheet1 (4)'!AB348</f>
        <v>0</v>
      </c>
    </row>
    <row r="349" spans="2:30" ht="6" customHeight="1" x14ac:dyDescent="0.2">
      <c r="Y349" s="174" t="e">
        <f>#REF!</f>
        <v>#REF!</v>
      </c>
      <c r="AB349" s="160">
        <f>'Sheet1 (4)'!AB349</f>
        <v>0</v>
      </c>
    </row>
    <row r="350" spans="2:30" ht="16.5" customHeight="1" x14ac:dyDescent="0.2">
      <c r="B350" s="181" t="s">
        <v>109</v>
      </c>
      <c r="C350" s="181"/>
      <c r="D350" s="181"/>
      <c r="E350" s="181"/>
      <c r="F350" s="181"/>
      <c r="G350" s="181"/>
      <c r="H350" s="181"/>
      <c r="I350" s="181"/>
      <c r="J350" s="181"/>
      <c r="K350" s="181"/>
      <c r="L350" s="181"/>
      <c r="M350" s="181"/>
      <c r="N350" s="181"/>
      <c r="O350" s="181"/>
      <c r="P350" s="181"/>
      <c r="Q350" s="181"/>
      <c r="R350" s="181"/>
      <c r="U350" s="160">
        <v>40000000</v>
      </c>
      <c r="V350" s="160">
        <v>0</v>
      </c>
      <c r="W350" s="174">
        <v>0</v>
      </c>
      <c r="X350" s="174"/>
      <c r="Y350" s="174" t="e">
        <f>#REF!</f>
        <v>#REF!</v>
      </c>
      <c r="Z350" s="174"/>
      <c r="AA350" s="174"/>
      <c r="AB350" s="160">
        <f>'Sheet1 (4)'!AB350</f>
        <v>14846818</v>
      </c>
      <c r="AC350" s="174">
        <v>27148682</v>
      </c>
      <c r="AD350" s="174"/>
    </row>
    <row r="351" spans="2:30" ht="16.5" customHeight="1" x14ac:dyDescent="0.2">
      <c r="V351" s="160">
        <v>0</v>
      </c>
      <c r="W351" s="174">
        <v>0</v>
      </c>
      <c r="X351" s="174"/>
      <c r="Y351" s="174" t="e">
        <f>#REF!</f>
        <v>#REF!</v>
      </c>
      <c r="Z351" s="174"/>
      <c r="AA351" s="174"/>
      <c r="AB351" s="160">
        <f>'Sheet1 (4)'!AB351</f>
        <v>0</v>
      </c>
    </row>
    <row r="352" spans="2:30" ht="16.5" customHeight="1" x14ac:dyDescent="0.2">
      <c r="V352" s="160">
        <v>12851318</v>
      </c>
      <c r="W352" s="174">
        <v>0</v>
      </c>
      <c r="X352" s="174"/>
      <c r="Y352" s="174" t="e">
        <f>#REF!</f>
        <v>#REF!</v>
      </c>
      <c r="Z352" s="174"/>
      <c r="AA352" s="174"/>
      <c r="AB352" s="160">
        <f>'Sheet1 (4)'!AB352</f>
        <v>0</v>
      </c>
    </row>
    <row r="353" spans="2:31" ht="9" customHeight="1" x14ac:dyDescent="0.2">
      <c r="Y353" s="174" t="e">
        <f>#REF!</f>
        <v>#REF!</v>
      </c>
      <c r="AB353" s="160">
        <f>'Sheet1 (4)'!AB353</f>
        <v>0</v>
      </c>
    </row>
    <row r="354" spans="2:31" ht="13.5" customHeight="1" x14ac:dyDescent="0.2">
      <c r="C354" s="181" t="s">
        <v>105</v>
      </c>
      <c r="D354" s="181"/>
      <c r="E354" s="181"/>
      <c r="F354" s="181"/>
      <c r="H354" s="182" t="s">
        <v>30</v>
      </c>
      <c r="I354" s="127" t="s">
        <v>179</v>
      </c>
      <c r="J354" s="127"/>
      <c r="K354" s="127"/>
      <c r="L354" s="127"/>
      <c r="M354" s="127"/>
      <c r="O354" s="176" t="s">
        <v>71</v>
      </c>
      <c r="P354" s="176"/>
      <c r="Q354" s="176"/>
      <c r="R354" s="176"/>
      <c r="S354" s="176"/>
      <c r="T354" s="176"/>
      <c r="U354" s="176"/>
      <c r="V354" s="176"/>
      <c r="W354" s="176"/>
      <c r="X354" s="176"/>
      <c r="Y354" s="174" t="e">
        <f>#REF!</f>
        <v>#REF!</v>
      </c>
      <c r="Z354" s="176"/>
      <c r="AA354" s="176"/>
      <c r="AB354" s="160">
        <f>'Sheet1 (4)'!AB354</f>
        <v>0</v>
      </c>
      <c r="AC354" s="176"/>
      <c r="AD354" s="176"/>
      <c r="AE354" s="176"/>
    </row>
    <row r="355" spans="2:31" ht="13.5" customHeight="1" x14ac:dyDescent="0.2">
      <c r="C355" s="181" t="s">
        <v>106</v>
      </c>
      <c r="D355" s="181"/>
      <c r="E355" s="181"/>
      <c r="F355" s="181"/>
      <c r="H355" s="182" t="s">
        <v>30</v>
      </c>
      <c r="I355" s="127" t="s">
        <v>194</v>
      </c>
      <c r="J355" s="127"/>
      <c r="K355" s="127"/>
      <c r="L355" s="127"/>
      <c r="M355" s="127"/>
      <c r="O355" s="176" t="s">
        <v>76</v>
      </c>
      <c r="P355" s="176"/>
      <c r="Q355" s="176"/>
      <c r="R355" s="176"/>
      <c r="S355" s="176"/>
      <c r="T355" s="176"/>
      <c r="U355" s="176"/>
      <c r="V355" s="176"/>
      <c r="W355" s="176"/>
      <c r="X355" s="176"/>
      <c r="Y355" s="174" t="e">
        <f>#REF!</f>
        <v>#REF!</v>
      </c>
      <c r="Z355" s="176"/>
      <c r="AA355" s="176"/>
      <c r="AB355" s="160">
        <f>'Sheet1 (4)'!AB355</f>
        <v>0</v>
      </c>
      <c r="AC355" s="176"/>
      <c r="AD355" s="176"/>
      <c r="AE355" s="176"/>
    </row>
    <row r="356" spans="2:31" ht="3" customHeight="1" x14ac:dyDescent="0.2">
      <c r="Y356" s="174" t="e">
        <f>#REF!</f>
        <v>#REF!</v>
      </c>
      <c r="AB356" s="160">
        <f>'Sheet1 (4)'!AB356</f>
        <v>0</v>
      </c>
    </row>
    <row r="357" spans="2:31" ht="3" customHeight="1" x14ac:dyDescent="0.2">
      <c r="Y357" s="174" t="e">
        <f>#REF!</f>
        <v>#REF!</v>
      </c>
      <c r="AB357" s="160">
        <f>'Sheet1 (4)'!AB357</f>
        <v>0</v>
      </c>
    </row>
    <row r="358" spans="2:31" ht="16.5" customHeight="1" x14ac:dyDescent="0.2">
      <c r="C358" s="127" t="s">
        <v>216</v>
      </c>
      <c r="D358" s="127"/>
      <c r="E358" s="127"/>
      <c r="F358" s="127"/>
      <c r="G358" s="127"/>
      <c r="H358" s="127"/>
      <c r="I358" s="127"/>
      <c r="K358" s="127" t="s">
        <v>217</v>
      </c>
      <c r="L358" s="127"/>
      <c r="M358" s="127"/>
      <c r="N358" s="127"/>
      <c r="O358" s="127"/>
      <c r="P358" s="127"/>
      <c r="Q358" s="127"/>
      <c r="R358" s="127"/>
      <c r="S358" s="127"/>
      <c r="U358" s="160">
        <v>3500000</v>
      </c>
      <c r="V358" s="160">
        <v>0</v>
      </c>
      <c r="W358" s="174">
        <v>0</v>
      </c>
      <c r="X358" s="174"/>
      <c r="Y358" s="174" t="e">
        <f>#REF!</f>
        <v>#REF!</v>
      </c>
      <c r="Z358" s="174"/>
      <c r="AA358" s="174"/>
      <c r="AB358" s="160">
        <f>'Sheet1 (4)'!AB358</f>
        <v>1500000</v>
      </c>
      <c r="AC358" s="174">
        <v>2520000</v>
      </c>
      <c r="AD358" s="174"/>
    </row>
    <row r="359" spans="2:31" ht="16.5" customHeight="1" x14ac:dyDescent="0.2">
      <c r="V359" s="160">
        <v>0</v>
      </c>
      <c r="W359" s="174">
        <v>0</v>
      </c>
      <c r="X359" s="174"/>
      <c r="Y359" s="174" t="e">
        <f>#REF!</f>
        <v>#REF!</v>
      </c>
      <c r="Z359" s="174"/>
      <c r="AA359" s="174"/>
      <c r="AB359" s="160">
        <f>'Sheet1 (4)'!AB359</f>
        <v>0</v>
      </c>
    </row>
    <row r="360" spans="2:31" ht="13.5" customHeight="1" x14ac:dyDescent="0.2">
      <c r="V360" s="160">
        <v>980000</v>
      </c>
      <c r="W360" s="174">
        <v>0</v>
      </c>
      <c r="X360" s="174"/>
      <c r="Y360" s="174" t="e">
        <f>#REF!</f>
        <v>#REF!</v>
      </c>
      <c r="Z360" s="174"/>
      <c r="AA360" s="174"/>
      <c r="AB360" s="160">
        <f>'Sheet1 (4)'!AB360</f>
        <v>0</v>
      </c>
    </row>
    <row r="361" spans="2:31" ht="6" customHeight="1" x14ac:dyDescent="0.2">
      <c r="Y361" s="174" t="e">
        <f>#REF!</f>
        <v>#REF!</v>
      </c>
      <c r="AB361" s="160">
        <f>'Sheet1 (4)'!AB361</f>
        <v>0</v>
      </c>
    </row>
    <row r="362" spans="2:31" ht="16.5" customHeight="1" x14ac:dyDescent="0.2">
      <c r="B362" s="181" t="s">
        <v>109</v>
      </c>
      <c r="C362" s="181"/>
      <c r="D362" s="181"/>
      <c r="E362" s="181"/>
      <c r="F362" s="181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181"/>
      <c r="U362" s="160">
        <v>3500000</v>
      </c>
      <c r="V362" s="160">
        <v>0</v>
      </c>
      <c r="W362" s="174">
        <v>0</v>
      </c>
      <c r="X362" s="174"/>
      <c r="Y362" s="174" t="e">
        <f>#REF!</f>
        <v>#REF!</v>
      </c>
      <c r="Z362" s="174"/>
      <c r="AA362" s="174"/>
      <c r="AB362" s="160">
        <f>'Sheet1 (4)'!AB362</f>
        <v>1500000</v>
      </c>
      <c r="AC362" s="174">
        <v>2520000</v>
      </c>
      <c r="AD362" s="174"/>
    </row>
    <row r="363" spans="2:31" ht="16.5" customHeight="1" x14ac:dyDescent="0.2">
      <c r="V363" s="160">
        <v>0</v>
      </c>
      <c r="W363" s="174">
        <v>0</v>
      </c>
      <c r="X363" s="174"/>
      <c r="Y363" s="174" t="e">
        <f>#REF!</f>
        <v>#REF!</v>
      </c>
      <c r="Z363" s="174"/>
      <c r="AA363" s="174"/>
      <c r="AB363" s="160">
        <f>'Sheet1 (4)'!AB363</f>
        <v>0</v>
      </c>
    </row>
    <row r="364" spans="2:31" ht="16.5" customHeight="1" x14ac:dyDescent="0.2">
      <c r="V364" s="160">
        <v>980000</v>
      </c>
      <c r="W364" s="174">
        <v>0</v>
      </c>
      <c r="X364" s="174"/>
      <c r="Y364" s="174" t="e">
        <f>#REF!</f>
        <v>#REF!</v>
      </c>
      <c r="Z364" s="174"/>
      <c r="AA364" s="174"/>
      <c r="AB364" s="160">
        <f>'Sheet1 (4)'!AB364</f>
        <v>0</v>
      </c>
    </row>
    <row r="365" spans="2:31" ht="9" customHeight="1" x14ac:dyDescent="0.2">
      <c r="Y365" s="174" t="e">
        <f>#REF!</f>
        <v>#REF!</v>
      </c>
      <c r="AB365" s="160">
        <f>'Sheet1 (4)'!AB365</f>
        <v>0</v>
      </c>
    </row>
    <row r="366" spans="2:31" ht="13.5" customHeight="1" x14ac:dyDescent="0.2">
      <c r="C366" s="181" t="s">
        <v>105</v>
      </c>
      <c r="D366" s="181"/>
      <c r="E366" s="181"/>
      <c r="F366" s="181"/>
      <c r="H366" s="182" t="s">
        <v>30</v>
      </c>
      <c r="I366" s="127" t="s">
        <v>179</v>
      </c>
      <c r="J366" s="127"/>
      <c r="K366" s="127"/>
      <c r="L366" s="127"/>
      <c r="M366" s="127"/>
      <c r="O366" s="176" t="s">
        <v>71</v>
      </c>
      <c r="P366" s="176"/>
      <c r="Q366" s="176"/>
      <c r="R366" s="176"/>
      <c r="S366" s="176"/>
      <c r="T366" s="176"/>
      <c r="U366" s="176"/>
      <c r="V366" s="176"/>
      <c r="W366" s="176"/>
      <c r="X366" s="176"/>
      <c r="Y366" s="174" t="e">
        <f>#REF!</f>
        <v>#REF!</v>
      </c>
      <c r="Z366" s="176"/>
      <c r="AA366" s="176"/>
      <c r="AB366" s="160">
        <f>'Sheet1 (4)'!AB366</f>
        <v>0</v>
      </c>
      <c r="AC366" s="176"/>
      <c r="AD366" s="176"/>
      <c r="AE366" s="176"/>
    </row>
    <row r="367" spans="2:31" ht="13.5" customHeight="1" x14ac:dyDescent="0.2">
      <c r="C367" s="181" t="s">
        <v>106</v>
      </c>
      <c r="D367" s="181"/>
      <c r="E367" s="181"/>
      <c r="F367" s="181"/>
      <c r="H367" s="182" t="s">
        <v>30</v>
      </c>
      <c r="I367" s="127" t="s">
        <v>195</v>
      </c>
      <c r="J367" s="127"/>
      <c r="K367" s="127"/>
      <c r="L367" s="127"/>
      <c r="M367" s="127"/>
      <c r="O367" s="176" t="s">
        <v>77</v>
      </c>
      <c r="P367" s="176"/>
      <c r="Q367" s="176"/>
      <c r="R367" s="176"/>
      <c r="S367" s="176"/>
      <c r="T367" s="176"/>
      <c r="U367" s="176"/>
      <c r="V367" s="176"/>
      <c r="W367" s="176"/>
      <c r="X367" s="176"/>
      <c r="Y367" s="174" t="e">
        <f>#REF!</f>
        <v>#REF!</v>
      </c>
      <c r="Z367" s="176"/>
      <c r="AA367" s="176"/>
      <c r="AB367" s="160">
        <f>'Sheet1 (4)'!AB367</f>
        <v>0</v>
      </c>
      <c r="AC367" s="176"/>
      <c r="AD367" s="176"/>
      <c r="AE367" s="176"/>
    </row>
    <row r="368" spans="2:31" ht="3" customHeight="1" x14ac:dyDescent="0.2">
      <c r="Y368" s="174" t="e">
        <f>#REF!</f>
        <v>#REF!</v>
      </c>
      <c r="AB368" s="160">
        <f>'Sheet1 (4)'!AB368</f>
        <v>0</v>
      </c>
    </row>
    <row r="369" spans="2:31" ht="3" customHeight="1" x14ac:dyDescent="0.2">
      <c r="Y369" s="174" t="e">
        <f>#REF!</f>
        <v>#REF!</v>
      </c>
      <c r="AB369" s="160">
        <f>'Sheet1 (4)'!AB369</f>
        <v>0</v>
      </c>
    </row>
    <row r="370" spans="2:31" ht="16.5" customHeight="1" x14ac:dyDescent="0.2">
      <c r="C370" s="127" t="s">
        <v>216</v>
      </c>
      <c r="D370" s="127"/>
      <c r="E370" s="127"/>
      <c r="F370" s="127"/>
      <c r="G370" s="127"/>
      <c r="H370" s="127"/>
      <c r="I370" s="127"/>
      <c r="K370" s="127" t="s">
        <v>217</v>
      </c>
      <c r="L370" s="127"/>
      <c r="M370" s="127"/>
      <c r="N370" s="127"/>
      <c r="O370" s="127"/>
      <c r="P370" s="127"/>
      <c r="Q370" s="127"/>
      <c r="R370" s="127"/>
      <c r="S370" s="127"/>
      <c r="U370" s="160">
        <v>3500000</v>
      </c>
      <c r="V370" s="160">
        <v>0</v>
      </c>
      <c r="W370" s="174">
        <v>0</v>
      </c>
      <c r="X370" s="174"/>
      <c r="Y370" s="174" t="e">
        <f>#REF!</f>
        <v>#REF!</v>
      </c>
      <c r="Z370" s="174"/>
      <c r="AA370" s="174"/>
      <c r="AB370" s="160">
        <f>'Sheet1 (4)'!AB370</f>
        <v>2000000</v>
      </c>
      <c r="AC370" s="174">
        <v>3500000</v>
      </c>
      <c r="AD370" s="174"/>
    </row>
    <row r="371" spans="2:31" ht="16.5" customHeight="1" x14ac:dyDescent="0.2">
      <c r="V371" s="160">
        <v>0</v>
      </c>
      <c r="W371" s="174">
        <v>0</v>
      </c>
      <c r="X371" s="174"/>
      <c r="Y371" s="174" t="e">
        <f>#REF!</f>
        <v>#REF!</v>
      </c>
      <c r="Z371" s="174"/>
      <c r="AA371" s="174"/>
      <c r="AB371" s="160">
        <f>'Sheet1 (4)'!AB371</f>
        <v>0</v>
      </c>
    </row>
    <row r="372" spans="2:31" ht="13.5" customHeight="1" x14ac:dyDescent="0.2">
      <c r="V372" s="160">
        <v>0</v>
      </c>
      <c r="W372" s="174">
        <v>0</v>
      </c>
      <c r="X372" s="174"/>
      <c r="Y372" s="174" t="e">
        <f>#REF!</f>
        <v>#REF!</v>
      </c>
      <c r="Z372" s="174"/>
      <c r="AA372" s="174"/>
      <c r="AB372" s="160">
        <f>'Sheet1 (4)'!AB372</f>
        <v>0</v>
      </c>
    </row>
    <row r="373" spans="2:31" ht="6" customHeight="1" x14ac:dyDescent="0.2">
      <c r="Y373" s="174" t="e">
        <f>#REF!</f>
        <v>#REF!</v>
      </c>
      <c r="AB373" s="160">
        <f>'Sheet1 (4)'!AB373</f>
        <v>0</v>
      </c>
    </row>
    <row r="374" spans="2:31" ht="16.5" customHeight="1" x14ac:dyDescent="0.2">
      <c r="B374" s="181" t="s">
        <v>109</v>
      </c>
      <c r="C374" s="181"/>
      <c r="D374" s="181"/>
      <c r="E374" s="181"/>
      <c r="F374" s="181"/>
      <c r="G374" s="181"/>
      <c r="H374" s="181"/>
      <c r="I374" s="181"/>
      <c r="J374" s="181"/>
      <c r="K374" s="181"/>
      <c r="L374" s="181"/>
      <c r="M374" s="181"/>
      <c r="N374" s="181"/>
      <c r="O374" s="181"/>
      <c r="P374" s="181"/>
      <c r="Q374" s="181"/>
      <c r="R374" s="181"/>
      <c r="U374" s="160">
        <v>3500000</v>
      </c>
      <c r="V374" s="160">
        <v>0</v>
      </c>
      <c r="W374" s="174">
        <v>0</v>
      </c>
      <c r="X374" s="174"/>
      <c r="Y374" s="174" t="e">
        <f>#REF!</f>
        <v>#REF!</v>
      </c>
      <c r="Z374" s="174"/>
      <c r="AA374" s="174"/>
      <c r="AB374" s="160">
        <f>'Sheet1 (4)'!AB374</f>
        <v>2000000</v>
      </c>
      <c r="AC374" s="174">
        <v>3500000</v>
      </c>
      <c r="AD374" s="174"/>
    </row>
    <row r="375" spans="2:31" ht="16.5" customHeight="1" x14ac:dyDescent="0.2">
      <c r="V375" s="160">
        <v>0</v>
      </c>
      <c r="W375" s="174">
        <v>0</v>
      </c>
      <c r="X375" s="174"/>
      <c r="Y375" s="174" t="e">
        <f>#REF!</f>
        <v>#REF!</v>
      </c>
      <c r="Z375" s="174"/>
      <c r="AA375" s="174"/>
      <c r="AB375" s="160">
        <f>'Sheet1 (4)'!AB375</f>
        <v>0</v>
      </c>
    </row>
    <row r="376" spans="2:31" ht="16.5" customHeight="1" x14ac:dyDescent="0.2">
      <c r="V376" s="160">
        <v>0</v>
      </c>
      <c r="W376" s="174">
        <v>0</v>
      </c>
      <c r="X376" s="174"/>
      <c r="Y376" s="174" t="e">
        <f>#REF!</f>
        <v>#REF!</v>
      </c>
      <c r="Z376" s="174"/>
      <c r="AA376" s="174"/>
      <c r="AB376" s="160">
        <f>'Sheet1 (4)'!AB376</f>
        <v>0</v>
      </c>
    </row>
    <row r="377" spans="2:31" ht="9" customHeight="1" x14ac:dyDescent="0.2">
      <c r="Y377" s="174" t="e">
        <f>#REF!</f>
        <v>#REF!</v>
      </c>
      <c r="AB377" s="160">
        <f>'Sheet1 (4)'!AB377</f>
        <v>0</v>
      </c>
    </row>
    <row r="378" spans="2:31" ht="13.5" customHeight="1" x14ac:dyDescent="0.2">
      <c r="C378" s="181" t="s">
        <v>105</v>
      </c>
      <c r="D378" s="181"/>
      <c r="E378" s="181"/>
      <c r="F378" s="181"/>
      <c r="H378" s="182" t="s">
        <v>30</v>
      </c>
      <c r="I378" s="127" t="s">
        <v>179</v>
      </c>
      <c r="J378" s="127"/>
      <c r="K378" s="127"/>
      <c r="L378" s="127"/>
      <c r="M378" s="127"/>
      <c r="O378" s="176" t="s">
        <v>71</v>
      </c>
      <c r="P378" s="176"/>
      <c r="Q378" s="176"/>
      <c r="R378" s="176"/>
      <c r="S378" s="176"/>
      <c r="T378" s="176"/>
      <c r="U378" s="176"/>
      <c r="V378" s="176"/>
      <c r="W378" s="176"/>
      <c r="X378" s="176"/>
      <c r="Y378" s="174" t="e">
        <f>#REF!</f>
        <v>#REF!</v>
      </c>
      <c r="Z378" s="176"/>
      <c r="AA378" s="176"/>
      <c r="AB378" s="160">
        <f>'Sheet1 (4)'!AB378</f>
        <v>0</v>
      </c>
      <c r="AC378" s="176"/>
      <c r="AD378" s="176"/>
      <c r="AE378" s="176"/>
    </row>
    <row r="379" spans="2:31" ht="13.5" customHeight="1" x14ac:dyDescent="0.2">
      <c r="C379" s="181" t="s">
        <v>106</v>
      </c>
      <c r="D379" s="181"/>
      <c r="E379" s="181"/>
      <c r="F379" s="181"/>
      <c r="H379" s="182" t="s">
        <v>30</v>
      </c>
      <c r="I379" s="127" t="s">
        <v>238</v>
      </c>
      <c r="J379" s="127"/>
      <c r="K379" s="127"/>
      <c r="L379" s="127"/>
      <c r="M379" s="127"/>
      <c r="O379" s="176" t="s">
        <v>61</v>
      </c>
      <c r="P379" s="176"/>
      <c r="Q379" s="176"/>
      <c r="R379" s="176"/>
      <c r="S379" s="176"/>
      <c r="T379" s="176"/>
      <c r="U379" s="176"/>
      <c r="V379" s="176"/>
      <c r="W379" s="176"/>
      <c r="X379" s="176"/>
      <c r="Y379" s="174" t="e">
        <f>#REF!</f>
        <v>#REF!</v>
      </c>
      <c r="Z379" s="176"/>
      <c r="AA379" s="176"/>
      <c r="AB379" s="160">
        <f>'Sheet1 (4)'!AB379</f>
        <v>0</v>
      </c>
      <c r="AC379" s="176"/>
      <c r="AD379" s="176"/>
      <c r="AE379" s="176"/>
    </row>
    <row r="380" spans="2:31" ht="3" customHeight="1" x14ac:dyDescent="0.2">
      <c r="Y380" s="174" t="e">
        <f>#REF!</f>
        <v>#REF!</v>
      </c>
      <c r="AB380" s="160">
        <f>'Sheet1 (4)'!AB380</f>
        <v>0</v>
      </c>
    </row>
    <row r="381" spans="2:31" ht="3" customHeight="1" x14ac:dyDescent="0.2">
      <c r="Y381" s="174" t="e">
        <f>#REF!</f>
        <v>#REF!</v>
      </c>
      <c r="AB381" s="160">
        <f>'Sheet1 (4)'!AB381</f>
        <v>0</v>
      </c>
    </row>
    <row r="382" spans="2:31" ht="11.25" customHeight="1" x14ac:dyDescent="0.2">
      <c r="C382" s="127" t="s">
        <v>153</v>
      </c>
      <c r="D382" s="127"/>
      <c r="E382" s="127"/>
      <c r="F382" s="127"/>
      <c r="G382" s="127"/>
      <c r="H382" s="127"/>
      <c r="I382" s="127"/>
      <c r="K382" s="184" t="s">
        <v>154</v>
      </c>
      <c r="L382" s="184"/>
      <c r="M382" s="184"/>
      <c r="N382" s="184"/>
      <c r="O382" s="184"/>
      <c r="P382" s="184"/>
      <c r="Q382" s="184"/>
      <c r="R382" s="184"/>
      <c r="S382" s="184"/>
      <c r="U382" s="174">
        <v>2000000</v>
      </c>
      <c r="V382" s="174">
        <v>0</v>
      </c>
      <c r="W382" s="174">
        <v>0</v>
      </c>
      <c r="X382" s="174"/>
      <c r="Y382" s="174" t="e">
        <f>#REF!</f>
        <v>#REF!</v>
      </c>
      <c r="Z382" s="174"/>
      <c r="AA382" s="174"/>
      <c r="AB382" s="160">
        <f>'Sheet1 (4)'!AB382</f>
        <v>794000</v>
      </c>
      <c r="AC382" s="174">
        <v>1502000</v>
      </c>
      <c r="AD382" s="174"/>
    </row>
    <row r="383" spans="2:31" ht="6" customHeight="1" x14ac:dyDescent="0.2">
      <c r="C383" s="127"/>
      <c r="D383" s="127"/>
      <c r="E383" s="127"/>
      <c r="F383" s="127"/>
      <c r="G383" s="127"/>
      <c r="H383" s="127"/>
      <c r="I383" s="127"/>
      <c r="K383" s="184"/>
      <c r="L383" s="184"/>
      <c r="M383" s="184"/>
      <c r="N383" s="184"/>
      <c r="O383" s="184"/>
      <c r="P383" s="184"/>
      <c r="Q383" s="184"/>
      <c r="R383" s="184"/>
      <c r="S383" s="184"/>
      <c r="U383" s="174"/>
      <c r="V383" s="174"/>
      <c r="W383" s="174"/>
      <c r="X383" s="174"/>
      <c r="Y383" s="174" t="e">
        <f>#REF!</f>
        <v>#REF!</v>
      </c>
      <c r="Z383" s="174"/>
      <c r="AA383" s="174"/>
      <c r="AB383" s="160">
        <f>'Sheet1 (4)'!AB383</f>
        <v>0</v>
      </c>
      <c r="AC383" s="174"/>
      <c r="AD383" s="174"/>
    </row>
    <row r="384" spans="2:31" ht="5.25" customHeight="1" x14ac:dyDescent="0.2">
      <c r="K384" s="184"/>
      <c r="L384" s="184"/>
      <c r="M384" s="184"/>
      <c r="N384" s="184"/>
      <c r="O384" s="184"/>
      <c r="P384" s="184"/>
      <c r="Q384" s="184"/>
      <c r="R384" s="184"/>
      <c r="S384" s="184"/>
      <c r="V384" s="174">
        <v>0</v>
      </c>
      <c r="W384" s="174">
        <v>0</v>
      </c>
      <c r="X384" s="174"/>
      <c r="Y384" s="174" t="e">
        <f>#REF!</f>
        <v>#REF!</v>
      </c>
      <c r="Z384" s="174"/>
      <c r="AA384" s="174"/>
      <c r="AB384" s="160">
        <f>'Sheet1 (4)'!AB384</f>
        <v>0</v>
      </c>
    </row>
    <row r="385" spans="2:31" ht="12" customHeight="1" x14ac:dyDescent="0.2">
      <c r="V385" s="174"/>
      <c r="W385" s="174"/>
      <c r="X385" s="174"/>
      <c r="Y385" s="174" t="e">
        <f>#REF!</f>
        <v>#REF!</v>
      </c>
      <c r="Z385" s="174"/>
      <c r="AA385" s="174"/>
      <c r="AB385" s="160">
        <f>'Sheet1 (4)'!AB385</f>
        <v>0</v>
      </c>
    </row>
    <row r="386" spans="2:31" ht="13.5" customHeight="1" x14ac:dyDescent="0.2">
      <c r="V386" s="160">
        <v>498000</v>
      </c>
      <c r="W386" s="174">
        <v>0</v>
      </c>
      <c r="X386" s="174"/>
      <c r="Y386" s="174" t="e">
        <f>#REF!</f>
        <v>#REF!</v>
      </c>
      <c r="Z386" s="174"/>
      <c r="AA386" s="174"/>
      <c r="AB386" s="160">
        <f>'Sheet1 (4)'!AB386</f>
        <v>0</v>
      </c>
    </row>
    <row r="387" spans="2:31" ht="6" customHeight="1" x14ac:dyDescent="0.2">
      <c r="Y387" s="174" t="e">
        <f>#REF!</f>
        <v>#REF!</v>
      </c>
      <c r="AB387" s="160">
        <f>'Sheet1 (4)'!AB387</f>
        <v>0</v>
      </c>
    </row>
    <row r="388" spans="2:31" ht="16.5" customHeight="1" x14ac:dyDescent="0.2">
      <c r="B388" s="181" t="s">
        <v>109</v>
      </c>
      <c r="C388" s="181"/>
      <c r="D388" s="181"/>
      <c r="E388" s="181"/>
      <c r="F388" s="181"/>
      <c r="G388" s="181"/>
      <c r="H388" s="181"/>
      <c r="I388" s="181"/>
      <c r="J388" s="181"/>
      <c r="K388" s="181"/>
      <c r="L388" s="181"/>
      <c r="M388" s="181"/>
      <c r="N388" s="181"/>
      <c r="O388" s="181"/>
      <c r="P388" s="181"/>
      <c r="Q388" s="181"/>
      <c r="R388" s="181"/>
      <c r="U388" s="160">
        <v>2000000</v>
      </c>
      <c r="V388" s="160">
        <v>0</v>
      </c>
      <c r="W388" s="174">
        <v>0</v>
      </c>
      <c r="X388" s="174"/>
      <c r="Y388" s="174" t="e">
        <f>#REF!</f>
        <v>#REF!</v>
      </c>
      <c r="Z388" s="174"/>
      <c r="AA388" s="174"/>
      <c r="AB388" s="160">
        <f>'Sheet1 (4)'!AB388</f>
        <v>794000</v>
      </c>
      <c r="AC388" s="174">
        <v>1502000</v>
      </c>
      <c r="AD388" s="174"/>
    </row>
    <row r="389" spans="2:31" ht="16.5" customHeight="1" x14ac:dyDescent="0.2">
      <c r="V389" s="160">
        <v>0</v>
      </c>
      <c r="W389" s="174">
        <v>0</v>
      </c>
      <c r="X389" s="174"/>
      <c r="Y389" s="174" t="e">
        <f>#REF!</f>
        <v>#REF!</v>
      </c>
      <c r="Z389" s="174"/>
      <c r="AA389" s="174"/>
      <c r="AB389" s="160">
        <f>'Sheet1 (4)'!AB389</f>
        <v>0</v>
      </c>
    </row>
    <row r="390" spans="2:31" ht="16.5" customHeight="1" x14ac:dyDescent="0.2">
      <c r="V390" s="160">
        <v>498000</v>
      </c>
      <c r="W390" s="174">
        <v>0</v>
      </c>
      <c r="X390" s="174"/>
      <c r="Y390" s="174" t="e">
        <f>#REF!</f>
        <v>#REF!</v>
      </c>
      <c r="Z390" s="174"/>
      <c r="AA390" s="174"/>
      <c r="AB390" s="160">
        <f>'Sheet1 (4)'!AB390</f>
        <v>0</v>
      </c>
    </row>
    <row r="391" spans="2:31" ht="9" customHeight="1" x14ac:dyDescent="0.2">
      <c r="Y391" s="174" t="e">
        <f>#REF!</f>
        <v>#REF!</v>
      </c>
      <c r="AB391" s="160">
        <f>'Sheet1 (4)'!AB391</f>
        <v>0</v>
      </c>
    </row>
    <row r="392" spans="2:31" ht="13.5" customHeight="1" x14ac:dyDescent="0.2">
      <c r="C392" s="181" t="s">
        <v>105</v>
      </c>
      <c r="D392" s="181"/>
      <c r="E392" s="181"/>
      <c r="F392" s="181"/>
      <c r="H392" s="182" t="s">
        <v>30</v>
      </c>
      <c r="I392" s="127" t="s">
        <v>179</v>
      </c>
      <c r="J392" s="127"/>
      <c r="K392" s="127"/>
      <c r="L392" s="127"/>
      <c r="M392" s="127"/>
      <c r="O392" s="176" t="s">
        <v>71</v>
      </c>
      <c r="P392" s="176"/>
      <c r="Q392" s="176"/>
      <c r="R392" s="176"/>
      <c r="S392" s="176"/>
      <c r="T392" s="176"/>
      <c r="U392" s="176"/>
      <c r="V392" s="176"/>
      <c r="W392" s="176"/>
      <c r="X392" s="176"/>
      <c r="Y392" s="174" t="e">
        <f>#REF!</f>
        <v>#REF!</v>
      </c>
      <c r="Z392" s="176"/>
      <c r="AA392" s="176"/>
      <c r="AB392" s="160">
        <f>'Sheet1 (4)'!AB392</f>
        <v>0</v>
      </c>
      <c r="AC392" s="176"/>
      <c r="AD392" s="176"/>
      <c r="AE392" s="176"/>
    </row>
    <row r="393" spans="2:31" ht="13.5" customHeight="1" x14ac:dyDescent="0.2">
      <c r="C393" s="181" t="s">
        <v>106</v>
      </c>
      <c r="D393" s="181"/>
      <c r="E393" s="181"/>
      <c r="F393" s="181"/>
      <c r="H393" s="182" t="s">
        <v>30</v>
      </c>
      <c r="I393" s="127" t="s">
        <v>239</v>
      </c>
      <c r="J393" s="127"/>
      <c r="K393" s="127"/>
      <c r="L393" s="127"/>
      <c r="M393" s="127"/>
      <c r="O393" s="176" t="s">
        <v>62</v>
      </c>
      <c r="P393" s="176"/>
      <c r="Q393" s="176"/>
      <c r="R393" s="176"/>
      <c r="S393" s="176"/>
      <c r="T393" s="176"/>
      <c r="U393" s="176"/>
      <c r="V393" s="176"/>
      <c r="W393" s="176"/>
      <c r="X393" s="176"/>
      <c r="Y393" s="174" t="e">
        <f>#REF!</f>
        <v>#REF!</v>
      </c>
      <c r="Z393" s="176"/>
      <c r="AA393" s="176"/>
      <c r="AB393" s="160">
        <f>'Sheet1 (4)'!AB393</f>
        <v>0</v>
      </c>
      <c r="AC393" s="176"/>
      <c r="AD393" s="176"/>
      <c r="AE393" s="176"/>
    </row>
    <row r="394" spans="2:31" ht="3" customHeight="1" x14ac:dyDescent="0.2">
      <c r="Y394" s="174" t="e">
        <f>#REF!</f>
        <v>#REF!</v>
      </c>
      <c r="AB394" s="160">
        <f>'Sheet1 (4)'!AB394</f>
        <v>0</v>
      </c>
    </row>
    <row r="395" spans="2:31" ht="3" customHeight="1" x14ac:dyDescent="0.2">
      <c r="Y395" s="174" t="e">
        <f>#REF!</f>
        <v>#REF!</v>
      </c>
      <c r="AB395" s="160">
        <f>'Sheet1 (4)'!AB395</f>
        <v>0</v>
      </c>
    </row>
    <row r="396" spans="2:31" ht="16.5" customHeight="1" x14ac:dyDescent="0.2">
      <c r="C396" s="127" t="s">
        <v>155</v>
      </c>
      <c r="D396" s="127"/>
      <c r="E396" s="127"/>
      <c r="F396" s="127"/>
      <c r="G396" s="127"/>
      <c r="H396" s="127"/>
      <c r="I396" s="127"/>
      <c r="K396" s="127" t="s">
        <v>156</v>
      </c>
      <c r="L396" s="127"/>
      <c r="M396" s="127"/>
      <c r="N396" s="127"/>
      <c r="O396" s="127"/>
      <c r="P396" s="127"/>
      <c r="Q396" s="127"/>
      <c r="R396" s="127"/>
      <c r="S396" s="127"/>
      <c r="U396" s="160">
        <v>2600000</v>
      </c>
      <c r="V396" s="160">
        <v>0</v>
      </c>
      <c r="W396" s="174">
        <v>0</v>
      </c>
      <c r="X396" s="174"/>
      <c r="Y396" s="174" t="e">
        <f>#REF!</f>
        <v>#REF!</v>
      </c>
      <c r="Z396" s="174"/>
      <c r="AA396" s="174"/>
      <c r="AB396" s="160">
        <f>'Sheet1 (4)'!AB396</f>
        <v>584776</v>
      </c>
      <c r="AC396" s="174">
        <v>2173475</v>
      </c>
      <c r="AD396" s="174"/>
    </row>
    <row r="397" spans="2:31" ht="16.5" customHeight="1" x14ac:dyDescent="0.2">
      <c r="V397" s="160">
        <v>0</v>
      </c>
      <c r="W397" s="174">
        <v>0</v>
      </c>
      <c r="X397" s="174"/>
      <c r="Y397" s="174" t="e">
        <f>#REF!</f>
        <v>#REF!</v>
      </c>
      <c r="Z397" s="174"/>
      <c r="AA397" s="174"/>
      <c r="AB397" s="160">
        <f>'Sheet1 (4)'!AB397</f>
        <v>0</v>
      </c>
    </row>
    <row r="398" spans="2:31" ht="13.5" customHeight="1" x14ac:dyDescent="0.2">
      <c r="V398" s="160">
        <v>426525</v>
      </c>
      <c r="W398" s="174">
        <v>0</v>
      </c>
      <c r="X398" s="174"/>
      <c r="Y398" s="174" t="e">
        <f>#REF!</f>
        <v>#REF!</v>
      </c>
      <c r="Z398" s="174"/>
      <c r="AA398" s="174"/>
      <c r="AB398" s="160">
        <f>'Sheet1 (4)'!AB398</f>
        <v>0</v>
      </c>
    </row>
    <row r="399" spans="2:31" ht="3" customHeight="1" x14ac:dyDescent="0.2">
      <c r="Y399" s="174" t="e">
        <f>#REF!</f>
        <v>#REF!</v>
      </c>
      <c r="AB399" s="160">
        <f>'Sheet1 (4)'!AB399</f>
        <v>0</v>
      </c>
    </row>
    <row r="400" spans="2:31" ht="16.5" customHeight="1" x14ac:dyDescent="0.2">
      <c r="C400" s="127" t="s">
        <v>157</v>
      </c>
      <c r="D400" s="127"/>
      <c r="E400" s="127"/>
      <c r="F400" s="127"/>
      <c r="G400" s="127"/>
      <c r="H400" s="127"/>
      <c r="I400" s="127"/>
      <c r="K400" s="127" t="s">
        <v>158</v>
      </c>
      <c r="L400" s="127"/>
      <c r="M400" s="127"/>
      <c r="N400" s="127"/>
      <c r="O400" s="127"/>
      <c r="P400" s="127"/>
      <c r="Q400" s="127"/>
      <c r="R400" s="127"/>
      <c r="S400" s="127"/>
      <c r="U400" s="160">
        <v>4200000</v>
      </c>
      <c r="V400" s="160">
        <v>0</v>
      </c>
      <c r="W400" s="174">
        <v>0</v>
      </c>
      <c r="X400" s="174"/>
      <c r="Y400" s="174" t="e">
        <f>#REF!</f>
        <v>#REF!</v>
      </c>
      <c r="Z400" s="174"/>
      <c r="AA400" s="174"/>
      <c r="AB400" s="160">
        <f>'Sheet1 (4)'!AB400</f>
        <v>1500000</v>
      </c>
      <c r="AC400" s="174">
        <v>3200000</v>
      </c>
      <c r="AD400" s="174"/>
    </row>
    <row r="401" spans="2:30" ht="16.5" customHeight="1" x14ac:dyDescent="0.2">
      <c r="V401" s="160">
        <v>0</v>
      </c>
      <c r="W401" s="174">
        <v>0</v>
      </c>
      <c r="X401" s="174"/>
      <c r="Y401" s="174" t="e">
        <f>#REF!</f>
        <v>#REF!</v>
      </c>
      <c r="Z401" s="174"/>
      <c r="AA401" s="174"/>
      <c r="AB401" s="160">
        <f>'Sheet1 (4)'!AB401</f>
        <v>0</v>
      </c>
    </row>
    <row r="402" spans="2:30" ht="13.5" customHeight="1" x14ac:dyDescent="0.2">
      <c r="V402" s="160">
        <v>1000000</v>
      </c>
      <c r="W402" s="174">
        <v>0</v>
      </c>
      <c r="X402" s="174"/>
      <c r="Y402" s="174" t="e">
        <f>#REF!</f>
        <v>#REF!</v>
      </c>
      <c r="Z402" s="174"/>
      <c r="AA402" s="174"/>
      <c r="AB402" s="160">
        <f>'Sheet1 (4)'!AB402</f>
        <v>0</v>
      </c>
    </row>
    <row r="403" spans="2:30" ht="3" customHeight="1" x14ac:dyDescent="0.2">
      <c r="Y403" s="174" t="e">
        <f>#REF!</f>
        <v>#REF!</v>
      </c>
      <c r="AB403" s="160">
        <f>'Sheet1 (4)'!AB403</f>
        <v>0</v>
      </c>
    </row>
    <row r="404" spans="2:30" ht="16.5" customHeight="1" x14ac:dyDescent="0.2">
      <c r="C404" s="127" t="s">
        <v>159</v>
      </c>
      <c r="D404" s="127"/>
      <c r="E404" s="127"/>
      <c r="F404" s="127"/>
      <c r="G404" s="127"/>
      <c r="H404" s="127"/>
      <c r="I404" s="127"/>
      <c r="K404" s="127" t="s">
        <v>160</v>
      </c>
      <c r="L404" s="127"/>
      <c r="M404" s="127"/>
      <c r="N404" s="127"/>
      <c r="O404" s="127"/>
      <c r="P404" s="127"/>
      <c r="Q404" s="127"/>
      <c r="R404" s="127"/>
      <c r="S404" s="127"/>
      <c r="U404" s="160">
        <v>36000000</v>
      </c>
      <c r="V404" s="160">
        <v>0</v>
      </c>
      <c r="W404" s="174">
        <v>0</v>
      </c>
      <c r="X404" s="174"/>
      <c r="Y404" s="174" t="e">
        <f>#REF!</f>
        <v>#REF!</v>
      </c>
      <c r="Z404" s="174"/>
      <c r="AA404" s="174"/>
      <c r="AB404" s="160">
        <f>'Sheet1 (4)'!AB404</f>
        <v>11084500</v>
      </c>
      <c r="AC404" s="174">
        <v>31989000</v>
      </c>
      <c r="AD404" s="174"/>
    </row>
    <row r="405" spans="2:30" ht="16.5" customHeight="1" x14ac:dyDescent="0.2">
      <c r="V405" s="160">
        <v>0</v>
      </c>
      <c r="W405" s="174">
        <v>0</v>
      </c>
      <c r="X405" s="174"/>
      <c r="Y405" s="174" t="e">
        <f>#REF!</f>
        <v>#REF!</v>
      </c>
      <c r="Z405" s="174"/>
      <c r="AA405" s="174"/>
      <c r="AB405" s="160">
        <f>'Sheet1 (4)'!AB405</f>
        <v>0</v>
      </c>
    </row>
    <row r="406" spans="2:30" ht="13.5" customHeight="1" x14ac:dyDescent="0.2">
      <c r="V406" s="160">
        <v>4011000</v>
      </c>
      <c r="W406" s="174">
        <v>0</v>
      </c>
      <c r="X406" s="174"/>
      <c r="Y406" s="174" t="e">
        <f>#REF!</f>
        <v>#REF!</v>
      </c>
      <c r="Z406" s="174"/>
      <c r="AA406" s="174"/>
      <c r="AB406" s="160">
        <f>'Sheet1 (4)'!AB406</f>
        <v>0</v>
      </c>
    </row>
    <row r="407" spans="2:30" ht="3" customHeight="1" x14ac:dyDescent="0.2">
      <c r="Y407" s="174" t="e">
        <f>#REF!</f>
        <v>#REF!</v>
      </c>
      <c r="AB407" s="160">
        <f>'Sheet1 (4)'!AB407</f>
        <v>0</v>
      </c>
    </row>
    <row r="408" spans="2:30" ht="11.25" customHeight="1" x14ac:dyDescent="0.2">
      <c r="C408" s="127" t="s">
        <v>161</v>
      </c>
      <c r="D408" s="127"/>
      <c r="E408" s="127"/>
      <c r="F408" s="127"/>
      <c r="G408" s="127"/>
      <c r="H408" s="127"/>
      <c r="I408" s="127"/>
      <c r="K408" s="184" t="s">
        <v>162</v>
      </c>
      <c r="L408" s="184"/>
      <c r="M408" s="184"/>
      <c r="N408" s="184"/>
      <c r="O408" s="184"/>
      <c r="P408" s="184"/>
      <c r="Q408" s="184"/>
      <c r="R408" s="184"/>
      <c r="S408" s="184"/>
      <c r="U408" s="174">
        <v>7200000</v>
      </c>
      <c r="V408" s="174">
        <v>0</v>
      </c>
      <c r="W408" s="174">
        <v>0</v>
      </c>
      <c r="X408" s="174"/>
      <c r="Y408" s="174" t="e">
        <f>#REF!</f>
        <v>#REF!</v>
      </c>
      <c r="Z408" s="174"/>
      <c r="AA408" s="174"/>
      <c r="AB408" s="160">
        <f>'Sheet1 (4)'!AB408</f>
        <v>2875400</v>
      </c>
      <c r="AC408" s="174">
        <v>5762300</v>
      </c>
      <c r="AD408" s="174"/>
    </row>
    <row r="409" spans="2:30" ht="6" customHeight="1" x14ac:dyDescent="0.2">
      <c r="C409" s="127"/>
      <c r="D409" s="127"/>
      <c r="E409" s="127"/>
      <c r="F409" s="127"/>
      <c r="G409" s="127"/>
      <c r="H409" s="127"/>
      <c r="I409" s="127"/>
      <c r="K409" s="184"/>
      <c r="L409" s="184"/>
      <c r="M409" s="184"/>
      <c r="N409" s="184"/>
      <c r="O409" s="184"/>
      <c r="P409" s="184"/>
      <c r="Q409" s="184"/>
      <c r="R409" s="184"/>
      <c r="S409" s="184"/>
      <c r="U409" s="174"/>
      <c r="V409" s="174"/>
      <c r="W409" s="174"/>
      <c r="X409" s="174"/>
      <c r="Y409" s="174" t="e">
        <f>#REF!</f>
        <v>#REF!</v>
      </c>
      <c r="Z409" s="174"/>
      <c r="AA409" s="174"/>
      <c r="AB409" s="160">
        <f>'Sheet1 (4)'!AB409</f>
        <v>0</v>
      </c>
      <c r="AC409" s="174"/>
      <c r="AD409" s="174"/>
    </row>
    <row r="410" spans="2:30" ht="5.25" customHeight="1" x14ac:dyDescent="0.2">
      <c r="K410" s="184"/>
      <c r="L410" s="184"/>
      <c r="M410" s="184"/>
      <c r="N410" s="184"/>
      <c r="O410" s="184"/>
      <c r="P410" s="184"/>
      <c r="Q410" s="184"/>
      <c r="R410" s="184"/>
      <c r="S410" s="184"/>
      <c r="V410" s="174">
        <v>0</v>
      </c>
      <c r="W410" s="174">
        <v>0</v>
      </c>
      <c r="X410" s="174"/>
      <c r="Y410" s="174" t="e">
        <f>#REF!</f>
        <v>#REF!</v>
      </c>
      <c r="Z410" s="174"/>
      <c r="AA410" s="174"/>
      <c r="AB410" s="160">
        <f>'Sheet1 (4)'!AB410</f>
        <v>0</v>
      </c>
    </row>
    <row r="411" spans="2:30" ht="12" customHeight="1" x14ac:dyDescent="0.2">
      <c r="V411" s="174"/>
      <c r="W411" s="174"/>
      <c r="X411" s="174"/>
      <c r="Y411" s="174" t="e">
        <f>#REF!</f>
        <v>#REF!</v>
      </c>
      <c r="Z411" s="174"/>
      <c r="AA411" s="174"/>
      <c r="AB411" s="160">
        <f>'Sheet1 (4)'!AB411</f>
        <v>0</v>
      </c>
    </row>
    <row r="412" spans="2:30" ht="13.5" customHeight="1" x14ac:dyDescent="0.2">
      <c r="V412" s="160">
        <v>1437700</v>
      </c>
      <c r="W412" s="174">
        <v>0</v>
      </c>
      <c r="X412" s="174"/>
      <c r="Y412" s="174" t="e">
        <f>#REF!</f>
        <v>#REF!</v>
      </c>
      <c r="Z412" s="174"/>
      <c r="AA412" s="174"/>
      <c r="AB412" s="160">
        <f>'Sheet1 (4)'!AB412</f>
        <v>0</v>
      </c>
    </row>
    <row r="413" spans="2:30" ht="6" customHeight="1" x14ac:dyDescent="0.2">
      <c r="Y413" s="174" t="e">
        <f>#REF!</f>
        <v>#REF!</v>
      </c>
      <c r="AB413" s="160">
        <f>'Sheet1 (4)'!AB413</f>
        <v>0</v>
      </c>
    </row>
    <row r="414" spans="2:30" ht="16.5" customHeight="1" x14ac:dyDescent="0.2">
      <c r="B414" s="181" t="s">
        <v>109</v>
      </c>
      <c r="C414" s="181"/>
      <c r="D414" s="181"/>
      <c r="E414" s="181"/>
      <c r="F414" s="181"/>
      <c r="G414" s="181"/>
      <c r="H414" s="181"/>
      <c r="I414" s="181"/>
      <c r="J414" s="181"/>
      <c r="K414" s="181"/>
      <c r="L414" s="181"/>
      <c r="M414" s="181"/>
      <c r="N414" s="181"/>
      <c r="O414" s="181"/>
      <c r="P414" s="181"/>
      <c r="Q414" s="181"/>
      <c r="R414" s="181"/>
      <c r="U414" s="160">
        <v>50000000</v>
      </c>
      <c r="V414" s="160">
        <v>0</v>
      </c>
      <c r="W414" s="174">
        <v>0</v>
      </c>
      <c r="X414" s="174"/>
      <c r="Y414" s="174" t="e">
        <f>#REF!</f>
        <v>#REF!</v>
      </c>
      <c r="Z414" s="174"/>
      <c r="AA414" s="174"/>
      <c r="AB414" s="160">
        <f>'Sheet1 (4)'!AB414</f>
        <v>16044676</v>
      </c>
      <c r="AC414" s="174">
        <v>43124775</v>
      </c>
      <c r="AD414" s="174"/>
    </row>
    <row r="415" spans="2:30" ht="16.5" customHeight="1" x14ac:dyDescent="0.2">
      <c r="V415" s="160">
        <v>0</v>
      </c>
      <c r="W415" s="174">
        <v>0</v>
      </c>
      <c r="X415" s="174"/>
      <c r="Y415" s="174" t="e">
        <f>#REF!</f>
        <v>#REF!</v>
      </c>
      <c r="Z415" s="174"/>
      <c r="AA415" s="174"/>
      <c r="AB415" s="160">
        <f>'Sheet1 (4)'!AB415</f>
        <v>0</v>
      </c>
    </row>
    <row r="416" spans="2:30" ht="16.5" customHeight="1" x14ac:dyDescent="0.2">
      <c r="V416" s="160">
        <v>6875225</v>
      </c>
      <c r="W416" s="174">
        <v>0</v>
      </c>
      <c r="X416" s="174"/>
      <c r="Y416" s="174" t="e">
        <f>#REF!</f>
        <v>#REF!</v>
      </c>
      <c r="Z416" s="174"/>
      <c r="AA416" s="174"/>
      <c r="AB416" s="160">
        <f>'Sheet1 (4)'!AB416</f>
        <v>0</v>
      </c>
    </row>
    <row r="417" spans="2:31" ht="9" customHeight="1" x14ac:dyDescent="0.2">
      <c r="Y417" s="174" t="e">
        <f>#REF!</f>
        <v>#REF!</v>
      </c>
      <c r="AB417" s="160">
        <f>'Sheet1 (4)'!AB417</f>
        <v>0</v>
      </c>
    </row>
    <row r="418" spans="2:31" ht="13.5" customHeight="1" x14ac:dyDescent="0.2">
      <c r="C418" s="181" t="s">
        <v>105</v>
      </c>
      <c r="D418" s="181"/>
      <c r="E418" s="181"/>
      <c r="F418" s="181"/>
      <c r="H418" s="182" t="s">
        <v>30</v>
      </c>
      <c r="I418" s="127" t="s">
        <v>179</v>
      </c>
      <c r="J418" s="127"/>
      <c r="K418" s="127"/>
      <c r="L418" s="127"/>
      <c r="M418" s="127"/>
      <c r="O418" s="176" t="s">
        <v>71</v>
      </c>
      <c r="P418" s="176"/>
      <c r="Q418" s="176"/>
      <c r="R418" s="176"/>
      <c r="S418" s="176"/>
      <c r="T418" s="176"/>
      <c r="U418" s="176"/>
      <c r="V418" s="176"/>
      <c r="W418" s="176"/>
      <c r="X418" s="176"/>
      <c r="Y418" s="174" t="e">
        <f>#REF!</f>
        <v>#REF!</v>
      </c>
      <c r="Z418" s="176"/>
      <c r="AA418" s="176"/>
      <c r="AB418" s="160">
        <f>'Sheet1 (4)'!AB418</f>
        <v>0</v>
      </c>
      <c r="AC418" s="176"/>
      <c r="AD418" s="176"/>
      <c r="AE418" s="176"/>
    </row>
    <row r="419" spans="2:31" ht="13.5" customHeight="1" x14ac:dyDescent="0.2">
      <c r="C419" s="181" t="s">
        <v>106</v>
      </c>
      <c r="D419" s="181"/>
      <c r="E419" s="181"/>
      <c r="F419" s="181"/>
      <c r="H419" s="182" t="s">
        <v>30</v>
      </c>
      <c r="I419" s="127" t="s">
        <v>240</v>
      </c>
      <c r="J419" s="127"/>
      <c r="K419" s="127"/>
      <c r="L419" s="127"/>
      <c r="M419" s="127"/>
      <c r="O419" s="176" t="s">
        <v>63</v>
      </c>
      <c r="P419" s="176"/>
      <c r="Q419" s="176"/>
      <c r="R419" s="176"/>
      <c r="S419" s="176"/>
      <c r="T419" s="176"/>
      <c r="U419" s="176"/>
      <c r="V419" s="176"/>
      <c r="W419" s="176"/>
      <c r="X419" s="176"/>
      <c r="Y419" s="174" t="e">
        <f>#REF!</f>
        <v>#REF!</v>
      </c>
      <c r="Z419" s="176"/>
      <c r="AA419" s="176"/>
      <c r="AB419" s="160">
        <f>'Sheet1 (4)'!AB419</f>
        <v>0</v>
      </c>
      <c r="AC419" s="176"/>
      <c r="AD419" s="176"/>
      <c r="AE419" s="176"/>
    </row>
    <row r="420" spans="2:31" ht="3" customHeight="1" x14ac:dyDescent="0.2">
      <c r="Y420" s="174" t="e">
        <f>#REF!</f>
        <v>#REF!</v>
      </c>
      <c r="AB420" s="160">
        <f>'Sheet1 (4)'!AB420</f>
        <v>0</v>
      </c>
    </row>
    <row r="421" spans="2:31" ht="16.5" customHeight="1" x14ac:dyDescent="0.2">
      <c r="C421" s="127" t="s">
        <v>163</v>
      </c>
      <c r="D421" s="127"/>
      <c r="E421" s="127"/>
      <c r="F421" s="127"/>
      <c r="G421" s="127"/>
      <c r="H421" s="127"/>
      <c r="I421" s="127"/>
      <c r="K421" s="127" t="s">
        <v>164</v>
      </c>
      <c r="L421" s="127"/>
      <c r="M421" s="127"/>
      <c r="N421" s="127"/>
      <c r="O421" s="127"/>
      <c r="P421" s="127"/>
      <c r="Q421" s="127"/>
      <c r="R421" s="127"/>
      <c r="S421" s="127"/>
      <c r="U421" s="160">
        <v>16200000</v>
      </c>
      <c r="V421" s="160">
        <v>0</v>
      </c>
      <c r="W421" s="174">
        <v>0</v>
      </c>
      <c r="X421" s="174"/>
      <c r="Y421" s="174" t="e">
        <f>#REF!</f>
        <v>#REF!</v>
      </c>
      <c r="Z421" s="174"/>
      <c r="AA421" s="174"/>
      <c r="AB421" s="160">
        <f>'Sheet1 (4)'!AB421</f>
        <v>3900000</v>
      </c>
      <c r="AC421" s="174">
        <v>12300000</v>
      </c>
      <c r="AD421" s="174"/>
    </row>
    <row r="422" spans="2:31" ht="16.5" customHeight="1" x14ac:dyDescent="0.2">
      <c r="V422" s="160">
        <v>0</v>
      </c>
      <c r="W422" s="174">
        <v>0</v>
      </c>
      <c r="X422" s="174"/>
      <c r="Y422" s="174" t="e">
        <f>#REF!</f>
        <v>#REF!</v>
      </c>
      <c r="Z422" s="174"/>
      <c r="AA422" s="174"/>
      <c r="AB422" s="160">
        <f>'Sheet1 (4)'!AB422</f>
        <v>0</v>
      </c>
    </row>
    <row r="423" spans="2:31" ht="13.5" customHeight="1" x14ac:dyDescent="0.2">
      <c r="V423" s="160">
        <v>3900000</v>
      </c>
      <c r="W423" s="174">
        <v>0</v>
      </c>
      <c r="X423" s="174"/>
      <c r="Y423" s="174" t="e">
        <f>#REF!</f>
        <v>#REF!</v>
      </c>
      <c r="Z423" s="174"/>
      <c r="AA423" s="174"/>
      <c r="AB423" s="160">
        <f>'Sheet1 (4)'!AB423</f>
        <v>0</v>
      </c>
    </row>
    <row r="424" spans="2:31" ht="3" customHeight="1" x14ac:dyDescent="0.2">
      <c r="Y424" s="174" t="e">
        <f>#REF!</f>
        <v>#REF!</v>
      </c>
      <c r="AB424" s="160">
        <f>'Sheet1 (4)'!AB424</f>
        <v>0</v>
      </c>
    </row>
    <row r="425" spans="2:31" ht="16.5" customHeight="1" x14ac:dyDescent="0.2">
      <c r="C425" s="127" t="s">
        <v>122</v>
      </c>
      <c r="D425" s="127"/>
      <c r="E425" s="127"/>
      <c r="F425" s="127"/>
      <c r="G425" s="127"/>
      <c r="H425" s="127"/>
      <c r="I425" s="127"/>
      <c r="K425" s="127" t="s">
        <v>123</v>
      </c>
      <c r="L425" s="127"/>
      <c r="M425" s="127"/>
      <c r="N425" s="127"/>
      <c r="O425" s="127"/>
      <c r="P425" s="127"/>
      <c r="Q425" s="127"/>
      <c r="R425" s="127"/>
      <c r="S425" s="127"/>
      <c r="U425" s="160">
        <v>800000</v>
      </c>
      <c r="V425" s="160">
        <v>0</v>
      </c>
      <c r="W425" s="174">
        <v>0</v>
      </c>
      <c r="X425" s="174"/>
      <c r="Y425" s="174" t="e">
        <f>#REF!</f>
        <v>#REF!</v>
      </c>
      <c r="Z425" s="174"/>
      <c r="AA425" s="174"/>
      <c r="AB425" s="160">
        <f>'Sheet1 (4)'!AB425</f>
        <v>800000</v>
      </c>
      <c r="AC425" s="174">
        <v>0</v>
      </c>
      <c r="AD425" s="174"/>
    </row>
    <row r="426" spans="2:31" ht="16.5" customHeight="1" x14ac:dyDescent="0.2">
      <c r="V426" s="160">
        <v>0</v>
      </c>
      <c r="W426" s="174">
        <v>0</v>
      </c>
      <c r="X426" s="174"/>
      <c r="Y426" s="174" t="e">
        <f>#REF!</f>
        <v>#REF!</v>
      </c>
      <c r="Z426" s="174"/>
      <c r="AA426" s="174"/>
      <c r="AB426" s="160">
        <f>'Sheet1 (4)'!AB426</f>
        <v>0</v>
      </c>
    </row>
    <row r="427" spans="2:31" ht="13.5" customHeight="1" x14ac:dyDescent="0.2">
      <c r="V427" s="160">
        <v>800000</v>
      </c>
      <c r="W427" s="174">
        <v>0</v>
      </c>
      <c r="X427" s="174"/>
      <c r="Y427" s="174" t="e">
        <f>#REF!</f>
        <v>#REF!</v>
      </c>
      <c r="Z427" s="174"/>
      <c r="AA427" s="174"/>
      <c r="AB427" s="160">
        <f>'Sheet1 (4)'!AB427</f>
        <v>0</v>
      </c>
    </row>
    <row r="428" spans="2:31" ht="6" customHeight="1" x14ac:dyDescent="0.2">
      <c r="Y428" s="174" t="e">
        <f>#REF!</f>
        <v>#REF!</v>
      </c>
      <c r="AB428" s="160">
        <f>'Sheet1 (4)'!AB428</f>
        <v>0</v>
      </c>
    </row>
    <row r="429" spans="2:31" ht="16.5" customHeight="1" x14ac:dyDescent="0.2">
      <c r="B429" s="181" t="s">
        <v>109</v>
      </c>
      <c r="C429" s="181"/>
      <c r="D429" s="181"/>
      <c r="E429" s="181"/>
      <c r="F429" s="181"/>
      <c r="G429" s="181"/>
      <c r="H429" s="181"/>
      <c r="I429" s="181"/>
      <c r="J429" s="181"/>
      <c r="K429" s="181"/>
      <c r="L429" s="181"/>
      <c r="M429" s="181"/>
      <c r="N429" s="181"/>
      <c r="O429" s="181"/>
      <c r="P429" s="181"/>
      <c r="Q429" s="181"/>
      <c r="R429" s="181"/>
      <c r="U429" s="160">
        <v>17000000</v>
      </c>
      <c r="V429" s="160">
        <v>0</v>
      </c>
      <c r="W429" s="174">
        <v>0</v>
      </c>
      <c r="X429" s="174"/>
      <c r="Y429" s="174" t="e">
        <f>#REF!</f>
        <v>#REF!</v>
      </c>
      <c r="Z429" s="174"/>
      <c r="AA429" s="174"/>
      <c r="AB429" s="160">
        <f>'Sheet1 (4)'!AB429</f>
        <v>4700000</v>
      </c>
      <c r="AC429" s="174">
        <v>12300000</v>
      </c>
      <c r="AD429" s="174"/>
    </row>
    <row r="430" spans="2:31" ht="16.5" customHeight="1" x14ac:dyDescent="0.2">
      <c r="V430" s="160">
        <v>0</v>
      </c>
      <c r="W430" s="174">
        <v>0</v>
      </c>
      <c r="X430" s="174"/>
      <c r="Y430" s="174" t="e">
        <f>#REF!</f>
        <v>#REF!</v>
      </c>
      <c r="Z430" s="174"/>
      <c r="AA430" s="174"/>
      <c r="AB430" s="160">
        <f>'Sheet1 (4)'!AB430</f>
        <v>0</v>
      </c>
    </row>
    <row r="431" spans="2:31" ht="16.5" customHeight="1" x14ac:dyDescent="0.2">
      <c r="V431" s="160">
        <v>4700000</v>
      </c>
      <c r="W431" s="174">
        <v>0</v>
      </c>
      <c r="X431" s="174"/>
      <c r="Y431" s="174" t="e">
        <f>#REF!</f>
        <v>#REF!</v>
      </c>
      <c r="Z431" s="174"/>
      <c r="AA431" s="174"/>
      <c r="AB431" s="160">
        <f>'Sheet1 (4)'!AB431</f>
        <v>0</v>
      </c>
    </row>
    <row r="432" spans="2:31" ht="9" customHeight="1" x14ac:dyDescent="0.2">
      <c r="Y432" s="174" t="e">
        <f>#REF!</f>
        <v>#REF!</v>
      </c>
      <c r="AB432" s="160">
        <f>'Sheet1 (4)'!AB432</f>
        <v>0</v>
      </c>
    </row>
    <row r="433" spans="2:31" ht="13.5" customHeight="1" x14ac:dyDescent="0.2">
      <c r="C433" s="181" t="s">
        <v>105</v>
      </c>
      <c r="D433" s="181"/>
      <c r="E433" s="181"/>
      <c r="F433" s="181"/>
      <c r="H433" s="182" t="s">
        <v>30</v>
      </c>
      <c r="I433" s="127" t="s">
        <v>179</v>
      </c>
      <c r="J433" s="127"/>
      <c r="K433" s="127"/>
      <c r="L433" s="127"/>
      <c r="M433" s="127"/>
      <c r="O433" s="176" t="s">
        <v>71</v>
      </c>
      <c r="P433" s="176"/>
      <c r="Q433" s="176"/>
      <c r="R433" s="176"/>
      <c r="S433" s="176"/>
      <c r="T433" s="176"/>
      <c r="U433" s="176"/>
      <c r="V433" s="176"/>
      <c r="W433" s="176"/>
      <c r="X433" s="176"/>
      <c r="Y433" s="174" t="e">
        <f>#REF!</f>
        <v>#REF!</v>
      </c>
      <c r="Z433" s="176"/>
      <c r="AA433" s="176"/>
      <c r="AB433" s="160">
        <f>'Sheet1 (4)'!AB433</f>
        <v>0</v>
      </c>
      <c r="AC433" s="176"/>
      <c r="AD433" s="176"/>
      <c r="AE433" s="176"/>
    </row>
    <row r="434" spans="2:31" ht="13.5" customHeight="1" x14ac:dyDescent="0.2">
      <c r="C434" s="181" t="s">
        <v>106</v>
      </c>
      <c r="D434" s="181"/>
      <c r="E434" s="181"/>
      <c r="F434" s="181"/>
      <c r="H434" s="182" t="s">
        <v>30</v>
      </c>
      <c r="I434" s="127" t="s">
        <v>241</v>
      </c>
      <c r="J434" s="127"/>
      <c r="K434" s="127"/>
      <c r="L434" s="127"/>
      <c r="M434" s="127"/>
      <c r="O434" s="176" t="s">
        <v>64</v>
      </c>
      <c r="P434" s="176"/>
      <c r="Q434" s="176"/>
      <c r="R434" s="176"/>
      <c r="S434" s="176"/>
      <c r="T434" s="176"/>
      <c r="U434" s="176"/>
      <c r="V434" s="176"/>
      <c r="W434" s="176"/>
      <c r="X434" s="176"/>
      <c r="Y434" s="174" t="e">
        <f>#REF!</f>
        <v>#REF!</v>
      </c>
      <c r="Z434" s="176"/>
      <c r="AA434" s="176"/>
      <c r="AB434" s="160">
        <f>'Sheet1 (4)'!AB434</f>
        <v>0</v>
      </c>
      <c r="AC434" s="176"/>
      <c r="AD434" s="176"/>
      <c r="AE434" s="176"/>
    </row>
    <row r="435" spans="2:31" ht="3" customHeight="1" x14ac:dyDescent="0.2">
      <c r="Y435" s="174" t="e">
        <f>#REF!</f>
        <v>#REF!</v>
      </c>
      <c r="AB435" s="160">
        <f>'Sheet1 (4)'!AB435</f>
        <v>0</v>
      </c>
    </row>
    <row r="436" spans="2:31" ht="3" customHeight="1" x14ac:dyDescent="0.2">
      <c r="Y436" s="174" t="e">
        <f>#REF!</f>
        <v>#REF!</v>
      </c>
      <c r="AB436" s="160">
        <f>'Sheet1 (4)'!AB436</f>
        <v>0</v>
      </c>
    </row>
    <row r="437" spans="2:31" ht="16.5" customHeight="1" x14ac:dyDescent="0.2">
      <c r="C437" s="127" t="s">
        <v>165</v>
      </c>
      <c r="D437" s="127"/>
      <c r="E437" s="127"/>
      <c r="F437" s="127"/>
      <c r="G437" s="127"/>
      <c r="H437" s="127"/>
      <c r="I437" s="127"/>
      <c r="K437" s="127" t="s">
        <v>166</v>
      </c>
      <c r="L437" s="127"/>
      <c r="M437" s="127"/>
      <c r="N437" s="127"/>
      <c r="O437" s="127"/>
      <c r="P437" s="127"/>
      <c r="Q437" s="127"/>
      <c r="R437" s="127"/>
      <c r="S437" s="127"/>
      <c r="U437" s="160">
        <v>15000000</v>
      </c>
      <c r="V437" s="160">
        <v>0</v>
      </c>
      <c r="W437" s="174">
        <v>0</v>
      </c>
      <c r="X437" s="174"/>
      <c r="Y437" s="174" t="e">
        <f>#REF!</f>
        <v>#REF!</v>
      </c>
      <c r="Z437" s="174"/>
      <c r="AA437" s="174"/>
      <c r="AB437" s="160">
        <f>'Sheet1 (4)'!AB437</f>
        <v>15000000</v>
      </c>
      <c r="AC437" s="174">
        <v>730000</v>
      </c>
      <c r="AD437" s="174"/>
    </row>
    <row r="438" spans="2:31" ht="16.5" customHeight="1" x14ac:dyDescent="0.2">
      <c r="V438" s="160">
        <v>0</v>
      </c>
      <c r="W438" s="174">
        <v>0</v>
      </c>
      <c r="X438" s="174"/>
      <c r="Y438" s="174" t="e">
        <f>#REF!</f>
        <v>#REF!</v>
      </c>
      <c r="Z438" s="174"/>
      <c r="AA438" s="174"/>
      <c r="AB438" s="160">
        <f>'Sheet1 (4)'!AB438</f>
        <v>0</v>
      </c>
    </row>
    <row r="439" spans="2:31" ht="13.5" customHeight="1" x14ac:dyDescent="0.2">
      <c r="V439" s="160">
        <v>14270000</v>
      </c>
      <c r="W439" s="174">
        <v>0</v>
      </c>
      <c r="X439" s="174"/>
      <c r="Y439" s="174" t="e">
        <f>#REF!</f>
        <v>#REF!</v>
      </c>
      <c r="Z439" s="174"/>
      <c r="AA439" s="174"/>
      <c r="AB439" s="160">
        <f>'Sheet1 (4)'!AB439</f>
        <v>0</v>
      </c>
    </row>
    <row r="440" spans="2:31" ht="6" customHeight="1" x14ac:dyDescent="0.2">
      <c r="Y440" s="174" t="e">
        <f>#REF!</f>
        <v>#REF!</v>
      </c>
      <c r="AB440" s="160">
        <f>'Sheet1 (4)'!AB440</f>
        <v>0</v>
      </c>
    </row>
    <row r="441" spans="2:31" ht="16.5" customHeight="1" x14ac:dyDescent="0.2">
      <c r="B441" s="181" t="s">
        <v>109</v>
      </c>
      <c r="C441" s="181"/>
      <c r="D441" s="181"/>
      <c r="E441" s="181"/>
      <c r="F441" s="181"/>
      <c r="G441" s="181"/>
      <c r="H441" s="181"/>
      <c r="I441" s="181"/>
      <c r="J441" s="181"/>
      <c r="K441" s="181"/>
      <c r="L441" s="181"/>
      <c r="M441" s="181"/>
      <c r="N441" s="181"/>
      <c r="O441" s="181"/>
      <c r="P441" s="181"/>
      <c r="Q441" s="181"/>
      <c r="R441" s="181"/>
      <c r="U441" s="160">
        <v>15000000</v>
      </c>
      <c r="V441" s="160">
        <v>0</v>
      </c>
      <c r="W441" s="174">
        <v>0</v>
      </c>
      <c r="X441" s="174"/>
      <c r="Y441" s="174" t="e">
        <f>#REF!</f>
        <v>#REF!</v>
      </c>
      <c r="Z441" s="174"/>
      <c r="AA441" s="174"/>
      <c r="AB441" s="160">
        <f>'Sheet1 (4)'!AB441</f>
        <v>15000000</v>
      </c>
      <c r="AC441" s="174">
        <v>730000</v>
      </c>
      <c r="AD441" s="174"/>
    </row>
    <row r="442" spans="2:31" ht="16.5" customHeight="1" x14ac:dyDescent="0.2">
      <c r="V442" s="160">
        <v>0</v>
      </c>
      <c r="W442" s="174">
        <v>0</v>
      </c>
      <c r="X442" s="174"/>
      <c r="Y442" s="174" t="e">
        <f>#REF!</f>
        <v>#REF!</v>
      </c>
      <c r="Z442" s="174"/>
      <c r="AA442" s="174"/>
      <c r="AB442" s="160">
        <f>'Sheet1 (4)'!AB442</f>
        <v>0</v>
      </c>
    </row>
    <row r="443" spans="2:31" ht="16.5" customHeight="1" x14ac:dyDescent="0.2">
      <c r="V443" s="160">
        <v>14270000</v>
      </c>
      <c r="W443" s="174">
        <v>0</v>
      </c>
      <c r="X443" s="174"/>
      <c r="Y443" s="174" t="e">
        <f>#REF!</f>
        <v>#REF!</v>
      </c>
      <c r="Z443" s="174"/>
      <c r="AA443" s="174"/>
      <c r="AB443" s="160">
        <f>'Sheet1 (4)'!AB443</f>
        <v>0</v>
      </c>
    </row>
    <row r="444" spans="2:31" ht="9" customHeight="1" x14ac:dyDescent="0.2">
      <c r="Y444" s="174" t="e">
        <f>#REF!</f>
        <v>#REF!</v>
      </c>
      <c r="AB444" s="160">
        <f>'Sheet1 (4)'!AB444</f>
        <v>0</v>
      </c>
    </row>
    <row r="445" spans="2:31" ht="13.5" customHeight="1" x14ac:dyDescent="0.2">
      <c r="C445" s="181" t="s">
        <v>105</v>
      </c>
      <c r="D445" s="181"/>
      <c r="E445" s="181"/>
      <c r="F445" s="181"/>
      <c r="H445" s="182" t="s">
        <v>30</v>
      </c>
      <c r="I445" s="127" t="s">
        <v>179</v>
      </c>
      <c r="J445" s="127"/>
      <c r="K445" s="127"/>
      <c r="L445" s="127"/>
      <c r="M445" s="127"/>
      <c r="O445" s="176" t="s">
        <v>71</v>
      </c>
      <c r="P445" s="176"/>
      <c r="Q445" s="176"/>
      <c r="R445" s="176"/>
      <c r="S445" s="176"/>
      <c r="T445" s="176"/>
      <c r="U445" s="176"/>
      <c r="V445" s="176"/>
      <c r="W445" s="176"/>
      <c r="X445" s="176"/>
      <c r="Y445" s="174" t="e">
        <f>#REF!</f>
        <v>#REF!</v>
      </c>
      <c r="Z445" s="176"/>
      <c r="AA445" s="176"/>
      <c r="AB445" s="160">
        <f>'Sheet1 (4)'!AB445</f>
        <v>0</v>
      </c>
      <c r="AC445" s="176"/>
      <c r="AD445" s="176"/>
      <c r="AE445" s="176"/>
    </row>
    <row r="446" spans="2:31" ht="13.5" customHeight="1" x14ac:dyDescent="0.2">
      <c r="C446" s="181" t="s">
        <v>106</v>
      </c>
      <c r="D446" s="181"/>
      <c r="E446" s="181"/>
      <c r="F446" s="181"/>
      <c r="H446" s="182" t="s">
        <v>30</v>
      </c>
      <c r="I446" s="127" t="s">
        <v>242</v>
      </c>
      <c r="J446" s="127"/>
      <c r="K446" s="127"/>
      <c r="L446" s="127"/>
      <c r="M446" s="127"/>
      <c r="O446" s="176" t="s">
        <v>65</v>
      </c>
      <c r="P446" s="176"/>
      <c r="Q446" s="176"/>
      <c r="R446" s="176"/>
      <c r="S446" s="176"/>
      <c r="T446" s="176"/>
      <c r="U446" s="176"/>
      <c r="V446" s="176"/>
      <c r="W446" s="176"/>
      <c r="X446" s="176"/>
      <c r="Y446" s="174" t="e">
        <f>#REF!</f>
        <v>#REF!</v>
      </c>
      <c r="Z446" s="176"/>
      <c r="AA446" s="176"/>
      <c r="AB446" s="160">
        <f>'Sheet1 (4)'!AB446</f>
        <v>0</v>
      </c>
      <c r="AC446" s="176"/>
      <c r="AD446" s="176"/>
      <c r="AE446" s="176"/>
    </row>
    <row r="447" spans="2:31" ht="3" customHeight="1" x14ac:dyDescent="0.2">
      <c r="Y447" s="174" t="e">
        <f>#REF!</f>
        <v>#REF!</v>
      </c>
      <c r="AB447" s="160">
        <f>'Sheet1 (4)'!AB447</f>
        <v>0</v>
      </c>
    </row>
    <row r="448" spans="2:31" ht="3" customHeight="1" x14ac:dyDescent="0.2">
      <c r="Y448" s="174" t="e">
        <f>#REF!</f>
        <v>#REF!</v>
      </c>
      <c r="AB448" s="160">
        <f>'Sheet1 (4)'!AB448</f>
        <v>0</v>
      </c>
    </row>
    <row r="449" spans="2:31" ht="16.5" customHeight="1" x14ac:dyDescent="0.2">
      <c r="C449" s="127" t="s">
        <v>116</v>
      </c>
      <c r="D449" s="127"/>
      <c r="E449" s="127"/>
      <c r="F449" s="127"/>
      <c r="G449" s="127"/>
      <c r="H449" s="127"/>
      <c r="I449" s="127"/>
      <c r="K449" s="127" t="s">
        <v>117</v>
      </c>
      <c r="L449" s="127"/>
      <c r="M449" s="127"/>
      <c r="N449" s="127"/>
      <c r="O449" s="127"/>
      <c r="P449" s="127"/>
      <c r="Q449" s="127"/>
      <c r="R449" s="127"/>
      <c r="S449" s="127"/>
      <c r="U449" s="160">
        <v>5000000</v>
      </c>
      <c r="V449" s="160">
        <v>0</v>
      </c>
      <c r="W449" s="174">
        <v>0</v>
      </c>
      <c r="X449" s="174"/>
      <c r="Y449" s="174" t="e">
        <f>#REF!</f>
        <v>#REF!</v>
      </c>
      <c r="Z449" s="174"/>
      <c r="AA449" s="174"/>
      <c r="AB449" s="160">
        <f>'Sheet1 (4)'!AB449</f>
        <v>2427750</v>
      </c>
      <c r="AC449" s="174">
        <v>2572250</v>
      </c>
      <c r="AD449" s="174"/>
    </row>
    <row r="450" spans="2:31" ht="16.5" customHeight="1" x14ac:dyDescent="0.2">
      <c r="V450" s="160">
        <v>0</v>
      </c>
      <c r="W450" s="174">
        <v>0</v>
      </c>
      <c r="X450" s="174"/>
      <c r="Y450" s="174" t="e">
        <f>#REF!</f>
        <v>#REF!</v>
      </c>
      <c r="Z450" s="174"/>
      <c r="AA450" s="174"/>
      <c r="AB450" s="160">
        <f>'Sheet1 (4)'!AB450</f>
        <v>0</v>
      </c>
    </row>
    <row r="451" spans="2:31" ht="13.5" customHeight="1" x14ac:dyDescent="0.2">
      <c r="V451" s="160">
        <v>2427750</v>
      </c>
      <c r="W451" s="174">
        <v>0</v>
      </c>
      <c r="X451" s="174"/>
      <c r="Y451" s="174" t="e">
        <f>#REF!</f>
        <v>#REF!</v>
      </c>
      <c r="Z451" s="174"/>
      <c r="AA451" s="174"/>
      <c r="AB451" s="160">
        <f>'Sheet1 (4)'!AB451</f>
        <v>0</v>
      </c>
    </row>
    <row r="452" spans="2:31" ht="6" customHeight="1" x14ac:dyDescent="0.2">
      <c r="Y452" s="174" t="e">
        <f>#REF!</f>
        <v>#REF!</v>
      </c>
      <c r="AB452" s="160">
        <f>'Sheet1 (4)'!AB452</f>
        <v>0</v>
      </c>
    </row>
    <row r="453" spans="2:31" ht="16.5" customHeight="1" x14ac:dyDescent="0.2">
      <c r="B453" s="181" t="s">
        <v>109</v>
      </c>
      <c r="C453" s="181"/>
      <c r="D453" s="181"/>
      <c r="E453" s="181"/>
      <c r="F453" s="181"/>
      <c r="G453" s="181"/>
      <c r="H453" s="181"/>
      <c r="I453" s="181"/>
      <c r="J453" s="181"/>
      <c r="K453" s="181"/>
      <c r="L453" s="181"/>
      <c r="M453" s="181"/>
      <c r="N453" s="181"/>
      <c r="O453" s="181"/>
      <c r="P453" s="181"/>
      <c r="Q453" s="181"/>
      <c r="R453" s="181"/>
      <c r="U453" s="160">
        <v>5000000</v>
      </c>
      <c r="V453" s="160">
        <v>0</v>
      </c>
      <c r="W453" s="174">
        <v>0</v>
      </c>
      <c r="X453" s="174"/>
      <c r="Y453" s="174" t="e">
        <f>#REF!</f>
        <v>#REF!</v>
      </c>
      <c r="Z453" s="174"/>
      <c r="AA453" s="174"/>
      <c r="AB453" s="160">
        <f>'Sheet1 (4)'!AB453</f>
        <v>2427750</v>
      </c>
      <c r="AC453" s="174">
        <v>2572250</v>
      </c>
      <c r="AD453" s="174"/>
    </row>
    <row r="454" spans="2:31" ht="16.5" customHeight="1" x14ac:dyDescent="0.2">
      <c r="V454" s="160">
        <v>0</v>
      </c>
      <c r="W454" s="174">
        <v>0</v>
      </c>
      <c r="X454" s="174"/>
      <c r="Y454" s="174" t="e">
        <f>#REF!</f>
        <v>#REF!</v>
      </c>
      <c r="Z454" s="174"/>
      <c r="AA454" s="174"/>
      <c r="AB454" s="160">
        <f>'Sheet1 (4)'!AB454</f>
        <v>0</v>
      </c>
    </row>
    <row r="455" spans="2:31" ht="16.5" customHeight="1" x14ac:dyDescent="0.2">
      <c r="V455" s="160">
        <v>2427750</v>
      </c>
      <c r="W455" s="174">
        <v>0</v>
      </c>
      <c r="X455" s="174"/>
      <c r="Y455" s="174" t="e">
        <f>#REF!</f>
        <v>#REF!</v>
      </c>
      <c r="Z455" s="174"/>
      <c r="AA455" s="174"/>
      <c r="AB455" s="160">
        <f>'Sheet1 (4)'!AB455</f>
        <v>0</v>
      </c>
    </row>
    <row r="456" spans="2:31" ht="9" customHeight="1" x14ac:dyDescent="0.2">
      <c r="Y456" s="174" t="e">
        <f>#REF!</f>
        <v>#REF!</v>
      </c>
      <c r="AB456" s="160">
        <f>'Sheet1 (4)'!AB456</f>
        <v>0</v>
      </c>
    </row>
    <row r="457" spans="2:31" ht="13.5" customHeight="1" x14ac:dyDescent="0.2">
      <c r="C457" s="181" t="s">
        <v>105</v>
      </c>
      <c r="D457" s="181"/>
      <c r="E457" s="181"/>
      <c r="F457" s="181"/>
      <c r="H457" s="182" t="s">
        <v>30</v>
      </c>
      <c r="I457" s="127" t="s">
        <v>179</v>
      </c>
      <c r="J457" s="127"/>
      <c r="K457" s="127"/>
      <c r="L457" s="127"/>
      <c r="M457" s="127"/>
      <c r="O457" s="176" t="s">
        <v>71</v>
      </c>
      <c r="P457" s="176"/>
      <c r="Q457" s="176"/>
      <c r="R457" s="176"/>
      <c r="S457" s="176"/>
      <c r="T457" s="176"/>
      <c r="U457" s="176"/>
      <c r="V457" s="176"/>
      <c r="W457" s="176"/>
      <c r="X457" s="176"/>
      <c r="Y457" s="174" t="e">
        <f>#REF!</f>
        <v>#REF!</v>
      </c>
      <c r="Z457" s="176"/>
      <c r="AA457" s="176"/>
      <c r="AB457" s="160">
        <f>'Sheet1 (4)'!AB457</f>
        <v>0</v>
      </c>
      <c r="AC457" s="176"/>
      <c r="AD457" s="176"/>
      <c r="AE457" s="176"/>
    </row>
    <row r="458" spans="2:31" ht="13.5" customHeight="1" x14ac:dyDescent="0.2">
      <c r="C458" s="181" t="s">
        <v>106</v>
      </c>
      <c r="D458" s="181"/>
      <c r="E458" s="181"/>
      <c r="F458" s="181"/>
      <c r="H458" s="182" t="s">
        <v>30</v>
      </c>
      <c r="I458" s="127" t="s">
        <v>243</v>
      </c>
      <c r="J458" s="127"/>
      <c r="K458" s="127"/>
      <c r="L458" s="127"/>
      <c r="M458" s="127"/>
      <c r="O458" s="176" t="s">
        <v>66</v>
      </c>
      <c r="P458" s="176"/>
      <c r="Q458" s="176"/>
      <c r="R458" s="176"/>
      <c r="S458" s="176"/>
      <c r="T458" s="176"/>
      <c r="U458" s="176"/>
      <c r="V458" s="176"/>
      <c r="W458" s="176"/>
      <c r="X458" s="176"/>
      <c r="Y458" s="174" t="e">
        <f>#REF!</f>
        <v>#REF!</v>
      </c>
      <c r="Z458" s="176"/>
      <c r="AA458" s="176"/>
      <c r="AB458" s="160">
        <f>'Sheet1 (4)'!AB458</f>
        <v>0</v>
      </c>
      <c r="AC458" s="176"/>
      <c r="AD458" s="176"/>
      <c r="AE458" s="176"/>
    </row>
    <row r="459" spans="2:31" ht="3" customHeight="1" x14ac:dyDescent="0.2">
      <c r="Y459" s="174" t="e">
        <f>#REF!</f>
        <v>#REF!</v>
      </c>
      <c r="AB459" s="160">
        <f>'Sheet1 (4)'!AB459</f>
        <v>0</v>
      </c>
    </row>
    <row r="460" spans="2:31" ht="11.25" customHeight="1" x14ac:dyDescent="0.2">
      <c r="C460" s="127" t="s">
        <v>167</v>
      </c>
      <c r="D460" s="127"/>
      <c r="E460" s="127"/>
      <c r="F460" s="127"/>
      <c r="G460" s="127"/>
      <c r="H460" s="127"/>
      <c r="I460" s="127"/>
      <c r="K460" s="184" t="s">
        <v>168</v>
      </c>
      <c r="L460" s="184"/>
      <c r="M460" s="184"/>
      <c r="N460" s="184"/>
      <c r="O460" s="184"/>
      <c r="P460" s="184"/>
      <c r="Q460" s="184"/>
      <c r="R460" s="184"/>
      <c r="S460" s="184"/>
      <c r="U460" s="174">
        <v>5000000</v>
      </c>
      <c r="V460" s="174">
        <v>0</v>
      </c>
      <c r="W460" s="174">
        <v>0</v>
      </c>
      <c r="X460" s="174"/>
      <c r="Y460" s="174" t="e">
        <f>#REF!</f>
        <v>#REF!</v>
      </c>
      <c r="Z460" s="174"/>
      <c r="AA460" s="174"/>
      <c r="AB460" s="160">
        <f>'Sheet1 (4)'!AB460</f>
        <v>0</v>
      </c>
      <c r="AC460" s="174">
        <v>5000000</v>
      </c>
      <c r="AD460" s="174"/>
    </row>
    <row r="461" spans="2:31" ht="6" customHeight="1" x14ac:dyDescent="0.2">
      <c r="C461" s="127"/>
      <c r="D461" s="127"/>
      <c r="E461" s="127"/>
      <c r="F461" s="127"/>
      <c r="G461" s="127"/>
      <c r="H461" s="127"/>
      <c r="I461" s="127"/>
      <c r="K461" s="184"/>
      <c r="L461" s="184"/>
      <c r="M461" s="184"/>
      <c r="N461" s="184"/>
      <c r="O461" s="184"/>
      <c r="P461" s="184"/>
      <c r="Q461" s="184"/>
      <c r="R461" s="184"/>
      <c r="S461" s="184"/>
      <c r="U461" s="174"/>
      <c r="V461" s="174"/>
      <c r="W461" s="174"/>
      <c r="X461" s="174"/>
      <c r="Y461" s="174" t="e">
        <f>#REF!</f>
        <v>#REF!</v>
      </c>
      <c r="Z461" s="174"/>
      <c r="AA461" s="174"/>
      <c r="AB461" s="160">
        <f>'Sheet1 (4)'!AB461</f>
        <v>0</v>
      </c>
      <c r="AC461" s="174"/>
      <c r="AD461" s="174"/>
    </row>
    <row r="462" spans="2:31" ht="5.25" customHeight="1" x14ac:dyDescent="0.2">
      <c r="K462" s="184"/>
      <c r="L462" s="184"/>
      <c r="M462" s="184"/>
      <c r="N462" s="184"/>
      <c r="O462" s="184"/>
      <c r="P462" s="184"/>
      <c r="Q462" s="184"/>
      <c r="R462" s="184"/>
      <c r="S462" s="184"/>
      <c r="V462" s="174">
        <v>0</v>
      </c>
      <c r="W462" s="174">
        <v>0</v>
      </c>
      <c r="X462" s="174"/>
      <c r="Y462" s="174" t="e">
        <f>#REF!</f>
        <v>#REF!</v>
      </c>
      <c r="Z462" s="174"/>
      <c r="AA462" s="174"/>
      <c r="AB462" s="160">
        <f>'Sheet1 (4)'!AB462</f>
        <v>0</v>
      </c>
    </row>
    <row r="463" spans="2:31" ht="12" customHeight="1" x14ac:dyDescent="0.2">
      <c r="V463" s="174"/>
      <c r="W463" s="174"/>
      <c r="X463" s="174"/>
      <c r="Y463" s="174" t="e">
        <f>#REF!</f>
        <v>#REF!</v>
      </c>
      <c r="Z463" s="174"/>
      <c r="AA463" s="174"/>
      <c r="AB463" s="160">
        <f>'Sheet1 (4)'!AB463</f>
        <v>0</v>
      </c>
    </row>
    <row r="464" spans="2:31" ht="13.5" customHeight="1" x14ac:dyDescent="0.2">
      <c r="V464" s="160">
        <v>0</v>
      </c>
      <c r="W464" s="174">
        <v>0</v>
      </c>
      <c r="X464" s="174"/>
      <c r="Y464" s="174" t="e">
        <f>#REF!</f>
        <v>#REF!</v>
      </c>
      <c r="Z464" s="174"/>
      <c r="AA464" s="174"/>
      <c r="AB464" s="160">
        <f>'Sheet1 (4)'!AB464</f>
        <v>0</v>
      </c>
    </row>
    <row r="465" spans="2:31" ht="6" customHeight="1" x14ac:dyDescent="0.2">
      <c r="Y465" s="174" t="e">
        <f>#REF!</f>
        <v>#REF!</v>
      </c>
      <c r="AB465" s="160">
        <f>'Sheet1 (4)'!AB465</f>
        <v>0</v>
      </c>
    </row>
    <row r="466" spans="2:31" ht="16.5" customHeight="1" x14ac:dyDescent="0.2">
      <c r="B466" s="181" t="s">
        <v>109</v>
      </c>
      <c r="C466" s="181"/>
      <c r="D466" s="181"/>
      <c r="E466" s="181"/>
      <c r="F466" s="181"/>
      <c r="G466" s="181"/>
      <c r="H466" s="181"/>
      <c r="I466" s="181"/>
      <c r="J466" s="181"/>
      <c r="K466" s="181"/>
      <c r="L466" s="181"/>
      <c r="M466" s="181"/>
      <c r="N466" s="181"/>
      <c r="O466" s="181"/>
      <c r="P466" s="181"/>
      <c r="Q466" s="181"/>
      <c r="R466" s="181"/>
      <c r="U466" s="160">
        <v>5000000</v>
      </c>
      <c r="V466" s="160">
        <v>0</v>
      </c>
      <c r="W466" s="174">
        <v>0</v>
      </c>
      <c r="X466" s="174"/>
      <c r="Y466" s="174" t="e">
        <f>#REF!</f>
        <v>#REF!</v>
      </c>
      <c r="Z466" s="174"/>
      <c r="AA466" s="174"/>
      <c r="AB466" s="160">
        <f>'Sheet1 (4)'!AB466</f>
        <v>0</v>
      </c>
      <c r="AC466" s="174">
        <v>5000000</v>
      </c>
      <c r="AD466" s="174"/>
    </row>
    <row r="467" spans="2:31" ht="16.5" customHeight="1" x14ac:dyDescent="0.2">
      <c r="V467" s="160">
        <v>0</v>
      </c>
      <c r="W467" s="174">
        <v>0</v>
      </c>
      <c r="X467" s="174"/>
      <c r="Y467" s="174" t="e">
        <f>#REF!</f>
        <v>#REF!</v>
      </c>
      <c r="Z467" s="174"/>
      <c r="AA467" s="174"/>
      <c r="AB467" s="160">
        <f>'Sheet1 (4)'!AB467</f>
        <v>0</v>
      </c>
    </row>
    <row r="468" spans="2:31" ht="16.5" customHeight="1" x14ac:dyDescent="0.2">
      <c r="V468" s="160">
        <v>0</v>
      </c>
      <c r="W468" s="174">
        <v>0</v>
      </c>
      <c r="X468" s="174"/>
      <c r="Y468" s="174" t="e">
        <f>#REF!</f>
        <v>#REF!</v>
      </c>
      <c r="Z468" s="174"/>
      <c r="AA468" s="174"/>
      <c r="AB468" s="160">
        <f>'Sheet1 (4)'!AB468</f>
        <v>0</v>
      </c>
    </row>
    <row r="469" spans="2:31" ht="9" customHeight="1" x14ac:dyDescent="0.2">
      <c r="Y469" s="174" t="e">
        <f>#REF!</f>
        <v>#REF!</v>
      </c>
      <c r="AB469" s="160">
        <f>'Sheet1 (4)'!AB469</f>
        <v>0</v>
      </c>
    </row>
    <row r="470" spans="2:31" ht="13.5" customHeight="1" x14ac:dyDescent="0.2">
      <c r="C470" s="181" t="s">
        <v>105</v>
      </c>
      <c r="D470" s="181"/>
      <c r="E470" s="181"/>
      <c r="F470" s="181"/>
      <c r="H470" s="182" t="s">
        <v>30</v>
      </c>
      <c r="I470" s="127" t="s">
        <v>179</v>
      </c>
      <c r="J470" s="127"/>
      <c r="K470" s="127"/>
      <c r="L470" s="127"/>
      <c r="M470" s="127"/>
      <c r="O470" s="176" t="s">
        <v>71</v>
      </c>
      <c r="P470" s="176"/>
      <c r="Q470" s="176"/>
      <c r="R470" s="176"/>
      <c r="S470" s="176"/>
      <c r="T470" s="176"/>
      <c r="U470" s="176"/>
      <c r="V470" s="176"/>
      <c r="W470" s="176"/>
      <c r="X470" s="176"/>
      <c r="Y470" s="174" t="e">
        <f>#REF!</f>
        <v>#REF!</v>
      </c>
      <c r="Z470" s="176"/>
      <c r="AA470" s="176"/>
      <c r="AB470" s="160">
        <f>'Sheet1 (4)'!AB470</f>
        <v>0</v>
      </c>
      <c r="AC470" s="176"/>
      <c r="AD470" s="176"/>
      <c r="AE470" s="176"/>
    </row>
    <row r="471" spans="2:31" ht="13.5" customHeight="1" x14ac:dyDescent="0.2">
      <c r="C471" s="181" t="s">
        <v>106</v>
      </c>
      <c r="D471" s="181"/>
      <c r="E471" s="181"/>
      <c r="F471" s="181"/>
      <c r="H471" s="182" t="s">
        <v>30</v>
      </c>
      <c r="I471" s="127" t="s">
        <v>244</v>
      </c>
      <c r="J471" s="127"/>
      <c r="K471" s="127"/>
      <c r="L471" s="127"/>
      <c r="M471" s="127"/>
      <c r="O471" s="176" t="s">
        <v>67</v>
      </c>
      <c r="P471" s="176"/>
      <c r="Q471" s="176"/>
      <c r="R471" s="176"/>
      <c r="S471" s="176"/>
      <c r="T471" s="176"/>
      <c r="U471" s="176"/>
      <c r="V471" s="176"/>
      <c r="W471" s="176"/>
      <c r="X471" s="176"/>
      <c r="Y471" s="174" t="e">
        <f>#REF!</f>
        <v>#REF!</v>
      </c>
      <c r="Z471" s="176"/>
      <c r="AA471" s="176"/>
      <c r="AB471" s="160">
        <f>'Sheet1 (4)'!AB471</f>
        <v>0</v>
      </c>
      <c r="AC471" s="176"/>
      <c r="AD471" s="176"/>
      <c r="AE471" s="176"/>
    </row>
    <row r="472" spans="2:31" ht="3" customHeight="1" x14ac:dyDescent="0.2">
      <c r="Y472" s="174" t="e">
        <f>#REF!</f>
        <v>#REF!</v>
      </c>
      <c r="AB472" s="160">
        <f>'Sheet1 (4)'!AB472</f>
        <v>0</v>
      </c>
    </row>
    <row r="473" spans="2:31" ht="3" customHeight="1" x14ac:dyDescent="0.2">
      <c r="Y473" s="174" t="e">
        <f>#REF!</f>
        <v>#REF!</v>
      </c>
      <c r="AB473" s="160">
        <f>'Sheet1 (4)'!AB473</f>
        <v>0</v>
      </c>
    </row>
    <row r="474" spans="2:31" ht="11.25" customHeight="1" x14ac:dyDescent="0.2">
      <c r="C474" s="127" t="s">
        <v>169</v>
      </c>
      <c r="D474" s="127"/>
      <c r="E474" s="127"/>
      <c r="F474" s="127"/>
      <c r="G474" s="127"/>
      <c r="H474" s="127"/>
      <c r="I474" s="127"/>
      <c r="K474" s="184" t="s">
        <v>170</v>
      </c>
      <c r="L474" s="184"/>
      <c r="M474" s="184"/>
      <c r="N474" s="184"/>
      <c r="O474" s="184"/>
      <c r="P474" s="184"/>
      <c r="Q474" s="184"/>
      <c r="R474" s="184"/>
      <c r="S474" s="184"/>
      <c r="U474" s="174">
        <v>3964000</v>
      </c>
      <c r="V474" s="174">
        <v>0</v>
      </c>
      <c r="W474" s="174">
        <v>0</v>
      </c>
      <c r="X474" s="174"/>
      <c r="Y474" s="174" t="e">
        <f>#REF!</f>
        <v>#REF!</v>
      </c>
      <c r="Z474" s="174"/>
      <c r="AA474" s="174"/>
      <c r="AB474" s="160">
        <f>'Sheet1 (4)'!AB474</f>
        <v>994500</v>
      </c>
      <c r="AC474" s="174">
        <v>2969500</v>
      </c>
      <c r="AD474" s="174"/>
    </row>
    <row r="475" spans="2:31" ht="6" customHeight="1" x14ac:dyDescent="0.2">
      <c r="C475" s="127"/>
      <c r="D475" s="127"/>
      <c r="E475" s="127"/>
      <c r="F475" s="127"/>
      <c r="G475" s="127"/>
      <c r="H475" s="127"/>
      <c r="I475" s="127"/>
      <c r="K475" s="184"/>
      <c r="L475" s="184"/>
      <c r="M475" s="184"/>
      <c r="N475" s="184"/>
      <c r="O475" s="184"/>
      <c r="P475" s="184"/>
      <c r="Q475" s="184"/>
      <c r="R475" s="184"/>
      <c r="S475" s="184"/>
      <c r="U475" s="174"/>
      <c r="V475" s="174"/>
      <c r="W475" s="174"/>
      <c r="X475" s="174"/>
      <c r="Y475" s="174" t="e">
        <f>#REF!</f>
        <v>#REF!</v>
      </c>
      <c r="Z475" s="174"/>
      <c r="AA475" s="174"/>
      <c r="AB475" s="160">
        <f>'Sheet1 (4)'!AB475</f>
        <v>0</v>
      </c>
      <c r="AC475" s="174"/>
      <c r="AD475" s="174"/>
    </row>
    <row r="476" spans="2:31" ht="5.25" customHeight="1" x14ac:dyDescent="0.2">
      <c r="K476" s="184"/>
      <c r="L476" s="184"/>
      <c r="M476" s="184"/>
      <c r="N476" s="184"/>
      <c r="O476" s="184"/>
      <c r="P476" s="184"/>
      <c r="Q476" s="184"/>
      <c r="R476" s="184"/>
      <c r="S476" s="184"/>
      <c r="V476" s="174">
        <v>0</v>
      </c>
      <c r="W476" s="174">
        <v>0</v>
      </c>
      <c r="X476" s="174"/>
      <c r="Y476" s="174" t="e">
        <f>#REF!</f>
        <v>#REF!</v>
      </c>
      <c r="Z476" s="174"/>
      <c r="AA476" s="174"/>
      <c r="AB476" s="160">
        <f>'Sheet1 (4)'!AB476</f>
        <v>0</v>
      </c>
    </row>
    <row r="477" spans="2:31" ht="12" customHeight="1" x14ac:dyDescent="0.2">
      <c r="V477" s="174"/>
      <c r="W477" s="174"/>
      <c r="X477" s="174"/>
      <c r="Y477" s="174" t="e">
        <f>#REF!</f>
        <v>#REF!</v>
      </c>
      <c r="Z477" s="174"/>
      <c r="AA477" s="174"/>
      <c r="AB477" s="160">
        <f>'Sheet1 (4)'!AB477</f>
        <v>0</v>
      </c>
    </row>
    <row r="478" spans="2:31" ht="13.5" customHeight="1" x14ac:dyDescent="0.2">
      <c r="V478" s="160">
        <v>994500</v>
      </c>
      <c r="W478" s="174">
        <v>0</v>
      </c>
      <c r="X478" s="174"/>
      <c r="Y478" s="174" t="e">
        <f>#REF!</f>
        <v>#REF!</v>
      </c>
      <c r="Z478" s="174"/>
      <c r="AA478" s="174"/>
      <c r="AB478" s="160">
        <f>'Sheet1 (4)'!AB478</f>
        <v>0</v>
      </c>
    </row>
    <row r="479" spans="2:31" ht="6" customHeight="1" x14ac:dyDescent="0.2">
      <c r="Y479" s="174" t="e">
        <f>#REF!</f>
        <v>#REF!</v>
      </c>
      <c r="AB479" s="160">
        <f>'Sheet1 (4)'!AB479</f>
        <v>0</v>
      </c>
    </row>
    <row r="480" spans="2:31" ht="16.5" customHeight="1" x14ac:dyDescent="0.2">
      <c r="B480" s="181" t="s">
        <v>109</v>
      </c>
      <c r="C480" s="181"/>
      <c r="D480" s="181"/>
      <c r="E480" s="181"/>
      <c r="F480" s="181"/>
      <c r="G480" s="181"/>
      <c r="H480" s="181"/>
      <c r="I480" s="181"/>
      <c r="J480" s="181"/>
      <c r="K480" s="181"/>
      <c r="L480" s="181"/>
      <c r="M480" s="181"/>
      <c r="N480" s="181"/>
      <c r="O480" s="181"/>
      <c r="P480" s="181"/>
      <c r="Q480" s="181"/>
      <c r="R480" s="181"/>
      <c r="U480" s="160">
        <v>3964000</v>
      </c>
      <c r="V480" s="160">
        <v>0</v>
      </c>
      <c r="W480" s="174">
        <v>0</v>
      </c>
      <c r="X480" s="174"/>
      <c r="Y480" s="174" t="e">
        <f>#REF!</f>
        <v>#REF!</v>
      </c>
      <c r="Z480" s="174"/>
      <c r="AA480" s="174"/>
      <c r="AB480" s="160">
        <f>'Sheet1 (4)'!AB480</f>
        <v>994500</v>
      </c>
      <c r="AC480" s="174">
        <v>2969500</v>
      </c>
      <c r="AD480" s="174"/>
    </row>
    <row r="481" spans="2:31" ht="16.5" customHeight="1" x14ac:dyDescent="0.2">
      <c r="V481" s="160">
        <v>0</v>
      </c>
      <c r="W481" s="174">
        <v>0</v>
      </c>
      <c r="X481" s="174"/>
      <c r="Y481" s="174" t="e">
        <f>#REF!</f>
        <v>#REF!</v>
      </c>
      <c r="Z481" s="174"/>
      <c r="AA481" s="174"/>
      <c r="AB481" s="160">
        <f>'Sheet1 (4)'!AB481</f>
        <v>0</v>
      </c>
    </row>
    <row r="482" spans="2:31" ht="16.5" customHeight="1" x14ac:dyDescent="0.2">
      <c r="V482" s="160">
        <v>994500</v>
      </c>
      <c r="W482" s="174">
        <v>0</v>
      </c>
      <c r="X482" s="174"/>
      <c r="Y482" s="174" t="e">
        <f>#REF!</f>
        <v>#REF!</v>
      </c>
      <c r="Z482" s="174"/>
      <c r="AA482" s="174"/>
      <c r="AB482" s="160">
        <f>'Sheet1 (4)'!AB482</f>
        <v>0</v>
      </c>
    </row>
    <row r="483" spans="2:31" ht="9" customHeight="1" x14ac:dyDescent="0.2">
      <c r="Y483" s="174" t="e">
        <f>#REF!</f>
        <v>#REF!</v>
      </c>
      <c r="AB483" s="160">
        <f>'Sheet1 (4)'!AB483</f>
        <v>0</v>
      </c>
    </row>
    <row r="484" spans="2:31" ht="13.5" customHeight="1" x14ac:dyDescent="0.2">
      <c r="C484" s="181" t="s">
        <v>105</v>
      </c>
      <c r="D484" s="181"/>
      <c r="E484" s="181"/>
      <c r="F484" s="181"/>
      <c r="H484" s="182" t="s">
        <v>30</v>
      </c>
      <c r="I484" s="127" t="s">
        <v>179</v>
      </c>
      <c r="J484" s="127"/>
      <c r="K484" s="127"/>
      <c r="L484" s="127"/>
      <c r="M484" s="127"/>
      <c r="O484" s="176" t="s">
        <v>71</v>
      </c>
      <c r="P484" s="176"/>
      <c r="Q484" s="176"/>
      <c r="R484" s="176"/>
      <c r="S484" s="176"/>
      <c r="T484" s="176"/>
      <c r="U484" s="176"/>
      <c r="V484" s="176"/>
      <c r="W484" s="176"/>
      <c r="X484" s="176"/>
      <c r="Y484" s="174" t="e">
        <f>#REF!</f>
        <v>#REF!</v>
      </c>
      <c r="Z484" s="176"/>
      <c r="AA484" s="176"/>
      <c r="AB484" s="160">
        <f>'Sheet1 (4)'!AB484</f>
        <v>0</v>
      </c>
      <c r="AC484" s="176"/>
      <c r="AD484" s="176"/>
      <c r="AE484" s="176"/>
    </row>
    <row r="485" spans="2:31" ht="13.5" customHeight="1" x14ac:dyDescent="0.2">
      <c r="C485" s="181" t="s">
        <v>106</v>
      </c>
      <c r="D485" s="181"/>
      <c r="E485" s="181"/>
      <c r="F485" s="181"/>
      <c r="H485" s="182" t="s">
        <v>30</v>
      </c>
      <c r="I485" s="127" t="s">
        <v>245</v>
      </c>
      <c r="J485" s="127"/>
      <c r="K485" s="127"/>
      <c r="L485" s="127"/>
      <c r="M485" s="127"/>
      <c r="O485" s="176" t="s">
        <v>68</v>
      </c>
      <c r="P485" s="176"/>
      <c r="Q485" s="176"/>
      <c r="R485" s="176"/>
      <c r="S485" s="176"/>
      <c r="T485" s="176"/>
      <c r="U485" s="176"/>
      <c r="V485" s="176"/>
      <c r="W485" s="176"/>
      <c r="X485" s="176"/>
      <c r="Y485" s="174" t="e">
        <f>#REF!</f>
        <v>#REF!</v>
      </c>
      <c r="Z485" s="176"/>
      <c r="AA485" s="176"/>
      <c r="AB485" s="160">
        <f>'Sheet1 (4)'!AB485</f>
        <v>0</v>
      </c>
      <c r="AC485" s="176"/>
      <c r="AD485" s="176"/>
      <c r="AE485" s="176"/>
    </row>
    <row r="486" spans="2:31" ht="3" customHeight="1" x14ac:dyDescent="0.2">
      <c r="Y486" s="174" t="e">
        <f>#REF!</f>
        <v>#REF!</v>
      </c>
      <c r="AB486" s="160">
        <f>'Sheet1 (4)'!AB486</f>
        <v>0</v>
      </c>
    </row>
    <row r="487" spans="2:31" ht="3" customHeight="1" x14ac:dyDescent="0.2">
      <c r="Y487" s="174" t="e">
        <f>#REF!</f>
        <v>#REF!</v>
      </c>
      <c r="AB487" s="160">
        <f>'Sheet1 (4)'!AB487</f>
        <v>0</v>
      </c>
    </row>
    <row r="488" spans="2:31" ht="16.5" customHeight="1" x14ac:dyDescent="0.2">
      <c r="C488" s="127" t="s">
        <v>171</v>
      </c>
      <c r="D488" s="127"/>
      <c r="E488" s="127"/>
      <c r="F488" s="127"/>
      <c r="G488" s="127"/>
      <c r="H488" s="127"/>
      <c r="I488" s="127"/>
      <c r="K488" s="127" t="s">
        <v>172</v>
      </c>
      <c r="L488" s="127"/>
      <c r="M488" s="127"/>
      <c r="N488" s="127"/>
      <c r="O488" s="127"/>
      <c r="P488" s="127"/>
      <c r="Q488" s="127"/>
      <c r="R488" s="127"/>
      <c r="S488" s="127"/>
      <c r="U488" s="160">
        <v>5000000</v>
      </c>
      <c r="V488" s="160">
        <v>0</v>
      </c>
      <c r="W488" s="174">
        <v>0</v>
      </c>
      <c r="X488" s="174"/>
      <c r="Y488" s="174" t="e">
        <f>#REF!</f>
        <v>#REF!</v>
      </c>
      <c r="Z488" s="174"/>
      <c r="AA488" s="174"/>
      <c r="AB488" s="160">
        <f>'Sheet1 (4)'!AB488</f>
        <v>440000</v>
      </c>
      <c r="AC488" s="174">
        <v>4560000</v>
      </c>
      <c r="AD488" s="174"/>
    </row>
    <row r="489" spans="2:31" ht="16.5" customHeight="1" x14ac:dyDescent="0.2">
      <c r="V489" s="160">
        <v>0</v>
      </c>
      <c r="W489" s="174">
        <v>0</v>
      </c>
      <c r="X489" s="174"/>
      <c r="Y489" s="174" t="e">
        <f>#REF!</f>
        <v>#REF!</v>
      </c>
      <c r="Z489" s="174"/>
      <c r="AA489" s="174"/>
      <c r="AB489" s="160">
        <f>'Sheet1 (4)'!AB489</f>
        <v>0</v>
      </c>
    </row>
    <row r="490" spans="2:31" ht="13.5" customHeight="1" x14ac:dyDescent="0.2">
      <c r="V490" s="160">
        <v>440000</v>
      </c>
      <c r="W490" s="174">
        <v>0</v>
      </c>
      <c r="X490" s="174"/>
      <c r="Y490" s="174" t="e">
        <f>#REF!</f>
        <v>#REF!</v>
      </c>
      <c r="Z490" s="174"/>
      <c r="AA490" s="174"/>
      <c r="AB490" s="160">
        <f>'Sheet1 (4)'!AB490</f>
        <v>0</v>
      </c>
    </row>
    <row r="491" spans="2:31" ht="6" customHeight="1" x14ac:dyDescent="0.2">
      <c r="Y491" s="174" t="e">
        <f>#REF!</f>
        <v>#REF!</v>
      </c>
      <c r="AB491" s="160">
        <f>'Sheet1 (4)'!AB491</f>
        <v>0</v>
      </c>
    </row>
    <row r="492" spans="2:31" ht="16.5" customHeight="1" x14ac:dyDescent="0.2">
      <c r="B492" s="181" t="s">
        <v>109</v>
      </c>
      <c r="C492" s="181"/>
      <c r="D492" s="181"/>
      <c r="E492" s="181"/>
      <c r="F492" s="181"/>
      <c r="G492" s="181"/>
      <c r="H492" s="181"/>
      <c r="I492" s="181"/>
      <c r="J492" s="181"/>
      <c r="K492" s="181"/>
      <c r="L492" s="181"/>
      <c r="M492" s="181"/>
      <c r="N492" s="181"/>
      <c r="O492" s="181"/>
      <c r="P492" s="181"/>
      <c r="Q492" s="181"/>
      <c r="R492" s="181"/>
      <c r="U492" s="160">
        <v>5000000</v>
      </c>
      <c r="V492" s="160">
        <v>0</v>
      </c>
      <c r="W492" s="174">
        <v>0</v>
      </c>
      <c r="X492" s="174"/>
      <c r="Y492" s="174" t="e">
        <f>#REF!</f>
        <v>#REF!</v>
      </c>
      <c r="Z492" s="174"/>
      <c r="AA492" s="174"/>
      <c r="AB492" s="160">
        <f>'Sheet1 (4)'!AB492</f>
        <v>440000</v>
      </c>
      <c r="AC492" s="174">
        <v>4560000</v>
      </c>
      <c r="AD492" s="174"/>
    </row>
    <row r="493" spans="2:31" ht="16.5" customHeight="1" x14ac:dyDescent="0.2">
      <c r="V493" s="160">
        <v>0</v>
      </c>
      <c r="W493" s="174">
        <v>0</v>
      </c>
      <c r="X493" s="174"/>
      <c r="Y493" s="174" t="e">
        <f>#REF!</f>
        <v>#REF!</v>
      </c>
      <c r="Z493" s="174"/>
      <c r="AA493" s="174"/>
      <c r="AB493" s="160">
        <f>'Sheet1 (4)'!AB493</f>
        <v>0</v>
      </c>
    </row>
    <row r="494" spans="2:31" ht="16.5" customHeight="1" x14ac:dyDescent="0.2">
      <c r="V494" s="160">
        <v>440000</v>
      </c>
      <c r="W494" s="174">
        <v>0</v>
      </c>
      <c r="X494" s="174"/>
      <c r="Y494" s="174" t="e">
        <f>#REF!</f>
        <v>#REF!</v>
      </c>
      <c r="Z494" s="174"/>
      <c r="AA494" s="174"/>
      <c r="AB494" s="160">
        <f>'Sheet1 (4)'!AB494</f>
        <v>0</v>
      </c>
    </row>
    <row r="495" spans="2:31" ht="9" customHeight="1" x14ac:dyDescent="0.2">
      <c r="Y495" s="174" t="e">
        <f>#REF!</f>
        <v>#REF!</v>
      </c>
      <c r="AB495" s="160">
        <f>'Sheet1 (4)'!AB495</f>
        <v>0</v>
      </c>
    </row>
    <row r="496" spans="2:31" ht="13.5" customHeight="1" x14ac:dyDescent="0.2">
      <c r="C496" s="181" t="s">
        <v>105</v>
      </c>
      <c r="D496" s="181"/>
      <c r="E496" s="181"/>
      <c r="F496" s="181"/>
      <c r="H496" s="182" t="s">
        <v>30</v>
      </c>
      <c r="I496" s="127" t="s">
        <v>179</v>
      </c>
      <c r="J496" s="127"/>
      <c r="K496" s="127"/>
      <c r="L496" s="127"/>
      <c r="M496" s="127"/>
      <c r="O496" s="176" t="s">
        <v>71</v>
      </c>
      <c r="P496" s="176"/>
      <c r="Q496" s="176"/>
      <c r="R496" s="176"/>
      <c r="S496" s="176"/>
      <c r="T496" s="176"/>
      <c r="U496" s="176"/>
      <c r="V496" s="176"/>
      <c r="W496" s="176"/>
      <c r="X496" s="176"/>
      <c r="Y496" s="174" t="e">
        <f>#REF!</f>
        <v>#REF!</v>
      </c>
      <c r="Z496" s="176"/>
      <c r="AA496" s="176"/>
      <c r="AB496" s="160">
        <f>'Sheet1 (4)'!AB496</f>
        <v>0</v>
      </c>
      <c r="AC496" s="176"/>
      <c r="AD496" s="176"/>
      <c r="AE496" s="176"/>
    </row>
    <row r="497" spans="2:31" ht="13.5" customHeight="1" x14ac:dyDescent="0.2">
      <c r="C497" s="181" t="s">
        <v>106</v>
      </c>
      <c r="D497" s="181"/>
      <c r="E497" s="181"/>
      <c r="F497" s="181"/>
      <c r="H497" s="182" t="s">
        <v>30</v>
      </c>
      <c r="I497" s="127" t="s">
        <v>246</v>
      </c>
      <c r="J497" s="127"/>
      <c r="K497" s="127"/>
      <c r="L497" s="127"/>
      <c r="M497" s="127"/>
      <c r="O497" s="176" t="s">
        <v>69</v>
      </c>
      <c r="P497" s="176"/>
      <c r="Q497" s="176"/>
      <c r="R497" s="176"/>
      <c r="S497" s="176"/>
      <c r="T497" s="176"/>
      <c r="U497" s="176"/>
      <c r="V497" s="176"/>
      <c r="W497" s="176"/>
      <c r="X497" s="176"/>
      <c r="Y497" s="174" t="e">
        <f>#REF!</f>
        <v>#REF!</v>
      </c>
      <c r="Z497" s="176"/>
      <c r="AA497" s="176"/>
      <c r="AB497" s="160">
        <f>'Sheet1 (4)'!AB497</f>
        <v>0</v>
      </c>
      <c r="AC497" s="176"/>
      <c r="AD497" s="176"/>
      <c r="AE497" s="176"/>
    </row>
    <row r="498" spans="2:31" ht="3" customHeight="1" x14ac:dyDescent="0.2">
      <c r="Y498" s="174" t="e">
        <f>#REF!</f>
        <v>#REF!</v>
      </c>
      <c r="AB498" s="160">
        <f>'Sheet1 (4)'!AB498</f>
        <v>0</v>
      </c>
    </row>
    <row r="499" spans="2:31" ht="3" customHeight="1" x14ac:dyDescent="0.2">
      <c r="Y499" s="174" t="e">
        <f>#REF!</f>
        <v>#REF!</v>
      </c>
      <c r="AB499" s="160">
        <f>'Sheet1 (4)'!AB499</f>
        <v>0</v>
      </c>
    </row>
    <row r="500" spans="2:31" ht="16.5" customHeight="1" x14ac:dyDescent="0.2">
      <c r="C500" s="127" t="s">
        <v>173</v>
      </c>
      <c r="D500" s="127"/>
      <c r="E500" s="127"/>
      <c r="F500" s="127"/>
      <c r="G500" s="127"/>
      <c r="H500" s="127"/>
      <c r="I500" s="127"/>
      <c r="K500" s="127" t="s">
        <v>174</v>
      </c>
      <c r="L500" s="127"/>
      <c r="M500" s="127"/>
      <c r="N500" s="127"/>
      <c r="O500" s="127"/>
      <c r="P500" s="127"/>
      <c r="Q500" s="127"/>
      <c r="R500" s="127"/>
      <c r="S500" s="127"/>
      <c r="U500" s="160">
        <v>10000000</v>
      </c>
      <c r="V500" s="160">
        <v>0</v>
      </c>
      <c r="W500" s="174">
        <v>0</v>
      </c>
      <c r="X500" s="174"/>
      <c r="Y500" s="174" t="e">
        <f>#REF!</f>
        <v>#REF!</v>
      </c>
      <c r="Z500" s="174"/>
      <c r="AA500" s="174"/>
      <c r="AB500" s="160">
        <f>'Sheet1 (4)'!AB500</f>
        <v>6627000</v>
      </c>
      <c r="AC500" s="174">
        <v>5923000</v>
      </c>
      <c r="AD500" s="174"/>
    </row>
    <row r="501" spans="2:31" ht="16.5" customHeight="1" x14ac:dyDescent="0.2">
      <c r="V501" s="160">
        <v>0</v>
      </c>
      <c r="W501" s="174">
        <v>0</v>
      </c>
      <c r="X501" s="174"/>
      <c r="Y501" s="174" t="e">
        <f>#REF!</f>
        <v>#REF!</v>
      </c>
      <c r="Z501" s="174"/>
      <c r="AA501" s="174"/>
      <c r="AB501" s="160">
        <f>'Sheet1 (4)'!AB501</f>
        <v>0</v>
      </c>
    </row>
    <row r="502" spans="2:31" ht="13.5" customHeight="1" x14ac:dyDescent="0.2">
      <c r="V502" s="160">
        <v>4077000</v>
      </c>
      <c r="W502" s="174">
        <v>0</v>
      </c>
      <c r="X502" s="174"/>
      <c r="Y502" s="174" t="e">
        <f>#REF!</f>
        <v>#REF!</v>
      </c>
      <c r="Z502" s="174"/>
      <c r="AA502" s="174"/>
      <c r="AB502" s="160">
        <f>'Sheet1 (4)'!AB502</f>
        <v>0</v>
      </c>
    </row>
    <row r="503" spans="2:31" ht="16.5" customHeight="1" x14ac:dyDescent="0.2">
      <c r="C503" s="127" t="s">
        <v>220</v>
      </c>
      <c r="D503" s="127"/>
      <c r="E503" s="127"/>
      <c r="F503" s="127"/>
      <c r="G503" s="127"/>
      <c r="H503" s="127"/>
      <c r="I503" s="127"/>
      <c r="K503" s="127" t="s">
        <v>221</v>
      </c>
      <c r="L503" s="127"/>
      <c r="M503" s="127"/>
      <c r="N503" s="127"/>
      <c r="O503" s="127"/>
      <c r="P503" s="127"/>
      <c r="Q503" s="127"/>
      <c r="R503" s="127"/>
      <c r="S503" s="127"/>
      <c r="U503" s="160">
        <v>12200000</v>
      </c>
      <c r="V503" s="160">
        <v>0</v>
      </c>
      <c r="W503" s="174">
        <v>0</v>
      </c>
      <c r="X503" s="174"/>
      <c r="Y503" s="174" t="e">
        <f>#REF!</f>
        <v>#REF!</v>
      </c>
      <c r="Z503" s="174"/>
      <c r="AA503" s="174"/>
      <c r="AB503" s="160">
        <f>'Sheet1 (4)'!AB503</f>
        <v>8460000</v>
      </c>
      <c r="AC503" s="174">
        <v>3740000</v>
      </c>
      <c r="AD503" s="174"/>
    </row>
    <row r="504" spans="2:31" ht="16.5" customHeight="1" x14ac:dyDescent="0.2">
      <c r="V504" s="160">
        <v>0</v>
      </c>
      <c r="W504" s="174">
        <v>0</v>
      </c>
      <c r="X504" s="174"/>
      <c r="Y504" s="174" t="e">
        <f>#REF!</f>
        <v>#REF!</v>
      </c>
      <c r="Z504" s="174"/>
      <c r="AA504" s="174"/>
      <c r="AB504" s="160">
        <f>'Sheet1 (4)'!AB504</f>
        <v>0</v>
      </c>
    </row>
    <row r="505" spans="2:31" ht="13.5" customHeight="1" x14ac:dyDescent="0.2">
      <c r="V505" s="160">
        <v>8460000</v>
      </c>
      <c r="W505" s="174">
        <v>0</v>
      </c>
      <c r="X505" s="174"/>
      <c r="Y505" s="174" t="e">
        <f>#REF!</f>
        <v>#REF!</v>
      </c>
      <c r="Z505" s="174"/>
      <c r="AA505" s="174"/>
      <c r="AB505" s="160">
        <f>'Sheet1 (4)'!AB505</f>
        <v>0</v>
      </c>
    </row>
    <row r="506" spans="2:31" ht="3" customHeight="1" x14ac:dyDescent="0.2">
      <c r="Y506" s="174" t="e">
        <f>#REF!</f>
        <v>#REF!</v>
      </c>
      <c r="AB506" s="160">
        <f>'Sheet1 (4)'!AB506</f>
        <v>0</v>
      </c>
    </row>
    <row r="507" spans="2:31" ht="16.5" customHeight="1" x14ac:dyDescent="0.2">
      <c r="C507" s="127" t="s">
        <v>247</v>
      </c>
      <c r="D507" s="127"/>
      <c r="E507" s="127"/>
      <c r="F507" s="127"/>
      <c r="G507" s="127"/>
      <c r="H507" s="127"/>
      <c r="I507" s="127"/>
      <c r="K507" s="127" t="s">
        <v>248</v>
      </c>
      <c r="L507" s="127"/>
      <c r="M507" s="127"/>
      <c r="N507" s="127"/>
      <c r="O507" s="127"/>
      <c r="P507" s="127"/>
      <c r="Q507" s="127"/>
      <c r="R507" s="127"/>
      <c r="S507" s="127"/>
      <c r="U507" s="160">
        <v>2800000</v>
      </c>
      <c r="V507" s="160">
        <v>0</v>
      </c>
      <c r="W507" s="174">
        <v>0</v>
      </c>
      <c r="X507" s="174"/>
      <c r="Y507" s="174" t="e">
        <f>#REF!</f>
        <v>#REF!</v>
      </c>
      <c r="Z507" s="174"/>
      <c r="AA507" s="174"/>
      <c r="AB507" s="160">
        <f>'Sheet1 (4)'!AB507</f>
        <v>500000</v>
      </c>
      <c r="AC507" s="174">
        <v>2300000</v>
      </c>
      <c r="AD507" s="174"/>
    </row>
    <row r="508" spans="2:31" ht="16.5" customHeight="1" x14ac:dyDescent="0.2">
      <c r="V508" s="160">
        <v>0</v>
      </c>
      <c r="W508" s="174">
        <v>0</v>
      </c>
      <c r="X508" s="174"/>
      <c r="Y508" s="174" t="e">
        <f>#REF!</f>
        <v>#REF!</v>
      </c>
      <c r="Z508" s="174"/>
      <c r="AA508" s="174"/>
      <c r="AB508" s="160">
        <f>'Sheet1 (4)'!AB508</f>
        <v>0</v>
      </c>
    </row>
    <row r="509" spans="2:31" ht="13.5" customHeight="1" x14ac:dyDescent="0.2">
      <c r="V509" s="160">
        <v>500000</v>
      </c>
      <c r="W509" s="174">
        <v>0</v>
      </c>
      <c r="X509" s="174"/>
      <c r="Y509" s="174" t="e">
        <f>#REF!</f>
        <v>#REF!</v>
      </c>
      <c r="Z509" s="174"/>
      <c r="AA509" s="174"/>
      <c r="AB509" s="160">
        <f>'Sheet1 (4)'!AB509</f>
        <v>0</v>
      </c>
    </row>
    <row r="510" spans="2:31" ht="6" customHeight="1" x14ac:dyDescent="0.2">
      <c r="Y510" s="174" t="e">
        <f>#REF!</f>
        <v>#REF!</v>
      </c>
      <c r="AB510" s="160">
        <f>'Sheet1 (4)'!AB510</f>
        <v>0</v>
      </c>
    </row>
    <row r="511" spans="2:31" ht="16.5" customHeight="1" x14ac:dyDescent="0.2">
      <c r="B511" s="181" t="s">
        <v>109</v>
      </c>
      <c r="C511" s="181"/>
      <c r="D511" s="181"/>
      <c r="E511" s="181"/>
      <c r="F511" s="181"/>
      <c r="G511" s="181"/>
      <c r="H511" s="181"/>
      <c r="I511" s="181"/>
      <c r="J511" s="181"/>
      <c r="K511" s="181"/>
      <c r="L511" s="181"/>
      <c r="M511" s="181"/>
      <c r="N511" s="181"/>
      <c r="O511" s="181"/>
      <c r="P511" s="181"/>
      <c r="Q511" s="181"/>
      <c r="R511" s="181"/>
      <c r="U511" s="160">
        <v>25000000</v>
      </c>
      <c r="V511" s="160">
        <v>0</v>
      </c>
      <c r="W511" s="174">
        <v>0</v>
      </c>
      <c r="X511" s="174"/>
      <c r="Y511" s="174" t="e">
        <f>#REF!</f>
        <v>#REF!</v>
      </c>
      <c r="Z511" s="174"/>
      <c r="AA511" s="174"/>
      <c r="AB511" s="160">
        <f>'Sheet1 (4)'!AB511</f>
        <v>15587000</v>
      </c>
      <c r="AC511" s="174">
        <v>11963000</v>
      </c>
      <c r="AD511" s="174"/>
    </row>
    <row r="512" spans="2:31" ht="16.5" customHeight="1" x14ac:dyDescent="0.2">
      <c r="V512" s="160">
        <v>0</v>
      </c>
      <c r="W512" s="174">
        <v>0</v>
      </c>
      <c r="X512" s="174"/>
      <c r="Y512" s="174" t="e">
        <f>#REF!</f>
        <v>#REF!</v>
      </c>
      <c r="Z512" s="174"/>
      <c r="AA512" s="174"/>
      <c r="AB512" s="160">
        <f>'Sheet1 (4)'!AB512</f>
        <v>0</v>
      </c>
    </row>
    <row r="513" spans="2:31" ht="16.5" customHeight="1" x14ac:dyDescent="0.2">
      <c r="V513" s="160">
        <v>13037000</v>
      </c>
      <c r="W513" s="174">
        <v>0</v>
      </c>
      <c r="X513" s="174"/>
      <c r="Y513" s="174" t="e">
        <f>#REF!</f>
        <v>#REF!</v>
      </c>
      <c r="Z513" s="174"/>
      <c r="AA513" s="174"/>
      <c r="AB513" s="160">
        <f>'Sheet1 (4)'!AB513</f>
        <v>0</v>
      </c>
    </row>
    <row r="514" spans="2:31" ht="9" customHeight="1" x14ac:dyDescent="0.2">
      <c r="Y514" s="174" t="e">
        <f>#REF!</f>
        <v>#REF!</v>
      </c>
      <c r="AB514" s="160">
        <f>'Sheet1 (4)'!AB514</f>
        <v>0</v>
      </c>
    </row>
    <row r="515" spans="2:31" ht="13.5" customHeight="1" x14ac:dyDescent="0.2">
      <c r="C515" s="181" t="s">
        <v>105</v>
      </c>
      <c r="D515" s="181"/>
      <c r="E515" s="181"/>
      <c r="F515" s="181"/>
      <c r="H515" s="182" t="s">
        <v>30</v>
      </c>
      <c r="I515" s="127" t="s">
        <v>179</v>
      </c>
      <c r="J515" s="127"/>
      <c r="K515" s="127"/>
      <c r="L515" s="127"/>
      <c r="M515" s="127"/>
      <c r="O515" s="176" t="s">
        <v>71</v>
      </c>
      <c r="P515" s="176"/>
      <c r="Q515" s="176"/>
      <c r="R515" s="176"/>
      <c r="S515" s="176"/>
      <c r="T515" s="176"/>
      <c r="U515" s="176"/>
      <c r="V515" s="176"/>
      <c r="W515" s="176"/>
      <c r="X515" s="176"/>
      <c r="Y515" s="174" t="e">
        <f>#REF!</f>
        <v>#REF!</v>
      </c>
      <c r="Z515" s="176"/>
      <c r="AA515" s="176"/>
      <c r="AB515" s="160">
        <f>'Sheet1 (4)'!AB515</f>
        <v>0</v>
      </c>
      <c r="AC515" s="176"/>
      <c r="AD515" s="176"/>
      <c r="AE515" s="176"/>
    </row>
    <row r="516" spans="2:31" ht="13.5" customHeight="1" x14ac:dyDescent="0.2">
      <c r="C516" s="181" t="s">
        <v>106</v>
      </c>
      <c r="D516" s="181"/>
      <c r="E516" s="181"/>
      <c r="F516" s="181"/>
      <c r="H516" s="182" t="s">
        <v>30</v>
      </c>
      <c r="I516" s="127" t="s">
        <v>249</v>
      </c>
      <c r="J516" s="127"/>
      <c r="K516" s="127"/>
      <c r="L516" s="127"/>
      <c r="M516" s="127"/>
      <c r="O516" s="176" t="s">
        <v>250</v>
      </c>
      <c r="P516" s="176"/>
      <c r="Q516" s="176"/>
      <c r="R516" s="176"/>
      <c r="S516" s="176"/>
      <c r="T516" s="176"/>
      <c r="U516" s="176"/>
      <c r="V516" s="176"/>
      <c r="W516" s="176"/>
      <c r="X516" s="176"/>
      <c r="Y516" s="174" t="e">
        <f>#REF!</f>
        <v>#REF!</v>
      </c>
      <c r="Z516" s="176"/>
      <c r="AA516" s="176"/>
      <c r="AB516" s="160">
        <f>'Sheet1 (4)'!AB516</f>
        <v>0</v>
      </c>
      <c r="AC516" s="176"/>
      <c r="AD516" s="176"/>
      <c r="AE516" s="176"/>
    </row>
    <row r="517" spans="2:31" ht="3" customHeight="1" x14ac:dyDescent="0.2">
      <c r="Y517" s="174" t="e">
        <f>#REF!</f>
        <v>#REF!</v>
      </c>
      <c r="AB517" s="160">
        <f>'Sheet1 (4)'!AB517</f>
        <v>0</v>
      </c>
    </row>
    <row r="518" spans="2:31" ht="3" customHeight="1" x14ac:dyDescent="0.2">
      <c r="Y518" s="174" t="e">
        <f>#REF!</f>
        <v>#REF!</v>
      </c>
      <c r="AB518" s="160">
        <f>'Sheet1 (4)'!AB518</f>
        <v>0</v>
      </c>
    </row>
    <row r="519" spans="2:31" ht="16.5" customHeight="1" x14ac:dyDescent="0.2">
      <c r="C519" s="127" t="s">
        <v>175</v>
      </c>
      <c r="D519" s="127"/>
      <c r="E519" s="127"/>
      <c r="F519" s="127"/>
      <c r="G519" s="127"/>
      <c r="H519" s="127"/>
      <c r="I519" s="127"/>
      <c r="K519" s="127" t="s">
        <v>176</v>
      </c>
      <c r="L519" s="127"/>
      <c r="M519" s="127"/>
      <c r="N519" s="127"/>
      <c r="O519" s="127"/>
      <c r="P519" s="127"/>
      <c r="Q519" s="127"/>
      <c r="R519" s="127"/>
      <c r="S519" s="127"/>
      <c r="U519" s="160">
        <v>12000000</v>
      </c>
      <c r="V519" s="160">
        <v>0</v>
      </c>
      <c r="W519" s="174">
        <v>0</v>
      </c>
      <c r="X519" s="174"/>
      <c r="Y519" s="174" t="e">
        <f>#REF!</f>
        <v>#REF!</v>
      </c>
      <c r="Z519" s="174"/>
      <c r="AA519" s="174"/>
      <c r="AB519" s="160">
        <f>'Sheet1 (4)'!AB519</f>
        <v>7825000</v>
      </c>
      <c r="AC519" s="174">
        <v>4175000</v>
      </c>
      <c r="AD519" s="174"/>
    </row>
    <row r="520" spans="2:31" ht="16.5" customHeight="1" x14ac:dyDescent="0.2">
      <c r="V520" s="160">
        <v>0</v>
      </c>
      <c r="W520" s="174">
        <v>0</v>
      </c>
      <c r="X520" s="174"/>
      <c r="Y520" s="174" t="e">
        <f>#REF!</f>
        <v>#REF!</v>
      </c>
      <c r="Z520" s="174"/>
      <c r="AA520" s="174"/>
      <c r="AB520" s="160">
        <f>'Sheet1 (4)'!AB520</f>
        <v>0</v>
      </c>
    </row>
    <row r="521" spans="2:31" ht="13.5" customHeight="1" x14ac:dyDescent="0.2">
      <c r="V521" s="160">
        <v>7825000</v>
      </c>
      <c r="W521" s="174">
        <v>0</v>
      </c>
      <c r="X521" s="174"/>
      <c r="Y521" s="174" t="e">
        <f>#REF!</f>
        <v>#REF!</v>
      </c>
      <c r="Z521" s="174"/>
      <c r="AA521" s="174"/>
      <c r="AB521" s="160">
        <f>'Sheet1 (4)'!AB521</f>
        <v>0</v>
      </c>
    </row>
    <row r="522" spans="2:31" ht="3" customHeight="1" x14ac:dyDescent="0.2">
      <c r="Y522" s="174" t="e">
        <f>#REF!</f>
        <v>#REF!</v>
      </c>
      <c r="AB522" s="160">
        <f>'Sheet1 (4)'!AB522</f>
        <v>0</v>
      </c>
    </row>
    <row r="523" spans="2:31" ht="16.5" customHeight="1" x14ac:dyDescent="0.2">
      <c r="C523" s="127" t="s">
        <v>198</v>
      </c>
      <c r="D523" s="127"/>
      <c r="E523" s="127"/>
      <c r="F523" s="127"/>
      <c r="G523" s="127"/>
      <c r="H523" s="127"/>
      <c r="I523" s="127"/>
      <c r="K523" s="127" t="s">
        <v>199</v>
      </c>
      <c r="L523" s="127"/>
      <c r="M523" s="127"/>
      <c r="N523" s="127"/>
      <c r="O523" s="127"/>
      <c r="P523" s="127"/>
      <c r="Q523" s="127"/>
      <c r="R523" s="127"/>
      <c r="S523" s="127"/>
      <c r="U523" s="160">
        <v>19875000</v>
      </c>
      <c r="V523" s="160">
        <v>0</v>
      </c>
      <c r="W523" s="174">
        <v>0</v>
      </c>
      <c r="X523" s="174"/>
      <c r="Y523" s="174" t="e">
        <f>#REF!</f>
        <v>#REF!</v>
      </c>
      <c r="Z523" s="174"/>
      <c r="AA523" s="174"/>
      <c r="AB523" s="160">
        <f>'Sheet1 (4)'!AB523</f>
        <v>3300000</v>
      </c>
      <c r="AC523" s="174">
        <v>16575000</v>
      </c>
      <c r="AD523" s="174"/>
    </row>
    <row r="524" spans="2:31" ht="16.5" customHeight="1" x14ac:dyDescent="0.2">
      <c r="V524" s="160">
        <v>0</v>
      </c>
      <c r="W524" s="174">
        <v>0</v>
      </c>
      <c r="X524" s="174"/>
      <c r="Y524" s="174" t="e">
        <f>#REF!</f>
        <v>#REF!</v>
      </c>
      <c r="Z524" s="174"/>
      <c r="AA524" s="174"/>
      <c r="AB524" s="160">
        <f>'Sheet1 (4)'!AB524</f>
        <v>0</v>
      </c>
    </row>
    <row r="525" spans="2:31" ht="13.5" customHeight="1" x14ac:dyDescent="0.2">
      <c r="V525" s="160">
        <v>3300000</v>
      </c>
      <c r="W525" s="174">
        <v>0</v>
      </c>
      <c r="X525" s="174"/>
      <c r="Y525" s="174" t="e">
        <f>#REF!</f>
        <v>#REF!</v>
      </c>
      <c r="Z525" s="174"/>
      <c r="AA525" s="174"/>
      <c r="AB525" s="160">
        <f>'Sheet1 (4)'!AB525</f>
        <v>0</v>
      </c>
    </row>
    <row r="526" spans="2:31" ht="6" customHeight="1" x14ac:dyDescent="0.2">
      <c r="Y526" s="174" t="e">
        <f>#REF!</f>
        <v>#REF!</v>
      </c>
      <c r="AB526" s="160">
        <f>'Sheet1 (4)'!AB526</f>
        <v>0</v>
      </c>
    </row>
    <row r="527" spans="2:31" ht="16.5" customHeight="1" x14ac:dyDescent="0.2">
      <c r="B527" s="181" t="s">
        <v>109</v>
      </c>
      <c r="C527" s="181"/>
      <c r="D527" s="181"/>
      <c r="E527" s="181"/>
      <c r="F527" s="181"/>
      <c r="G527" s="181"/>
      <c r="H527" s="181"/>
      <c r="I527" s="181"/>
      <c r="J527" s="181"/>
      <c r="K527" s="181"/>
      <c r="L527" s="181"/>
      <c r="M527" s="181"/>
      <c r="N527" s="181"/>
      <c r="O527" s="181"/>
      <c r="P527" s="181"/>
      <c r="Q527" s="181"/>
      <c r="R527" s="181"/>
      <c r="U527" s="160">
        <v>31875000</v>
      </c>
      <c r="V527" s="160">
        <v>0</v>
      </c>
      <c r="W527" s="174">
        <v>0</v>
      </c>
      <c r="X527" s="174"/>
      <c r="Y527" s="174" t="e">
        <f>#REF!</f>
        <v>#REF!</v>
      </c>
      <c r="Z527" s="174"/>
      <c r="AA527" s="174"/>
      <c r="AB527" s="160">
        <f>'Sheet1 (4)'!AB527</f>
        <v>11125000</v>
      </c>
      <c r="AC527" s="174">
        <v>20750000</v>
      </c>
      <c r="AD527" s="174"/>
    </row>
    <row r="528" spans="2:31" ht="16.5" customHeight="1" x14ac:dyDescent="0.2">
      <c r="V528" s="160">
        <v>0</v>
      </c>
      <c r="W528" s="174">
        <v>0</v>
      </c>
      <c r="X528" s="174"/>
      <c r="Y528" s="174" t="e">
        <f>#REF!</f>
        <v>#REF!</v>
      </c>
      <c r="Z528" s="174"/>
      <c r="AA528" s="174"/>
      <c r="AB528" s="160">
        <f>'Sheet1 (4)'!AB528</f>
        <v>0</v>
      </c>
    </row>
    <row r="529" spans="3:31" ht="16.5" customHeight="1" x14ac:dyDescent="0.2">
      <c r="V529" s="160">
        <v>11125000</v>
      </c>
      <c r="W529" s="174">
        <v>0</v>
      </c>
      <c r="X529" s="174"/>
      <c r="Y529" s="174" t="e">
        <f>#REF!</f>
        <v>#REF!</v>
      </c>
      <c r="Z529" s="174"/>
      <c r="AA529" s="174"/>
      <c r="AB529" s="160">
        <f>'Sheet1 (4)'!AB529</f>
        <v>0</v>
      </c>
    </row>
    <row r="530" spans="3:31" ht="9" customHeight="1" x14ac:dyDescent="0.2">
      <c r="Y530" s="174" t="e">
        <f>#REF!</f>
        <v>#REF!</v>
      </c>
      <c r="AB530" s="160">
        <f>'Sheet1 (4)'!AB530</f>
        <v>0</v>
      </c>
    </row>
    <row r="531" spans="3:31" ht="13.5" customHeight="1" x14ac:dyDescent="0.2">
      <c r="C531" s="181" t="s">
        <v>105</v>
      </c>
      <c r="D531" s="181"/>
      <c r="E531" s="181"/>
      <c r="F531" s="181"/>
      <c r="H531" s="182" t="s">
        <v>30</v>
      </c>
      <c r="I531" s="127" t="s">
        <v>179</v>
      </c>
      <c r="J531" s="127"/>
      <c r="K531" s="127"/>
      <c r="L531" s="127"/>
      <c r="M531" s="127"/>
      <c r="O531" s="176" t="s">
        <v>71</v>
      </c>
      <c r="P531" s="176"/>
      <c r="Q531" s="176"/>
      <c r="R531" s="176"/>
      <c r="S531" s="176"/>
      <c r="T531" s="176"/>
      <c r="U531" s="176"/>
      <c r="V531" s="176"/>
      <c r="W531" s="176"/>
      <c r="X531" s="176"/>
      <c r="Y531" s="174" t="e">
        <f>#REF!</f>
        <v>#REF!</v>
      </c>
      <c r="Z531" s="176"/>
      <c r="AA531" s="176"/>
      <c r="AB531" s="160">
        <f>'Sheet1 (4)'!AB531</f>
        <v>0</v>
      </c>
      <c r="AC531" s="176"/>
      <c r="AD531" s="176"/>
      <c r="AE531" s="176"/>
    </row>
    <row r="532" spans="3:31" ht="13.5" customHeight="1" x14ac:dyDescent="0.2">
      <c r="C532" s="181" t="s">
        <v>106</v>
      </c>
      <c r="D532" s="181"/>
      <c r="E532" s="181"/>
      <c r="F532" s="181"/>
      <c r="H532" s="182" t="s">
        <v>30</v>
      </c>
      <c r="I532" s="127" t="s">
        <v>251</v>
      </c>
      <c r="J532" s="127"/>
      <c r="K532" s="127"/>
      <c r="L532" s="127"/>
      <c r="M532" s="127"/>
      <c r="O532" s="176" t="s">
        <v>70</v>
      </c>
      <c r="P532" s="176"/>
      <c r="Q532" s="176"/>
      <c r="R532" s="176"/>
      <c r="S532" s="176"/>
      <c r="T532" s="176"/>
      <c r="U532" s="176"/>
      <c r="V532" s="176"/>
      <c r="W532" s="176"/>
      <c r="X532" s="176"/>
      <c r="Y532" s="174" t="e">
        <f>#REF!</f>
        <v>#REF!</v>
      </c>
      <c r="Z532" s="176"/>
      <c r="AA532" s="176"/>
      <c r="AB532" s="160">
        <f>'Sheet1 (4)'!AB532</f>
        <v>0</v>
      </c>
      <c r="AC532" s="176"/>
      <c r="AD532" s="176"/>
      <c r="AE532" s="176"/>
    </row>
    <row r="533" spans="3:31" ht="3" customHeight="1" x14ac:dyDescent="0.2">
      <c r="Y533" s="174" t="e">
        <f>#REF!</f>
        <v>#REF!</v>
      </c>
      <c r="AB533" s="160">
        <f>'Sheet1 (4)'!AB533</f>
        <v>0</v>
      </c>
    </row>
    <row r="534" spans="3:31" ht="3" customHeight="1" x14ac:dyDescent="0.2">
      <c r="Y534" s="174" t="e">
        <f>#REF!</f>
        <v>#REF!</v>
      </c>
      <c r="AB534" s="160">
        <f>'Sheet1 (4)'!AB534</f>
        <v>0</v>
      </c>
    </row>
    <row r="535" spans="3:31" ht="16.5" customHeight="1" x14ac:dyDescent="0.2">
      <c r="C535" s="127" t="s">
        <v>177</v>
      </c>
      <c r="D535" s="127"/>
      <c r="E535" s="127"/>
      <c r="F535" s="127"/>
      <c r="G535" s="127"/>
      <c r="H535" s="127"/>
      <c r="I535" s="127"/>
      <c r="K535" s="127" t="s">
        <v>178</v>
      </c>
      <c r="L535" s="127"/>
      <c r="M535" s="127"/>
      <c r="N535" s="127"/>
      <c r="O535" s="127"/>
      <c r="P535" s="127"/>
      <c r="Q535" s="127"/>
      <c r="R535" s="127"/>
      <c r="S535" s="127"/>
      <c r="U535" s="160">
        <v>88000000</v>
      </c>
      <c r="V535" s="160">
        <v>0</v>
      </c>
      <c r="W535" s="174">
        <v>0</v>
      </c>
      <c r="X535" s="174"/>
      <c r="Y535" s="174" t="e">
        <f>#REF!</f>
        <v>#REF!</v>
      </c>
      <c r="Z535" s="174"/>
      <c r="AA535" s="174"/>
      <c r="AB535" s="160">
        <f>'Sheet1 (4)'!AB535</f>
        <v>48000000</v>
      </c>
      <c r="AC535" s="174">
        <v>48000000</v>
      </c>
      <c r="AD535" s="174"/>
    </row>
    <row r="536" spans="3:31" ht="16.5" customHeight="1" x14ac:dyDescent="0.2">
      <c r="V536" s="160">
        <v>32000000</v>
      </c>
      <c r="W536" s="174">
        <v>8000000</v>
      </c>
      <c r="X536" s="174"/>
      <c r="Y536" s="174" t="e">
        <f>#REF!</f>
        <v>#REF!</v>
      </c>
      <c r="Z536" s="174"/>
      <c r="AA536" s="174"/>
      <c r="AB536" s="160">
        <f>'Sheet1 (4)'!AB536</f>
        <v>0</v>
      </c>
    </row>
    <row r="537" spans="3:31" ht="13.5" customHeight="1" x14ac:dyDescent="0.2">
      <c r="V537" s="160">
        <v>0</v>
      </c>
      <c r="W537" s="174">
        <v>0</v>
      </c>
      <c r="X537" s="174"/>
      <c r="Y537" s="174" t="e">
        <f>#REF!</f>
        <v>#REF!</v>
      </c>
      <c r="Z537" s="174"/>
      <c r="AA537" s="174"/>
      <c r="AB537" s="160">
        <f>'Sheet1 (4)'!AB537</f>
        <v>0</v>
      </c>
    </row>
    <row r="538" spans="3:31" ht="3" customHeight="1" x14ac:dyDescent="0.2">
      <c r="Y538" s="174" t="e">
        <f>#REF!</f>
        <v>#REF!</v>
      </c>
      <c r="AB538" s="160">
        <f>'Sheet1 (4)'!AB538</f>
        <v>0</v>
      </c>
    </row>
    <row r="539" spans="3:31" ht="16.5" customHeight="1" x14ac:dyDescent="0.2">
      <c r="C539" s="127" t="s">
        <v>252</v>
      </c>
      <c r="D539" s="127"/>
      <c r="E539" s="127"/>
      <c r="F539" s="127"/>
      <c r="G539" s="127"/>
      <c r="H539" s="127"/>
      <c r="I539" s="127"/>
      <c r="K539" s="127" t="s">
        <v>253</v>
      </c>
      <c r="L539" s="127"/>
      <c r="M539" s="127"/>
      <c r="N539" s="127"/>
      <c r="O539" s="127"/>
      <c r="P539" s="127"/>
      <c r="Q539" s="127"/>
      <c r="R539" s="127"/>
      <c r="S539" s="127"/>
      <c r="U539" s="160">
        <v>0</v>
      </c>
      <c r="V539" s="160">
        <v>0</v>
      </c>
      <c r="W539" s="174">
        <v>0</v>
      </c>
      <c r="X539" s="174"/>
      <c r="Y539" s="174" t="e">
        <f>#REF!</f>
        <v>#REF!</v>
      </c>
      <c r="Z539" s="174"/>
      <c r="AA539" s="174"/>
      <c r="AB539" s="160">
        <f>'Sheet1 (4)'!AB539</f>
        <v>0</v>
      </c>
      <c r="AC539" s="174">
        <v>0</v>
      </c>
      <c r="AD539" s="174"/>
    </row>
    <row r="540" spans="3:31" ht="16.5" customHeight="1" x14ac:dyDescent="0.2">
      <c r="V540" s="160">
        <v>0</v>
      </c>
      <c r="W540" s="174">
        <v>0</v>
      </c>
      <c r="X540" s="174"/>
      <c r="Y540" s="174" t="e">
        <f>#REF!</f>
        <v>#REF!</v>
      </c>
      <c r="Z540" s="174"/>
      <c r="AA540" s="174"/>
      <c r="AB540" s="160">
        <f>'Sheet1 (4)'!AB540</f>
        <v>0</v>
      </c>
    </row>
    <row r="541" spans="3:31" ht="13.5" customHeight="1" x14ac:dyDescent="0.2">
      <c r="V541" s="160">
        <v>0</v>
      </c>
      <c r="W541" s="174">
        <v>0</v>
      </c>
      <c r="X541" s="174"/>
      <c r="Y541" s="174" t="e">
        <f>#REF!</f>
        <v>#REF!</v>
      </c>
      <c r="Z541" s="174"/>
      <c r="AA541" s="174"/>
      <c r="AB541" s="160">
        <f>'Sheet1 (4)'!AB541</f>
        <v>0</v>
      </c>
    </row>
    <row r="542" spans="3:31" ht="16.5" customHeight="1" x14ac:dyDescent="0.2">
      <c r="C542" s="127" t="s">
        <v>254</v>
      </c>
      <c r="D542" s="127"/>
      <c r="E542" s="127"/>
      <c r="F542" s="127"/>
      <c r="G542" s="127"/>
      <c r="H542" s="127"/>
      <c r="I542" s="127"/>
      <c r="K542" s="127" t="s">
        <v>255</v>
      </c>
      <c r="L542" s="127"/>
      <c r="M542" s="127"/>
      <c r="N542" s="127"/>
      <c r="O542" s="127"/>
      <c r="P542" s="127"/>
      <c r="Q542" s="127"/>
      <c r="R542" s="127"/>
      <c r="S542" s="127"/>
      <c r="U542" s="160">
        <v>3600000</v>
      </c>
      <c r="V542" s="160">
        <v>0</v>
      </c>
      <c r="W542" s="174">
        <v>0</v>
      </c>
      <c r="X542" s="174"/>
      <c r="Y542" s="174" t="e">
        <f>#REF!</f>
        <v>#REF!</v>
      </c>
      <c r="Z542" s="174"/>
      <c r="AA542" s="174"/>
      <c r="AB542" s="160">
        <f>'Sheet1 (4)'!AB542</f>
        <v>1800000</v>
      </c>
      <c r="AC542" s="174">
        <v>2700000</v>
      </c>
      <c r="AD542" s="174"/>
    </row>
    <row r="543" spans="3:31" ht="16.5" customHeight="1" x14ac:dyDescent="0.2">
      <c r="V543" s="160">
        <v>0</v>
      </c>
      <c r="W543" s="174">
        <v>0</v>
      </c>
      <c r="X543" s="174"/>
      <c r="Y543" s="174" t="e">
        <f>#REF!</f>
        <v>#REF!</v>
      </c>
      <c r="Z543" s="174"/>
      <c r="AA543" s="174"/>
      <c r="AB543" s="160">
        <f>'Sheet1 (4)'!AB543</f>
        <v>0</v>
      </c>
    </row>
    <row r="544" spans="3:31" ht="13.5" customHeight="1" x14ac:dyDescent="0.2">
      <c r="V544" s="160">
        <v>900000</v>
      </c>
      <c r="W544" s="174">
        <v>0</v>
      </c>
      <c r="X544" s="174"/>
      <c r="Y544" s="174" t="e">
        <f>#REF!</f>
        <v>#REF!</v>
      </c>
      <c r="Z544" s="174"/>
      <c r="AA544" s="174"/>
      <c r="AB544" s="160">
        <f>'Sheet1 (4)'!AB544</f>
        <v>0</v>
      </c>
    </row>
    <row r="545" spans="2:30" ht="3" customHeight="1" x14ac:dyDescent="0.2">
      <c r="Y545" s="174" t="e">
        <f>#REF!</f>
        <v>#REF!</v>
      </c>
      <c r="AB545" s="160">
        <f>'Sheet1 (4)'!AB545</f>
        <v>0</v>
      </c>
    </row>
    <row r="546" spans="2:30" ht="16.5" customHeight="1" x14ac:dyDescent="0.2">
      <c r="C546" s="127" t="s">
        <v>256</v>
      </c>
      <c r="D546" s="127"/>
      <c r="E546" s="127"/>
      <c r="F546" s="127"/>
      <c r="G546" s="127"/>
      <c r="H546" s="127"/>
      <c r="I546" s="127"/>
      <c r="K546" s="127" t="s">
        <v>257</v>
      </c>
      <c r="L546" s="127"/>
      <c r="M546" s="127"/>
      <c r="N546" s="127"/>
      <c r="O546" s="127"/>
      <c r="P546" s="127"/>
      <c r="Q546" s="127"/>
      <c r="R546" s="127"/>
      <c r="S546" s="127"/>
      <c r="U546" s="160">
        <v>12400000</v>
      </c>
      <c r="V546" s="160">
        <v>0</v>
      </c>
      <c r="W546" s="174">
        <v>0</v>
      </c>
      <c r="X546" s="174"/>
      <c r="Y546" s="174" t="e">
        <f>#REF!</f>
        <v>#REF!</v>
      </c>
      <c r="Z546" s="174"/>
      <c r="AA546" s="174"/>
      <c r="AB546" s="160">
        <f>'Sheet1 (4)'!AB546</f>
        <v>5253120</v>
      </c>
      <c r="AC546" s="174">
        <v>8022400</v>
      </c>
      <c r="AD546" s="174"/>
    </row>
    <row r="547" spans="2:30" ht="16.5" customHeight="1" x14ac:dyDescent="0.2">
      <c r="V547" s="160">
        <v>3502080</v>
      </c>
      <c r="W547" s="174">
        <v>875520</v>
      </c>
      <c r="X547" s="174"/>
      <c r="Y547" s="174" t="e">
        <f>#REF!</f>
        <v>#REF!</v>
      </c>
      <c r="Z547" s="174"/>
      <c r="AA547" s="174"/>
      <c r="AB547" s="160">
        <f>'Sheet1 (4)'!AB547</f>
        <v>0</v>
      </c>
    </row>
    <row r="548" spans="2:30" ht="13.5" customHeight="1" x14ac:dyDescent="0.2">
      <c r="V548" s="160">
        <v>0</v>
      </c>
      <c r="W548" s="174">
        <v>0</v>
      </c>
      <c r="X548" s="174"/>
      <c r="Y548" s="174" t="e">
        <f>#REF!</f>
        <v>#REF!</v>
      </c>
      <c r="Z548" s="174"/>
      <c r="AA548" s="174"/>
      <c r="AB548" s="160">
        <f>'Sheet1 (4)'!AB548</f>
        <v>0</v>
      </c>
    </row>
    <row r="549" spans="2:30" ht="3" customHeight="1" x14ac:dyDescent="0.2">
      <c r="Y549" s="174" t="e">
        <f>#REF!</f>
        <v>#REF!</v>
      </c>
      <c r="AB549" s="160">
        <f>'Sheet1 (4)'!AB549</f>
        <v>0</v>
      </c>
    </row>
    <row r="550" spans="2:30" ht="16.5" customHeight="1" x14ac:dyDescent="0.2">
      <c r="C550" s="127" t="s">
        <v>258</v>
      </c>
      <c r="D550" s="127"/>
      <c r="E550" s="127"/>
      <c r="F550" s="127"/>
      <c r="G550" s="127"/>
      <c r="H550" s="127"/>
      <c r="I550" s="127"/>
      <c r="K550" s="127" t="s">
        <v>259</v>
      </c>
      <c r="L550" s="127"/>
      <c r="M550" s="127"/>
      <c r="N550" s="127"/>
      <c r="O550" s="127"/>
      <c r="P550" s="127"/>
      <c r="Q550" s="127"/>
      <c r="R550" s="127"/>
      <c r="S550" s="127"/>
      <c r="U550" s="160">
        <v>1500000</v>
      </c>
      <c r="V550" s="160">
        <v>0</v>
      </c>
      <c r="W550" s="174">
        <v>0</v>
      </c>
      <c r="X550" s="174"/>
      <c r="Y550" s="174" t="e">
        <f>#REF!</f>
        <v>#REF!</v>
      </c>
      <c r="Z550" s="174"/>
      <c r="AA550" s="174"/>
      <c r="AB550" s="160">
        <f>'Sheet1 (4)'!AB550</f>
        <v>315198</v>
      </c>
      <c r="AC550" s="174">
        <v>1237335</v>
      </c>
      <c r="AD550" s="174"/>
    </row>
    <row r="551" spans="2:30" ht="16.5" customHeight="1" x14ac:dyDescent="0.2">
      <c r="V551" s="160">
        <v>210132</v>
      </c>
      <c r="W551" s="174">
        <v>52533</v>
      </c>
      <c r="X551" s="174"/>
      <c r="Y551" s="174" t="e">
        <f>#REF!</f>
        <v>#REF!</v>
      </c>
      <c r="Z551" s="174"/>
      <c r="AA551" s="174"/>
      <c r="AB551" s="160">
        <f>'Sheet1 (4)'!AB551</f>
        <v>0</v>
      </c>
    </row>
    <row r="552" spans="2:30" ht="13.5" customHeight="1" x14ac:dyDescent="0.2">
      <c r="V552" s="160">
        <v>0</v>
      </c>
      <c r="W552" s="174">
        <v>0</v>
      </c>
      <c r="X552" s="174"/>
      <c r="Y552" s="174" t="e">
        <f>#REF!</f>
        <v>#REF!</v>
      </c>
      <c r="Z552" s="174"/>
      <c r="AA552" s="174"/>
      <c r="AB552" s="160">
        <f>'Sheet1 (4)'!AB552</f>
        <v>0</v>
      </c>
    </row>
    <row r="553" spans="2:30" ht="3" customHeight="1" x14ac:dyDescent="0.2">
      <c r="Y553" s="174" t="e">
        <f>#REF!</f>
        <v>#REF!</v>
      </c>
      <c r="AB553" s="160">
        <f>'Sheet1 (4)'!AB553</f>
        <v>0</v>
      </c>
    </row>
    <row r="554" spans="2:30" ht="16.5" customHeight="1" x14ac:dyDescent="0.2">
      <c r="C554" s="127" t="s">
        <v>260</v>
      </c>
      <c r="D554" s="127"/>
      <c r="E554" s="127"/>
      <c r="F554" s="127"/>
      <c r="G554" s="127"/>
      <c r="H554" s="127"/>
      <c r="I554" s="127"/>
      <c r="K554" s="127" t="s">
        <v>261</v>
      </c>
      <c r="L554" s="127"/>
      <c r="M554" s="127"/>
      <c r="N554" s="127"/>
      <c r="O554" s="127"/>
      <c r="P554" s="127"/>
      <c r="Q554" s="127"/>
      <c r="R554" s="127"/>
      <c r="S554" s="127"/>
      <c r="U554" s="160">
        <v>1500000</v>
      </c>
      <c r="V554" s="160">
        <v>0</v>
      </c>
      <c r="W554" s="174">
        <v>0</v>
      </c>
      <c r="X554" s="174"/>
      <c r="Y554" s="174" t="e">
        <f>#REF!</f>
        <v>#REF!</v>
      </c>
      <c r="Z554" s="174"/>
      <c r="AA554" s="174"/>
      <c r="AB554" s="160">
        <f>'Sheet1 (4)'!AB554</f>
        <v>393984</v>
      </c>
      <c r="AC554" s="174">
        <v>1171680</v>
      </c>
      <c r="AD554" s="174"/>
    </row>
    <row r="555" spans="2:30" ht="16.5" customHeight="1" x14ac:dyDescent="0.2">
      <c r="V555" s="160">
        <v>262656</v>
      </c>
      <c r="W555" s="174">
        <v>65664</v>
      </c>
      <c r="X555" s="174"/>
      <c r="Y555" s="174" t="e">
        <f>#REF!</f>
        <v>#REF!</v>
      </c>
      <c r="Z555" s="174"/>
      <c r="AA555" s="174"/>
      <c r="AB555" s="160">
        <f>'Sheet1 (4)'!AB555</f>
        <v>0</v>
      </c>
    </row>
    <row r="556" spans="2:30" ht="13.5" customHeight="1" x14ac:dyDescent="0.2">
      <c r="V556" s="160">
        <v>0</v>
      </c>
      <c r="W556" s="174">
        <v>0</v>
      </c>
      <c r="X556" s="174"/>
      <c r="Y556" s="174" t="e">
        <f>#REF!</f>
        <v>#REF!</v>
      </c>
      <c r="Z556" s="174"/>
      <c r="AA556" s="174"/>
      <c r="AB556" s="160">
        <f>'Sheet1 (4)'!AB556</f>
        <v>0</v>
      </c>
    </row>
    <row r="557" spans="2:30" ht="6" customHeight="1" x14ac:dyDescent="0.2">
      <c r="Y557" s="174" t="e">
        <f>#REF!</f>
        <v>#REF!</v>
      </c>
      <c r="AB557" s="160">
        <f>'Sheet1 (4)'!AB557</f>
        <v>0</v>
      </c>
    </row>
    <row r="558" spans="2:30" ht="16.5" customHeight="1" x14ac:dyDescent="0.2">
      <c r="B558" s="181" t="s">
        <v>109</v>
      </c>
      <c r="C558" s="181"/>
      <c r="D558" s="181"/>
      <c r="E558" s="181"/>
      <c r="F558" s="181"/>
      <c r="G558" s="181"/>
      <c r="H558" s="181"/>
      <c r="I558" s="181"/>
      <c r="J558" s="181"/>
      <c r="K558" s="181"/>
      <c r="L558" s="181"/>
      <c r="M558" s="181"/>
      <c r="N558" s="181"/>
      <c r="O558" s="181"/>
      <c r="P558" s="181"/>
      <c r="Q558" s="181"/>
      <c r="R558" s="181"/>
      <c r="U558" s="160">
        <v>107000000</v>
      </c>
      <c r="V558" s="160">
        <v>0</v>
      </c>
      <c r="W558" s="174">
        <v>0</v>
      </c>
      <c r="X558" s="174"/>
      <c r="Y558" s="174" t="e">
        <f>#REF!</f>
        <v>#REF!</v>
      </c>
      <c r="Z558" s="174"/>
      <c r="AA558" s="174"/>
      <c r="AB558" s="160">
        <f>'Sheet1 (4)'!AB558</f>
        <v>55762302</v>
      </c>
      <c r="AC558" s="174">
        <v>61131415</v>
      </c>
      <c r="AD558" s="174"/>
    </row>
    <row r="559" spans="2:30" ht="16.5" customHeight="1" x14ac:dyDescent="0.2">
      <c r="V559" s="160">
        <v>35974868</v>
      </c>
      <c r="W559" s="174">
        <v>8993717</v>
      </c>
      <c r="X559" s="174"/>
      <c r="Y559" s="174" t="e">
        <f>#REF!</f>
        <v>#REF!</v>
      </c>
      <c r="Z559" s="174"/>
      <c r="AA559" s="174"/>
      <c r="AB559" s="160">
        <f>'Sheet1 (4)'!AB559</f>
        <v>0</v>
      </c>
    </row>
    <row r="560" spans="2:30" ht="16.5" customHeight="1" x14ac:dyDescent="0.2">
      <c r="V560" s="160">
        <v>900000</v>
      </c>
      <c r="W560" s="174">
        <v>0</v>
      </c>
      <c r="X560" s="174"/>
      <c r="Y560" s="174" t="e">
        <f>#REF!</f>
        <v>#REF!</v>
      </c>
      <c r="Z560" s="174"/>
      <c r="AA560" s="174"/>
      <c r="AB560" s="160">
        <f>'Sheet1 (4)'!AB560</f>
        <v>0</v>
      </c>
    </row>
    <row r="561" spans="2:31" ht="9" customHeight="1" x14ac:dyDescent="0.2">
      <c r="Y561" s="174" t="e">
        <f>#REF!</f>
        <v>#REF!</v>
      </c>
      <c r="AB561" s="160">
        <f>'Sheet1 (4)'!AB561</f>
        <v>0</v>
      </c>
    </row>
    <row r="562" spans="2:31" ht="13.5" customHeight="1" x14ac:dyDescent="0.2">
      <c r="C562" s="181" t="s">
        <v>105</v>
      </c>
      <c r="D562" s="181"/>
      <c r="E562" s="181"/>
      <c r="F562" s="181"/>
      <c r="H562" s="182" t="s">
        <v>30</v>
      </c>
      <c r="I562" s="127" t="s">
        <v>196</v>
      </c>
      <c r="J562" s="127"/>
      <c r="K562" s="127"/>
      <c r="L562" s="127"/>
      <c r="M562" s="127"/>
      <c r="O562" s="176" t="s">
        <v>78</v>
      </c>
      <c r="P562" s="176"/>
      <c r="Q562" s="176"/>
      <c r="R562" s="176"/>
      <c r="S562" s="176"/>
      <c r="T562" s="176"/>
      <c r="U562" s="176"/>
      <c r="V562" s="176"/>
      <c r="W562" s="176"/>
      <c r="X562" s="176"/>
      <c r="Y562" s="174" t="e">
        <f>#REF!</f>
        <v>#REF!</v>
      </c>
      <c r="Z562" s="176"/>
      <c r="AA562" s="176"/>
      <c r="AB562" s="160">
        <f>'Sheet1 (4)'!AB562</f>
        <v>0</v>
      </c>
      <c r="AC562" s="176"/>
      <c r="AD562" s="176"/>
      <c r="AE562" s="176"/>
    </row>
    <row r="563" spans="2:31" ht="13.5" customHeight="1" x14ac:dyDescent="0.2">
      <c r="C563" s="181" t="s">
        <v>106</v>
      </c>
      <c r="D563" s="181"/>
      <c r="E563" s="181"/>
      <c r="F563" s="181"/>
      <c r="H563" s="182" t="s">
        <v>30</v>
      </c>
      <c r="I563" s="127" t="s">
        <v>197</v>
      </c>
      <c r="J563" s="127"/>
      <c r="K563" s="127"/>
      <c r="L563" s="127"/>
      <c r="M563" s="127"/>
      <c r="O563" s="176" t="s">
        <v>79</v>
      </c>
      <c r="P563" s="176"/>
      <c r="Q563" s="176"/>
      <c r="R563" s="176"/>
      <c r="S563" s="176"/>
      <c r="T563" s="176"/>
      <c r="U563" s="176"/>
      <c r="V563" s="176"/>
      <c r="W563" s="176"/>
      <c r="X563" s="176"/>
      <c r="Y563" s="174" t="e">
        <f>#REF!</f>
        <v>#REF!</v>
      </c>
      <c r="Z563" s="176"/>
      <c r="AA563" s="176"/>
      <c r="AB563" s="160">
        <f>'Sheet1 (4)'!AB563</f>
        <v>0</v>
      </c>
      <c r="AC563" s="176"/>
      <c r="AD563" s="176"/>
      <c r="AE563" s="176"/>
    </row>
    <row r="564" spans="2:31" ht="3" customHeight="1" x14ac:dyDescent="0.2">
      <c r="Y564" s="174" t="e">
        <f>#REF!</f>
        <v>#REF!</v>
      </c>
      <c r="AB564" s="160">
        <f>'Sheet1 (4)'!AB564</f>
        <v>0</v>
      </c>
    </row>
    <row r="565" spans="2:31" ht="3" customHeight="1" x14ac:dyDescent="0.2">
      <c r="Y565" s="174" t="e">
        <f>#REF!</f>
        <v>#REF!</v>
      </c>
      <c r="AB565" s="160">
        <f>'Sheet1 (4)'!AB565</f>
        <v>0</v>
      </c>
    </row>
    <row r="566" spans="2:31" ht="16.5" customHeight="1" x14ac:dyDescent="0.2">
      <c r="C566" s="127" t="s">
        <v>198</v>
      </c>
      <c r="D566" s="127"/>
      <c r="E566" s="127"/>
      <c r="F566" s="127"/>
      <c r="G566" s="127"/>
      <c r="H566" s="127"/>
      <c r="I566" s="127"/>
      <c r="K566" s="127" t="s">
        <v>199</v>
      </c>
      <c r="L566" s="127"/>
      <c r="M566" s="127"/>
      <c r="N566" s="127"/>
      <c r="O566" s="127"/>
      <c r="P566" s="127"/>
      <c r="Q566" s="127"/>
      <c r="R566" s="127"/>
      <c r="S566" s="127"/>
      <c r="U566" s="160">
        <v>10000000</v>
      </c>
      <c r="V566" s="160">
        <v>0</v>
      </c>
      <c r="W566" s="174">
        <v>0</v>
      </c>
      <c r="X566" s="174"/>
      <c r="Y566" s="174" t="e">
        <f>#REF!</f>
        <v>#REF!</v>
      </c>
      <c r="Z566" s="174"/>
      <c r="AA566" s="174"/>
      <c r="AB566" s="160">
        <f>'Sheet1 (4)'!AB566</f>
        <v>0</v>
      </c>
      <c r="AC566" s="174">
        <v>10000000</v>
      </c>
      <c r="AD566" s="174"/>
    </row>
    <row r="567" spans="2:31" ht="16.5" customHeight="1" x14ac:dyDescent="0.2">
      <c r="V567" s="160">
        <v>0</v>
      </c>
      <c r="W567" s="174">
        <v>0</v>
      </c>
      <c r="X567" s="174"/>
      <c r="Y567" s="174" t="e">
        <f>#REF!</f>
        <v>#REF!</v>
      </c>
      <c r="Z567" s="174"/>
      <c r="AA567" s="174"/>
      <c r="AB567" s="160">
        <f>'Sheet1 (4)'!AB567</f>
        <v>0</v>
      </c>
    </row>
    <row r="568" spans="2:31" ht="13.5" customHeight="1" x14ac:dyDescent="0.2">
      <c r="V568" s="160">
        <v>0</v>
      </c>
      <c r="W568" s="174">
        <v>0</v>
      </c>
      <c r="X568" s="174"/>
      <c r="Y568" s="174" t="e">
        <f>#REF!</f>
        <v>#REF!</v>
      </c>
      <c r="Z568" s="174"/>
      <c r="AA568" s="174"/>
      <c r="AB568" s="160">
        <f>'Sheet1 (4)'!AB568</f>
        <v>0</v>
      </c>
    </row>
    <row r="569" spans="2:31" ht="3" customHeight="1" x14ac:dyDescent="0.2">
      <c r="Y569" s="174" t="e">
        <f>#REF!</f>
        <v>#REF!</v>
      </c>
      <c r="AB569" s="160">
        <f>'Sheet1 (4)'!AB569</f>
        <v>0</v>
      </c>
    </row>
    <row r="570" spans="2:31" ht="16.5" customHeight="1" x14ac:dyDescent="0.2">
      <c r="C570" s="127" t="s">
        <v>200</v>
      </c>
      <c r="D570" s="127"/>
      <c r="E570" s="127"/>
      <c r="F570" s="127"/>
      <c r="G570" s="127"/>
      <c r="H570" s="127"/>
      <c r="I570" s="127"/>
      <c r="K570" s="127" t="s">
        <v>201</v>
      </c>
      <c r="L570" s="127"/>
      <c r="M570" s="127"/>
      <c r="N570" s="127"/>
      <c r="O570" s="127"/>
      <c r="P570" s="127"/>
      <c r="Q570" s="127"/>
      <c r="R570" s="127"/>
      <c r="S570" s="127"/>
      <c r="U570" s="160">
        <v>50000000</v>
      </c>
      <c r="V570" s="160">
        <v>0</v>
      </c>
      <c r="W570" s="174">
        <v>0</v>
      </c>
      <c r="X570" s="174"/>
      <c r="Y570" s="174" t="e">
        <f>#REF!</f>
        <v>#REF!</v>
      </c>
      <c r="Z570" s="174"/>
      <c r="AA570" s="174"/>
      <c r="AB570" s="160">
        <f>'Sheet1 (4)'!AB570</f>
        <v>0</v>
      </c>
      <c r="AC570" s="174">
        <v>50000000</v>
      </c>
      <c r="AD570" s="174"/>
    </row>
    <row r="571" spans="2:31" ht="16.5" customHeight="1" x14ac:dyDescent="0.2">
      <c r="V571" s="160">
        <v>0</v>
      </c>
      <c r="W571" s="174">
        <v>0</v>
      </c>
      <c r="X571" s="174"/>
      <c r="Y571" s="174" t="e">
        <f>#REF!</f>
        <v>#REF!</v>
      </c>
      <c r="Z571" s="174"/>
      <c r="AA571" s="174"/>
      <c r="AB571" s="160">
        <f>'Sheet1 (4)'!AB571</f>
        <v>0</v>
      </c>
    </row>
    <row r="572" spans="2:31" ht="13.5" customHeight="1" x14ac:dyDescent="0.2">
      <c r="V572" s="160">
        <v>0</v>
      </c>
      <c r="W572" s="174">
        <v>0</v>
      </c>
      <c r="X572" s="174"/>
      <c r="Y572" s="174" t="e">
        <f>#REF!</f>
        <v>#REF!</v>
      </c>
      <c r="Z572" s="174"/>
      <c r="AA572" s="174"/>
      <c r="AB572" s="160">
        <f>'Sheet1 (4)'!AB572</f>
        <v>0</v>
      </c>
    </row>
    <row r="573" spans="2:31" ht="6" customHeight="1" x14ac:dyDescent="0.2">
      <c r="Y573" s="174" t="e">
        <f>#REF!</f>
        <v>#REF!</v>
      </c>
      <c r="AB573" s="160">
        <f>'Sheet1 (4)'!AB573</f>
        <v>0</v>
      </c>
    </row>
    <row r="574" spans="2:31" ht="16.5" customHeight="1" x14ac:dyDescent="0.2">
      <c r="B574" s="181" t="s">
        <v>109</v>
      </c>
      <c r="C574" s="181"/>
      <c r="D574" s="181"/>
      <c r="E574" s="181"/>
      <c r="F574" s="181"/>
      <c r="G574" s="181"/>
      <c r="H574" s="181"/>
      <c r="I574" s="181"/>
      <c r="J574" s="181"/>
      <c r="K574" s="181"/>
      <c r="L574" s="181"/>
      <c r="M574" s="181"/>
      <c r="N574" s="181"/>
      <c r="O574" s="181"/>
      <c r="P574" s="181"/>
      <c r="Q574" s="181"/>
      <c r="R574" s="181"/>
      <c r="U574" s="160">
        <v>60000000</v>
      </c>
      <c r="V574" s="160">
        <v>0</v>
      </c>
      <c r="W574" s="174">
        <v>0</v>
      </c>
      <c r="X574" s="174"/>
      <c r="Y574" s="174" t="e">
        <f>#REF!</f>
        <v>#REF!</v>
      </c>
      <c r="Z574" s="174"/>
      <c r="AA574" s="174"/>
      <c r="AB574" s="160">
        <f>'Sheet1 (4)'!AB574</f>
        <v>0</v>
      </c>
      <c r="AC574" s="174">
        <v>60000000</v>
      </c>
      <c r="AD574" s="174"/>
    </row>
    <row r="575" spans="2:31" ht="16.5" customHeight="1" x14ac:dyDescent="0.2">
      <c r="V575" s="160">
        <v>0</v>
      </c>
      <c r="W575" s="174">
        <v>0</v>
      </c>
      <c r="X575" s="174"/>
      <c r="Y575" s="174" t="e">
        <f>#REF!</f>
        <v>#REF!</v>
      </c>
      <c r="Z575" s="174"/>
      <c r="AA575" s="174"/>
      <c r="AB575" s="160">
        <f>'Sheet1 (4)'!AB575</f>
        <v>0</v>
      </c>
    </row>
    <row r="576" spans="2:31" ht="16.5" customHeight="1" x14ac:dyDescent="0.2">
      <c r="V576" s="160">
        <v>0</v>
      </c>
      <c r="W576" s="174">
        <v>0</v>
      </c>
      <c r="X576" s="174"/>
      <c r="Y576" s="174" t="e">
        <f>#REF!</f>
        <v>#REF!</v>
      </c>
      <c r="Z576" s="174"/>
      <c r="AA576" s="174"/>
      <c r="AB576" s="160">
        <f>'Sheet1 (4)'!AB576</f>
        <v>0</v>
      </c>
    </row>
    <row r="577" spans="2:30" ht="6" customHeight="1" x14ac:dyDescent="0.2">
      <c r="Y577" s="174" t="e">
        <f>#REF!</f>
        <v>#REF!</v>
      </c>
      <c r="AB577" s="160">
        <f>'Sheet1 (4)'!AB577</f>
        <v>0</v>
      </c>
    </row>
    <row r="578" spans="2:30" ht="16.5" customHeight="1" x14ac:dyDescent="0.2">
      <c r="B578" s="181" t="s">
        <v>59</v>
      </c>
      <c r="C578" s="181"/>
      <c r="D578" s="181"/>
      <c r="E578" s="181"/>
      <c r="F578" s="181"/>
      <c r="G578" s="181"/>
      <c r="H578" s="181"/>
      <c r="I578" s="181"/>
      <c r="J578" s="181"/>
      <c r="K578" s="181"/>
      <c r="L578" s="181"/>
      <c r="M578" s="181"/>
      <c r="N578" s="181"/>
      <c r="O578" s="181"/>
      <c r="P578" s="181"/>
      <c r="Q578" s="181"/>
      <c r="R578" s="181"/>
      <c r="U578" s="160">
        <v>2926170000</v>
      </c>
      <c r="V578" s="160">
        <v>347932121</v>
      </c>
      <c r="W578" s="174">
        <v>174515533</v>
      </c>
      <c r="X578" s="174"/>
      <c r="Y578" s="174" t="e">
        <f>#REF!</f>
        <v>#REF!</v>
      </c>
      <c r="Z578" s="174"/>
      <c r="AA578" s="174"/>
      <c r="AB578" s="160">
        <f>'Sheet1 (4)'!AB578</f>
        <v>1110362576</v>
      </c>
      <c r="AC578" s="174">
        <v>2018709242</v>
      </c>
      <c r="AD578" s="174"/>
    </row>
    <row r="579" spans="2:30" ht="16.5" customHeight="1" x14ac:dyDescent="0.2">
      <c r="V579" s="160">
        <v>120424868</v>
      </c>
      <c r="W579" s="174">
        <v>152336717</v>
      </c>
      <c r="X579" s="174"/>
      <c r="Y579" s="174" t="e">
        <f>#REF!</f>
        <v>#REF!</v>
      </c>
      <c r="Z579" s="174"/>
      <c r="AA579" s="174"/>
      <c r="AB579" s="160">
        <f>'Sheet1 (4)'!AB579</f>
        <v>0</v>
      </c>
    </row>
    <row r="580" spans="2:30" ht="13.5" customHeight="1" x14ac:dyDescent="0.2">
      <c r="V580" s="160">
        <v>112251519</v>
      </c>
      <c r="W580" s="174">
        <v>0</v>
      </c>
      <c r="X580" s="174"/>
      <c r="Y580" s="174" t="e">
        <f>#REF!</f>
        <v>#REF!</v>
      </c>
      <c r="Z580" s="174"/>
      <c r="AA580" s="174"/>
      <c r="AB580" s="160">
        <f>'Sheet1 (4)'!AB580</f>
        <v>0</v>
      </c>
    </row>
    <row r="581" spans="2:30" ht="16.5" customHeight="1" x14ac:dyDescent="0.2"/>
    <row r="582" spans="2:30" ht="13.5" customHeight="1" x14ac:dyDescent="0.2">
      <c r="D582" s="176" t="s">
        <v>202</v>
      </c>
      <c r="E582" s="176"/>
      <c r="F582" s="176"/>
      <c r="G582" s="176"/>
      <c r="H582" s="176"/>
      <c r="I582" s="176"/>
      <c r="J582" s="176"/>
      <c r="K582" s="176"/>
      <c r="L582" s="176"/>
      <c r="M582" s="176"/>
    </row>
    <row r="583" spans="2:30" ht="13.5" customHeight="1" x14ac:dyDescent="0.2">
      <c r="E583" s="185" t="s">
        <v>43</v>
      </c>
      <c r="F583" s="127" t="s">
        <v>16</v>
      </c>
      <c r="G583" s="127"/>
      <c r="H583" s="127"/>
      <c r="I583" s="127"/>
      <c r="J583" s="127"/>
      <c r="K583" s="127"/>
      <c r="L583" s="127"/>
      <c r="M583" s="127"/>
      <c r="O583" s="175">
        <v>952460758</v>
      </c>
      <c r="P583" s="175"/>
      <c r="Q583" s="175"/>
      <c r="R583" s="175"/>
      <c r="S583" s="175"/>
    </row>
    <row r="584" spans="2:30" ht="13.5" customHeight="1" x14ac:dyDescent="0.2">
      <c r="E584" s="185" t="s">
        <v>43</v>
      </c>
      <c r="F584" s="127" t="s">
        <v>283</v>
      </c>
      <c r="G584" s="127"/>
      <c r="H584" s="127"/>
      <c r="I584" s="127"/>
      <c r="J584" s="127"/>
      <c r="K584" s="127"/>
      <c r="L584" s="127"/>
      <c r="M584" s="127"/>
      <c r="O584" s="175">
        <v>1102500</v>
      </c>
      <c r="P584" s="175"/>
      <c r="Q584" s="175"/>
      <c r="R584" s="175"/>
      <c r="S584" s="175"/>
    </row>
    <row r="585" spans="2:30" ht="13.5" customHeight="1" x14ac:dyDescent="0.2">
      <c r="E585" s="185" t="s">
        <v>43</v>
      </c>
      <c r="F585" s="127" t="s">
        <v>277</v>
      </c>
      <c r="G585" s="127"/>
      <c r="H585" s="127"/>
      <c r="I585" s="127"/>
      <c r="J585" s="127"/>
      <c r="K585" s="127"/>
      <c r="L585" s="127"/>
      <c r="M585" s="127"/>
      <c r="O585" s="175">
        <v>1135529</v>
      </c>
      <c r="P585" s="175"/>
      <c r="Q585" s="175"/>
      <c r="R585" s="175"/>
      <c r="S585" s="175"/>
    </row>
    <row r="586" spans="2:30" ht="13.5" customHeight="1" x14ac:dyDescent="0.2">
      <c r="E586" s="185" t="s">
        <v>43</v>
      </c>
      <c r="F586" s="127" t="s">
        <v>278</v>
      </c>
      <c r="G586" s="127"/>
      <c r="H586" s="127"/>
      <c r="I586" s="127"/>
      <c r="J586" s="127"/>
      <c r="K586" s="127"/>
      <c r="L586" s="127"/>
      <c r="M586" s="127"/>
      <c r="O586" s="175">
        <v>663272</v>
      </c>
      <c r="P586" s="175"/>
      <c r="Q586" s="175"/>
      <c r="R586" s="175"/>
      <c r="S586" s="175"/>
    </row>
    <row r="587" spans="2:30" ht="13.5" customHeight="1" x14ac:dyDescent="0.2">
      <c r="E587" s="185" t="s">
        <v>43</v>
      </c>
      <c r="F587" s="127" t="s">
        <v>279</v>
      </c>
      <c r="G587" s="127"/>
      <c r="H587" s="127"/>
      <c r="I587" s="127"/>
      <c r="J587" s="127"/>
      <c r="K587" s="127"/>
      <c r="L587" s="127"/>
      <c r="M587" s="127"/>
      <c r="O587" s="175">
        <v>3267667</v>
      </c>
      <c r="P587" s="175"/>
      <c r="Q587" s="175"/>
      <c r="R587" s="175"/>
      <c r="S587" s="175"/>
    </row>
    <row r="588" spans="2:30" ht="13.5" customHeight="1" x14ac:dyDescent="0.2">
      <c r="E588" s="185" t="s">
        <v>43</v>
      </c>
      <c r="F588" s="127" t="s">
        <v>280</v>
      </c>
      <c r="G588" s="127"/>
      <c r="H588" s="127"/>
      <c r="I588" s="127"/>
      <c r="J588" s="127"/>
      <c r="K588" s="127"/>
      <c r="L588" s="127"/>
      <c r="M588" s="127"/>
      <c r="O588" s="175">
        <v>1817000</v>
      </c>
      <c r="P588" s="175"/>
      <c r="Q588" s="175"/>
      <c r="R588" s="175"/>
      <c r="S588" s="175"/>
    </row>
    <row r="589" spans="2:30" ht="16.5" customHeight="1" x14ac:dyDescent="0.2">
      <c r="E589" s="185" t="s">
        <v>43</v>
      </c>
      <c r="F589" s="127" t="s">
        <v>203</v>
      </c>
      <c r="G589" s="127"/>
      <c r="H589" s="127"/>
      <c r="I589" s="127"/>
      <c r="J589" s="127"/>
      <c r="K589" s="127"/>
      <c r="L589" s="127"/>
      <c r="M589" s="127"/>
      <c r="O589" s="175">
        <v>0</v>
      </c>
      <c r="P589" s="175"/>
      <c r="Q589" s="175"/>
      <c r="R589" s="175"/>
      <c r="S589" s="175"/>
    </row>
    <row r="590" spans="2:30" ht="13.5" customHeight="1" x14ac:dyDescent="0.2">
      <c r="D590" s="181" t="s">
        <v>204</v>
      </c>
      <c r="E590" s="181"/>
      <c r="F590" s="181"/>
      <c r="G590" s="181"/>
      <c r="H590" s="181"/>
      <c r="I590" s="181"/>
      <c r="J590" s="181"/>
      <c r="K590" s="181"/>
      <c r="L590" s="181"/>
      <c r="M590" s="181"/>
      <c r="O590" s="175">
        <v>960446726</v>
      </c>
      <c r="P590" s="175"/>
      <c r="Q590" s="175"/>
      <c r="R590" s="175"/>
      <c r="S590" s="175"/>
    </row>
    <row r="591" spans="2:30" ht="12" customHeight="1" x14ac:dyDescent="0.2"/>
    <row r="592" spans="2:30" ht="3" customHeight="1" x14ac:dyDescent="0.2">
      <c r="D592" s="176" t="s">
        <v>205</v>
      </c>
      <c r="E592" s="176"/>
      <c r="F592" s="176"/>
      <c r="G592" s="176"/>
      <c r="H592" s="176"/>
      <c r="I592" s="176"/>
      <c r="J592" s="176"/>
      <c r="K592" s="176"/>
      <c r="L592" s="176"/>
      <c r="M592" s="176"/>
    </row>
    <row r="593" spans="4:29" ht="9.75" customHeight="1" x14ac:dyDescent="0.2">
      <c r="D593" s="176"/>
      <c r="E593" s="176"/>
      <c r="F593" s="176"/>
      <c r="G593" s="176"/>
      <c r="H593" s="176"/>
      <c r="I593" s="176"/>
      <c r="J593" s="176"/>
      <c r="K593" s="176"/>
      <c r="L593" s="176"/>
      <c r="M593" s="176"/>
    </row>
    <row r="594" spans="4:29" ht="13.5" customHeight="1" x14ac:dyDescent="0.2">
      <c r="E594" s="185" t="s">
        <v>43</v>
      </c>
      <c r="F594" s="127" t="s">
        <v>206</v>
      </c>
      <c r="G594" s="127"/>
      <c r="H594" s="127"/>
      <c r="I594" s="127"/>
      <c r="J594" s="127"/>
      <c r="K594" s="127"/>
      <c r="L594" s="127"/>
      <c r="M594" s="127"/>
      <c r="O594" s="175">
        <v>907460758</v>
      </c>
      <c r="P594" s="175"/>
      <c r="Q594" s="175"/>
      <c r="R594" s="175"/>
      <c r="S594" s="175"/>
    </row>
    <row r="595" spans="4:29" ht="13.5" customHeight="1" x14ac:dyDescent="0.2">
      <c r="E595" s="185" t="s">
        <v>43</v>
      </c>
      <c r="F595" s="127" t="s">
        <v>283</v>
      </c>
      <c r="G595" s="127"/>
      <c r="H595" s="127"/>
      <c r="I595" s="127"/>
      <c r="J595" s="127"/>
      <c r="K595" s="127"/>
      <c r="L595" s="127"/>
      <c r="M595" s="127"/>
      <c r="O595" s="175">
        <v>1102500</v>
      </c>
      <c r="P595" s="175"/>
      <c r="Q595" s="175"/>
      <c r="R595" s="175"/>
      <c r="S595" s="175"/>
    </row>
    <row r="596" spans="4:29" ht="13.5" customHeight="1" x14ac:dyDescent="0.2">
      <c r="E596" s="185" t="s">
        <v>43</v>
      </c>
      <c r="F596" s="127" t="s">
        <v>277</v>
      </c>
      <c r="G596" s="127"/>
      <c r="H596" s="127"/>
      <c r="I596" s="127"/>
      <c r="J596" s="127"/>
      <c r="K596" s="127"/>
      <c r="L596" s="127"/>
      <c r="M596" s="127"/>
      <c r="O596" s="175">
        <v>1135529</v>
      </c>
      <c r="P596" s="175"/>
      <c r="Q596" s="175"/>
      <c r="R596" s="175"/>
      <c r="S596" s="175"/>
    </row>
    <row r="597" spans="4:29" ht="13.5" customHeight="1" x14ac:dyDescent="0.2">
      <c r="E597" s="185" t="s">
        <v>43</v>
      </c>
      <c r="F597" s="127" t="s">
        <v>278</v>
      </c>
      <c r="G597" s="127"/>
      <c r="H597" s="127"/>
      <c r="I597" s="127"/>
      <c r="J597" s="127"/>
      <c r="K597" s="127"/>
      <c r="L597" s="127"/>
      <c r="M597" s="127"/>
      <c r="O597" s="175">
        <v>663272</v>
      </c>
      <c r="P597" s="175"/>
      <c r="Q597" s="175"/>
      <c r="R597" s="175"/>
      <c r="S597" s="175"/>
    </row>
    <row r="598" spans="4:29" ht="13.5" customHeight="1" x14ac:dyDescent="0.2">
      <c r="E598" s="185" t="s">
        <v>43</v>
      </c>
      <c r="F598" s="127" t="s">
        <v>279</v>
      </c>
      <c r="G598" s="127"/>
      <c r="H598" s="127"/>
      <c r="I598" s="127"/>
      <c r="J598" s="127"/>
      <c r="K598" s="127"/>
      <c r="L598" s="127"/>
      <c r="M598" s="127"/>
      <c r="O598" s="175">
        <v>3267667</v>
      </c>
      <c r="P598" s="175"/>
      <c r="Q598" s="175"/>
      <c r="R598" s="175"/>
      <c r="S598" s="175"/>
    </row>
    <row r="599" spans="4:29" ht="13.5" customHeight="1" x14ac:dyDescent="0.2">
      <c r="E599" s="185" t="s">
        <v>43</v>
      </c>
      <c r="F599" s="127" t="s">
        <v>280</v>
      </c>
      <c r="G599" s="127"/>
      <c r="H599" s="127"/>
      <c r="I599" s="127"/>
      <c r="J599" s="127"/>
      <c r="K599" s="127"/>
      <c r="L599" s="127"/>
      <c r="M599" s="127"/>
      <c r="O599" s="175">
        <v>1817000</v>
      </c>
      <c r="P599" s="175"/>
      <c r="Q599" s="175"/>
      <c r="R599" s="175"/>
      <c r="S599" s="175"/>
    </row>
    <row r="600" spans="4:29" ht="16.5" customHeight="1" x14ac:dyDescent="0.2">
      <c r="E600" s="185" t="s">
        <v>43</v>
      </c>
      <c r="F600" s="127" t="s">
        <v>203</v>
      </c>
      <c r="G600" s="127"/>
      <c r="H600" s="127"/>
      <c r="I600" s="127"/>
      <c r="J600" s="127"/>
      <c r="K600" s="127"/>
      <c r="L600" s="127"/>
      <c r="M600" s="127"/>
      <c r="O600" s="175">
        <v>0</v>
      </c>
      <c r="P600" s="175"/>
      <c r="Q600" s="175"/>
      <c r="R600" s="175"/>
      <c r="S600" s="175"/>
    </row>
    <row r="601" spans="4:29" ht="13.5" customHeight="1" x14ac:dyDescent="0.2">
      <c r="D601" s="181" t="s">
        <v>207</v>
      </c>
      <c r="E601" s="181"/>
      <c r="F601" s="181"/>
      <c r="G601" s="181"/>
      <c r="H601" s="181"/>
      <c r="I601" s="181"/>
      <c r="J601" s="181"/>
      <c r="K601" s="181"/>
      <c r="L601" s="181"/>
      <c r="M601" s="181"/>
      <c r="O601" s="175">
        <v>915446726</v>
      </c>
      <c r="P601" s="175"/>
      <c r="Q601" s="175"/>
      <c r="R601" s="175"/>
      <c r="S601" s="175"/>
    </row>
    <row r="602" spans="4:29" ht="12" customHeight="1" x14ac:dyDescent="0.2"/>
    <row r="603" spans="4:29" ht="6.75" customHeight="1" x14ac:dyDescent="0.2"/>
    <row r="604" spans="4:29" ht="14.25" customHeight="1" x14ac:dyDescent="0.2">
      <c r="D604" s="181" t="s">
        <v>208</v>
      </c>
      <c r="E604" s="181"/>
      <c r="F604" s="181"/>
      <c r="G604" s="181"/>
      <c r="H604" s="181"/>
      <c r="I604" s="181"/>
      <c r="J604" s="181"/>
      <c r="K604" s="181"/>
      <c r="L604" s="181"/>
      <c r="M604" s="181"/>
      <c r="O604" s="175">
        <v>45000000</v>
      </c>
      <c r="P604" s="175"/>
      <c r="Q604" s="175"/>
      <c r="R604" s="175"/>
      <c r="S604" s="175"/>
    </row>
    <row r="605" spans="4:29" ht="15" customHeight="1" x14ac:dyDescent="0.2"/>
    <row r="606" spans="4:29" ht="13.5" customHeight="1" x14ac:dyDescent="0.2">
      <c r="D606" s="184" t="s">
        <v>209</v>
      </c>
      <c r="E606" s="184"/>
      <c r="F606" s="184"/>
      <c r="G606" s="184"/>
      <c r="H606" s="184"/>
      <c r="I606" s="184"/>
      <c r="J606" s="184"/>
      <c r="K606" s="184"/>
      <c r="L606" s="184"/>
      <c r="M606" s="184"/>
      <c r="N606" s="184"/>
      <c r="O606" s="184"/>
      <c r="AA606" s="127" t="s">
        <v>287</v>
      </c>
      <c r="AB606" s="127"/>
      <c r="AC606" s="127"/>
    </row>
    <row r="607" spans="4:29" ht="13.5" customHeight="1" x14ac:dyDescent="0.2">
      <c r="D607" s="176" t="s">
        <v>37</v>
      </c>
      <c r="E607" s="176"/>
      <c r="F607" s="176"/>
      <c r="G607" s="176"/>
      <c r="H607" s="176"/>
      <c r="I607" s="176"/>
      <c r="J607" s="176"/>
      <c r="K607" s="176"/>
      <c r="L607" s="176"/>
      <c r="M607" s="176"/>
      <c r="N607" s="176"/>
      <c r="O607" s="176"/>
      <c r="AA607" s="176" t="s">
        <v>281</v>
      </c>
      <c r="AB607" s="176"/>
      <c r="AC607" s="176"/>
    </row>
    <row r="608" spans="4:29" ht="45" customHeight="1" x14ac:dyDescent="0.2"/>
    <row r="609" spans="1:30" ht="16.5" customHeight="1" x14ac:dyDescent="0.2">
      <c r="D609" s="127" t="s">
        <v>212</v>
      </c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AA609" s="127" t="s">
        <v>213</v>
      </c>
      <c r="AB609" s="127"/>
      <c r="AC609" s="127"/>
    </row>
    <row r="610" spans="1:30" ht="13.5" customHeight="1" x14ac:dyDescent="0.2">
      <c r="D610" s="184" t="s">
        <v>262</v>
      </c>
      <c r="E610" s="184"/>
      <c r="F610" s="184"/>
      <c r="G610" s="184"/>
      <c r="H610" s="184"/>
      <c r="I610" s="184"/>
      <c r="J610" s="184"/>
      <c r="K610" s="184"/>
      <c r="L610" s="184"/>
      <c r="M610" s="184"/>
      <c r="N610" s="184"/>
      <c r="O610" s="184"/>
      <c r="AA610" s="184" t="s">
        <v>263</v>
      </c>
      <c r="AB610" s="184"/>
      <c r="AC610" s="184"/>
    </row>
    <row r="611" spans="1:30" ht="81" customHeight="1" x14ac:dyDescent="0.2"/>
    <row r="612" spans="1:30" ht="3" customHeight="1" x14ac:dyDescent="0.2">
      <c r="A612" s="186"/>
      <c r="Z612" s="184" t="s">
        <v>264</v>
      </c>
      <c r="AA612" s="184"/>
      <c r="AB612" s="184"/>
      <c r="AC612" s="184"/>
      <c r="AD612" s="184"/>
    </row>
    <row r="613" spans="1:30" ht="13.5" customHeight="1" x14ac:dyDescent="0.2">
      <c r="A613" s="186"/>
      <c r="C613" s="187" t="s">
        <v>210</v>
      </c>
      <c r="D613" s="187"/>
      <c r="E613" s="187"/>
      <c r="F613" s="187"/>
      <c r="G613" s="187"/>
      <c r="H613" s="187"/>
      <c r="I613" s="187"/>
      <c r="J613" s="187"/>
      <c r="K613" s="187"/>
      <c r="L613" s="187"/>
      <c r="M613" s="187"/>
      <c r="N613" s="187"/>
      <c r="O613" s="187"/>
      <c r="P613" s="187"/>
      <c r="Q613" s="187"/>
      <c r="R613" s="187"/>
      <c r="S613" s="187"/>
      <c r="T613" s="187"/>
      <c r="U613" s="187"/>
      <c r="V613" s="187"/>
      <c r="W613" s="187"/>
      <c r="Z613" s="184"/>
      <c r="AA613" s="184"/>
      <c r="AB613" s="184"/>
      <c r="AC613" s="184"/>
      <c r="AD613" s="184"/>
    </row>
    <row r="614" spans="1:30" ht="9.75" customHeight="1" x14ac:dyDescent="0.2">
      <c r="A614" s="186"/>
    </row>
    <row r="615" spans="1:30" ht="6.75" customHeight="1" x14ac:dyDescent="0.2">
      <c r="A615" s="186"/>
    </row>
  </sheetData>
  <pageMargins left="0.16597222222222222" right="0.16597222222222222" top="0.16388888888888889" bottom="0.16388888888888889" header="0" footer="0"/>
  <pageSetup paperSize="14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H615"/>
  <sheetViews>
    <sheetView showGridLines="0" showOutlineSymbols="0" workbookViewId="0">
      <selection activeCell="AB29" sqref="AB29"/>
    </sheetView>
  </sheetViews>
  <sheetFormatPr defaultRowHeight="12.75" customHeight="1" x14ac:dyDescent="0.2"/>
  <cols>
    <col min="1" max="1" width="8" style="178" customWidth="1"/>
    <col min="2" max="2" width="1.140625" style="178" customWidth="1"/>
    <col min="3" max="5" width="1.7109375" style="178" customWidth="1"/>
    <col min="6" max="6" width="2.28515625" style="178" customWidth="1"/>
    <col min="7" max="8" width="1.140625" style="178" customWidth="1"/>
    <col min="9" max="9" width="2.85546875" style="178" customWidth="1"/>
    <col min="10" max="10" width="2.28515625" style="178" customWidth="1"/>
    <col min="11" max="11" width="3.42578125" style="178" customWidth="1"/>
    <col min="12" max="12" width="1.140625" style="178" customWidth="1"/>
    <col min="13" max="13" width="8" style="178" customWidth="1"/>
    <col min="14" max="14" width="1.140625" style="178" customWidth="1"/>
    <col min="15" max="15" width="2.85546875" style="178" customWidth="1"/>
    <col min="16" max="16" width="4" style="178" customWidth="1"/>
    <col min="17" max="17" width="1.7109375" style="178" customWidth="1"/>
    <col min="18" max="18" width="8.5703125" style="178" customWidth="1"/>
    <col min="19" max="20" width="1.140625" style="178" customWidth="1"/>
    <col min="21" max="21" width="14.28515625" style="178" customWidth="1"/>
    <col min="22" max="22" width="15.42578125" style="178" customWidth="1"/>
    <col min="23" max="23" width="1.7109375" style="178" customWidth="1"/>
    <col min="24" max="24" width="13.7109375" style="178" customWidth="1"/>
    <col min="25" max="25" width="6.28515625" style="178" customWidth="1"/>
    <col min="26" max="26" width="6.85546875" style="178" customWidth="1"/>
    <col min="27" max="27" width="2.28515625" style="178" customWidth="1"/>
    <col min="28" max="28" width="15.42578125" style="178" customWidth="1"/>
    <col min="29" max="29" width="13.140625" style="178" customWidth="1"/>
    <col min="30" max="30" width="1.7109375" style="178" customWidth="1"/>
    <col min="31" max="31" width="1.140625" style="178" customWidth="1"/>
    <col min="32" max="32" width="5.7109375" style="178" customWidth="1"/>
    <col min="33" max="256" width="6.85546875" style="178" customWidth="1"/>
    <col min="257" max="257" width="8" style="178" customWidth="1"/>
    <col min="258" max="258" width="1.140625" style="178" customWidth="1"/>
    <col min="259" max="261" width="1.7109375" style="178" customWidth="1"/>
    <col min="262" max="262" width="2.28515625" style="178" customWidth="1"/>
    <col min="263" max="264" width="1.140625" style="178" customWidth="1"/>
    <col min="265" max="265" width="2.85546875" style="178" customWidth="1"/>
    <col min="266" max="266" width="2.28515625" style="178" customWidth="1"/>
    <col min="267" max="267" width="3.42578125" style="178" customWidth="1"/>
    <col min="268" max="268" width="1.140625" style="178" customWidth="1"/>
    <col min="269" max="269" width="8" style="178" customWidth="1"/>
    <col min="270" max="270" width="1.140625" style="178" customWidth="1"/>
    <col min="271" max="271" width="2.85546875" style="178" customWidth="1"/>
    <col min="272" max="272" width="4" style="178" customWidth="1"/>
    <col min="273" max="273" width="1.7109375" style="178" customWidth="1"/>
    <col min="274" max="274" width="8.5703125" style="178" customWidth="1"/>
    <col min="275" max="276" width="1.140625" style="178" customWidth="1"/>
    <col min="277" max="277" width="14.28515625" style="178" customWidth="1"/>
    <col min="278" max="278" width="15.42578125" style="178" customWidth="1"/>
    <col min="279" max="279" width="1.7109375" style="178" customWidth="1"/>
    <col min="280" max="280" width="13.7109375" style="178" customWidth="1"/>
    <col min="281" max="281" width="6.28515625" style="178" customWidth="1"/>
    <col min="282" max="282" width="6.85546875" style="178" customWidth="1"/>
    <col min="283" max="283" width="2.28515625" style="178" customWidth="1"/>
    <col min="284" max="284" width="15.42578125" style="178" customWidth="1"/>
    <col min="285" max="285" width="13.140625" style="178" customWidth="1"/>
    <col min="286" max="286" width="1.7109375" style="178" customWidth="1"/>
    <col min="287" max="287" width="1.140625" style="178" customWidth="1"/>
    <col min="288" max="288" width="5.7109375" style="178" customWidth="1"/>
    <col min="289" max="512" width="6.85546875" style="178" customWidth="1"/>
    <col min="513" max="513" width="8" style="178" customWidth="1"/>
    <col min="514" max="514" width="1.140625" style="178" customWidth="1"/>
    <col min="515" max="517" width="1.7109375" style="178" customWidth="1"/>
    <col min="518" max="518" width="2.28515625" style="178" customWidth="1"/>
    <col min="519" max="520" width="1.140625" style="178" customWidth="1"/>
    <col min="521" max="521" width="2.85546875" style="178" customWidth="1"/>
    <col min="522" max="522" width="2.28515625" style="178" customWidth="1"/>
    <col min="523" max="523" width="3.42578125" style="178" customWidth="1"/>
    <col min="524" max="524" width="1.140625" style="178" customWidth="1"/>
    <col min="525" max="525" width="8" style="178" customWidth="1"/>
    <col min="526" max="526" width="1.140625" style="178" customWidth="1"/>
    <col min="527" max="527" width="2.85546875" style="178" customWidth="1"/>
    <col min="528" max="528" width="4" style="178" customWidth="1"/>
    <col min="529" max="529" width="1.7109375" style="178" customWidth="1"/>
    <col min="530" max="530" width="8.5703125" style="178" customWidth="1"/>
    <col min="531" max="532" width="1.140625" style="178" customWidth="1"/>
    <col min="533" max="533" width="14.28515625" style="178" customWidth="1"/>
    <col min="534" max="534" width="15.42578125" style="178" customWidth="1"/>
    <col min="535" max="535" width="1.7109375" style="178" customWidth="1"/>
    <col min="536" max="536" width="13.7109375" style="178" customWidth="1"/>
    <col min="537" max="537" width="6.28515625" style="178" customWidth="1"/>
    <col min="538" max="538" width="6.85546875" style="178" customWidth="1"/>
    <col min="539" max="539" width="2.28515625" style="178" customWidth="1"/>
    <col min="540" max="540" width="15.42578125" style="178" customWidth="1"/>
    <col min="541" max="541" width="13.140625" style="178" customWidth="1"/>
    <col min="542" max="542" width="1.7109375" style="178" customWidth="1"/>
    <col min="543" max="543" width="1.140625" style="178" customWidth="1"/>
    <col min="544" max="544" width="5.7109375" style="178" customWidth="1"/>
    <col min="545" max="768" width="6.85546875" style="178" customWidth="1"/>
    <col min="769" max="769" width="8" style="178" customWidth="1"/>
    <col min="770" max="770" width="1.140625" style="178" customWidth="1"/>
    <col min="771" max="773" width="1.7109375" style="178" customWidth="1"/>
    <col min="774" max="774" width="2.28515625" style="178" customWidth="1"/>
    <col min="775" max="776" width="1.140625" style="178" customWidth="1"/>
    <col min="777" max="777" width="2.85546875" style="178" customWidth="1"/>
    <col min="778" max="778" width="2.28515625" style="178" customWidth="1"/>
    <col min="779" max="779" width="3.42578125" style="178" customWidth="1"/>
    <col min="780" max="780" width="1.140625" style="178" customWidth="1"/>
    <col min="781" max="781" width="8" style="178" customWidth="1"/>
    <col min="782" max="782" width="1.140625" style="178" customWidth="1"/>
    <col min="783" max="783" width="2.85546875" style="178" customWidth="1"/>
    <col min="784" max="784" width="4" style="178" customWidth="1"/>
    <col min="785" max="785" width="1.7109375" style="178" customWidth="1"/>
    <col min="786" max="786" width="8.5703125" style="178" customWidth="1"/>
    <col min="787" max="788" width="1.140625" style="178" customWidth="1"/>
    <col min="789" max="789" width="14.28515625" style="178" customWidth="1"/>
    <col min="790" max="790" width="15.42578125" style="178" customWidth="1"/>
    <col min="791" max="791" width="1.7109375" style="178" customWidth="1"/>
    <col min="792" max="792" width="13.7109375" style="178" customWidth="1"/>
    <col min="793" max="793" width="6.28515625" style="178" customWidth="1"/>
    <col min="794" max="794" width="6.85546875" style="178" customWidth="1"/>
    <col min="795" max="795" width="2.28515625" style="178" customWidth="1"/>
    <col min="796" max="796" width="15.42578125" style="178" customWidth="1"/>
    <col min="797" max="797" width="13.140625" style="178" customWidth="1"/>
    <col min="798" max="798" width="1.7109375" style="178" customWidth="1"/>
    <col min="799" max="799" width="1.140625" style="178" customWidth="1"/>
    <col min="800" max="800" width="5.7109375" style="178" customWidth="1"/>
    <col min="801" max="1024" width="6.85546875" style="178" customWidth="1"/>
    <col min="1025" max="1025" width="8" style="178" customWidth="1"/>
    <col min="1026" max="1026" width="1.140625" style="178" customWidth="1"/>
    <col min="1027" max="1029" width="1.7109375" style="178" customWidth="1"/>
    <col min="1030" max="1030" width="2.28515625" style="178" customWidth="1"/>
    <col min="1031" max="1032" width="1.140625" style="178" customWidth="1"/>
    <col min="1033" max="1033" width="2.85546875" style="178" customWidth="1"/>
    <col min="1034" max="1034" width="2.28515625" style="178" customWidth="1"/>
    <col min="1035" max="1035" width="3.42578125" style="178" customWidth="1"/>
    <col min="1036" max="1036" width="1.140625" style="178" customWidth="1"/>
    <col min="1037" max="1037" width="8" style="178" customWidth="1"/>
    <col min="1038" max="1038" width="1.140625" style="178" customWidth="1"/>
    <col min="1039" max="1039" width="2.85546875" style="178" customWidth="1"/>
    <col min="1040" max="1040" width="4" style="178" customWidth="1"/>
    <col min="1041" max="1041" width="1.7109375" style="178" customWidth="1"/>
    <col min="1042" max="1042" width="8.5703125" style="178" customWidth="1"/>
    <col min="1043" max="1044" width="1.140625" style="178" customWidth="1"/>
    <col min="1045" max="1045" width="14.28515625" style="178" customWidth="1"/>
    <col min="1046" max="1046" width="15.42578125" style="178" customWidth="1"/>
    <col min="1047" max="1047" width="1.7109375" style="178" customWidth="1"/>
    <col min="1048" max="1048" width="13.7109375" style="178" customWidth="1"/>
    <col min="1049" max="1049" width="6.28515625" style="178" customWidth="1"/>
    <col min="1050" max="1050" width="6.85546875" style="178" customWidth="1"/>
    <col min="1051" max="1051" width="2.28515625" style="178" customWidth="1"/>
    <col min="1052" max="1052" width="15.42578125" style="178" customWidth="1"/>
    <col min="1053" max="1053" width="13.140625" style="178" customWidth="1"/>
    <col min="1054" max="1054" width="1.7109375" style="178" customWidth="1"/>
    <col min="1055" max="1055" width="1.140625" style="178" customWidth="1"/>
    <col min="1056" max="1056" width="5.7109375" style="178" customWidth="1"/>
    <col min="1057" max="1280" width="6.85546875" style="178" customWidth="1"/>
    <col min="1281" max="1281" width="8" style="178" customWidth="1"/>
    <col min="1282" max="1282" width="1.140625" style="178" customWidth="1"/>
    <col min="1283" max="1285" width="1.7109375" style="178" customWidth="1"/>
    <col min="1286" max="1286" width="2.28515625" style="178" customWidth="1"/>
    <col min="1287" max="1288" width="1.140625" style="178" customWidth="1"/>
    <col min="1289" max="1289" width="2.85546875" style="178" customWidth="1"/>
    <col min="1290" max="1290" width="2.28515625" style="178" customWidth="1"/>
    <col min="1291" max="1291" width="3.42578125" style="178" customWidth="1"/>
    <col min="1292" max="1292" width="1.140625" style="178" customWidth="1"/>
    <col min="1293" max="1293" width="8" style="178" customWidth="1"/>
    <col min="1294" max="1294" width="1.140625" style="178" customWidth="1"/>
    <col min="1295" max="1295" width="2.85546875" style="178" customWidth="1"/>
    <col min="1296" max="1296" width="4" style="178" customWidth="1"/>
    <col min="1297" max="1297" width="1.7109375" style="178" customWidth="1"/>
    <col min="1298" max="1298" width="8.5703125" style="178" customWidth="1"/>
    <col min="1299" max="1300" width="1.140625" style="178" customWidth="1"/>
    <col min="1301" max="1301" width="14.28515625" style="178" customWidth="1"/>
    <col min="1302" max="1302" width="15.42578125" style="178" customWidth="1"/>
    <col min="1303" max="1303" width="1.7109375" style="178" customWidth="1"/>
    <col min="1304" max="1304" width="13.7109375" style="178" customWidth="1"/>
    <col min="1305" max="1305" width="6.28515625" style="178" customWidth="1"/>
    <col min="1306" max="1306" width="6.85546875" style="178" customWidth="1"/>
    <col min="1307" max="1307" width="2.28515625" style="178" customWidth="1"/>
    <col min="1308" max="1308" width="15.42578125" style="178" customWidth="1"/>
    <col min="1309" max="1309" width="13.140625" style="178" customWidth="1"/>
    <col min="1310" max="1310" width="1.7109375" style="178" customWidth="1"/>
    <col min="1311" max="1311" width="1.140625" style="178" customWidth="1"/>
    <col min="1312" max="1312" width="5.7109375" style="178" customWidth="1"/>
    <col min="1313" max="1536" width="6.85546875" style="178" customWidth="1"/>
    <col min="1537" max="1537" width="8" style="178" customWidth="1"/>
    <col min="1538" max="1538" width="1.140625" style="178" customWidth="1"/>
    <col min="1539" max="1541" width="1.7109375" style="178" customWidth="1"/>
    <col min="1542" max="1542" width="2.28515625" style="178" customWidth="1"/>
    <col min="1543" max="1544" width="1.140625" style="178" customWidth="1"/>
    <col min="1545" max="1545" width="2.85546875" style="178" customWidth="1"/>
    <col min="1546" max="1546" width="2.28515625" style="178" customWidth="1"/>
    <col min="1547" max="1547" width="3.42578125" style="178" customWidth="1"/>
    <col min="1548" max="1548" width="1.140625" style="178" customWidth="1"/>
    <col min="1549" max="1549" width="8" style="178" customWidth="1"/>
    <col min="1550" max="1550" width="1.140625" style="178" customWidth="1"/>
    <col min="1551" max="1551" width="2.85546875" style="178" customWidth="1"/>
    <col min="1552" max="1552" width="4" style="178" customWidth="1"/>
    <col min="1553" max="1553" width="1.7109375" style="178" customWidth="1"/>
    <col min="1554" max="1554" width="8.5703125" style="178" customWidth="1"/>
    <col min="1555" max="1556" width="1.140625" style="178" customWidth="1"/>
    <col min="1557" max="1557" width="14.28515625" style="178" customWidth="1"/>
    <col min="1558" max="1558" width="15.42578125" style="178" customWidth="1"/>
    <col min="1559" max="1559" width="1.7109375" style="178" customWidth="1"/>
    <col min="1560" max="1560" width="13.7109375" style="178" customWidth="1"/>
    <col min="1561" max="1561" width="6.28515625" style="178" customWidth="1"/>
    <col min="1562" max="1562" width="6.85546875" style="178" customWidth="1"/>
    <col min="1563" max="1563" width="2.28515625" style="178" customWidth="1"/>
    <col min="1564" max="1564" width="15.42578125" style="178" customWidth="1"/>
    <col min="1565" max="1565" width="13.140625" style="178" customWidth="1"/>
    <col min="1566" max="1566" width="1.7109375" style="178" customWidth="1"/>
    <col min="1567" max="1567" width="1.140625" style="178" customWidth="1"/>
    <col min="1568" max="1568" width="5.7109375" style="178" customWidth="1"/>
    <col min="1569" max="1792" width="6.85546875" style="178" customWidth="1"/>
    <col min="1793" max="1793" width="8" style="178" customWidth="1"/>
    <col min="1794" max="1794" width="1.140625" style="178" customWidth="1"/>
    <col min="1795" max="1797" width="1.7109375" style="178" customWidth="1"/>
    <col min="1798" max="1798" width="2.28515625" style="178" customWidth="1"/>
    <col min="1799" max="1800" width="1.140625" style="178" customWidth="1"/>
    <col min="1801" max="1801" width="2.85546875" style="178" customWidth="1"/>
    <col min="1802" max="1802" width="2.28515625" style="178" customWidth="1"/>
    <col min="1803" max="1803" width="3.42578125" style="178" customWidth="1"/>
    <col min="1804" max="1804" width="1.140625" style="178" customWidth="1"/>
    <col min="1805" max="1805" width="8" style="178" customWidth="1"/>
    <col min="1806" max="1806" width="1.140625" style="178" customWidth="1"/>
    <col min="1807" max="1807" width="2.85546875" style="178" customWidth="1"/>
    <col min="1808" max="1808" width="4" style="178" customWidth="1"/>
    <col min="1809" max="1809" width="1.7109375" style="178" customWidth="1"/>
    <col min="1810" max="1810" width="8.5703125" style="178" customWidth="1"/>
    <col min="1811" max="1812" width="1.140625" style="178" customWidth="1"/>
    <col min="1813" max="1813" width="14.28515625" style="178" customWidth="1"/>
    <col min="1814" max="1814" width="15.42578125" style="178" customWidth="1"/>
    <col min="1815" max="1815" width="1.7109375" style="178" customWidth="1"/>
    <col min="1816" max="1816" width="13.7109375" style="178" customWidth="1"/>
    <col min="1817" max="1817" width="6.28515625" style="178" customWidth="1"/>
    <col min="1818" max="1818" width="6.85546875" style="178" customWidth="1"/>
    <col min="1819" max="1819" width="2.28515625" style="178" customWidth="1"/>
    <col min="1820" max="1820" width="15.42578125" style="178" customWidth="1"/>
    <col min="1821" max="1821" width="13.140625" style="178" customWidth="1"/>
    <col min="1822" max="1822" width="1.7109375" style="178" customWidth="1"/>
    <col min="1823" max="1823" width="1.140625" style="178" customWidth="1"/>
    <col min="1824" max="1824" width="5.7109375" style="178" customWidth="1"/>
    <col min="1825" max="2048" width="6.85546875" style="178" customWidth="1"/>
    <col min="2049" max="2049" width="8" style="178" customWidth="1"/>
    <col min="2050" max="2050" width="1.140625" style="178" customWidth="1"/>
    <col min="2051" max="2053" width="1.7109375" style="178" customWidth="1"/>
    <col min="2054" max="2054" width="2.28515625" style="178" customWidth="1"/>
    <col min="2055" max="2056" width="1.140625" style="178" customWidth="1"/>
    <col min="2057" max="2057" width="2.85546875" style="178" customWidth="1"/>
    <col min="2058" max="2058" width="2.28515625" style="178" customWidth="1"/>
    <col min="2059" max="2059" width="3.42578125" style="178" customWidth="1"/>
    <col min="2060" max="2060" width="1.140625" style="178" customWidth="1"/>
    <col min="2061" max="2061" width="8" style="178" customWidth="1"/>
    <col min="2062" max="2062" width="1.140625" style="178" customWidth="1"/>
    <col min="2063" max="2063" width="2.85546875" style="178" customWidth="1"/>
    <col min="2064" max="2064" width="4" style="178" customWidth="1"/>
    <col min="2065" max="2065" width="1.7109375" style="178" customWidth="1"/>
    <col min="2066" max="2066" width="8.5703125" style="178" customWidth="1"/>
    <col min="2067" max="2068" width="1.140625" style="178" customWidth="1"/>
    <col min="2069" max="2069" width="14.28515625" style="178" customWidth="1"/>
    <col min="2070" max="2070" width="15.42578125" style="178" customWidth="1"/>
    <col min="2071" max="2071" width="1.7109375" style="178" customWidth="1"/>
    <col min="2072" max="2072" width="13.7109375" style="178" customWidth="1"/>
    <col min="2073" max="2073" width="6.28515625" style="178" customWidth="1"/>
    <col min="2074" max="2074" width="6.85546875" style="178" customWidth="1"/>
    <col min="2075" max="2075" width="2.28515625" style="178" customWidth="1"/>
    <col min="2076" max="2076" width="15.42578125" style="178" customWidth="1"/>
    <col min="2077" max="2077" width="13.140625" style="178" customWidth="1"/>
    <col min="2078" max="2078" width="1.7109375" style="178" customWidth="1"/>
    <col min="2079" max="2079" width="1.140625" style="178" customWidth="1"/>
    <col min="2080" max="2080" width="5.7109375" style="178" customWidth="1"/>
    <col min="2081" max="2304" width="6.85546875" style="178" customWidth="1"/>
    <col min="2305" max="2305" width="8" style="178" customWidth="1"/>
    <col min="2306" max="2306" width="1.140625" style="178" customWidth="1"/>
    <col min="2307" max="2309" width="1.7109375" style="178" customWidth="1"/>
    <col min="2310" max="2310" width="2.28515625" style="178" customWidth="1"/>
    <col min="2311" max="2312" width="1.140625" style="178" customWidth="1"/>
    <col min="2313" max="2313" width="2.85546875" style="178" customWidth="1"/>
    <col min="2314" max="2314" width="2.28515625" style="178" customWidth="1"/>
    <col min="2315" max="2315" width="3.42578125" style="178" customWidth="1"/>
    <col min="2316" max="2316" width="1.140625" style="178" customWidth="1"/>
    <col min="2317" max="2317" width="8" style="178" customWidth="1"/>
    <col min="2318" max="2318" width="1.140625" style="178" customWidth="1"/>
    <col min="2319" max="2319" width="2.85546875" style="178" customWidth="1"/>
    <col min="2320" max="2320" width="4" style="178" customWidth="1"/>
    <col min="2321" max="2321" width="1.7109375" style="178" customWidth="1"/>
    <col min="2322" max="2322" width="8.5703125" style="178" customWidth="1"/>
    <col min="2323" max="2324" width="1.140625" style="178" customWidth="1"/>
    <col min="2325" max="2325" width="14.28515625" style="178" customWidth="1"/>
    <col min="2326" max="2326" width="15.42578125" style="178" customWidth="1"/>
    <col min="2327" max="2327" width="1.7109375" style="178" customWidth="1"/>
    <col min="2328" max="2328" width="13.7109375" style="178" customWidth="1"/>
    <col min="2329" max="2329" width="6.28515625" style="178" customWidth="1"/>
    <col min="2330" max="2330" width="6.85546875" style="178" customWidth="1"/>
    <col min="2331" max="2331" width="2.28515625" style="178" customWidth="1"/>
    <col min="2332" max="2332" width="15.42578125" style="178" customWidth="1"/>
    <col min="2333" max="2333" width="13.140625" style="178" customWidth="1"/>
    <col min="2334" max="2334" width="1.7109375" style="178" customWidth="1"/>
    <col min="2335" max="2335" width="1.140625" style="178" customWidth="1"/>
    <col min="2336" max="2336" width="5.7109375" style="178" customWidth="1"/>
    <col min="2337" max="2560" width="6.85546875" style="178" customWidth="1"/>
    <col min="2561" max="2561" width="8" style="178" customWidth="1"/>
    <col min="2562" max="2562" width="1.140625" style="178" customWidth="1"/>
    <col min="2563" max="2565" width="1.7109375" style="178" customWidth="1"/>
    <col min="2566" max="2566" width="2.28515625" style="178" customWidth="1"/>
    <col min="2567" max="2568" width="1.140625" style="178" customWidth="1"/>
    <col min="2569" max="2569" width="2.85546875" style="178" customWidth="1"/>
    <col min="2570" max="2570" width="2.28515625" style="178" customWidth="1"/>
    <col min="2571" max="2571" width="3.42578125" style="178" customWidth="1"/>
    <col min="2572" max="2572" width="1.140625" style="178" customWidth="1"/>
    <col min="2573" max="2573" width="8" style="178" customWidth="1"/>
    <col min="2574" max="2574" width="1.140625" style="178" customWidth="1"/>
    <col min="2575" max="2575" width="2.85546875" style="178" customWidth="1"/>
    <col min="2576" max="2576" width="4" style="178" customWidth="1"/>
    <col min="2577" max="2577" width="1.7109375" style="178" customWidth="1"/>
    <col min="2578" max="2578" width="8.5703125" style="178" customWidth="1"/>
    <col min="2579" max="2580" width="1.140625" style="178" customWidth="1"/>
    <col min="2581" max="2581" width="14.28515625" style="178" customWidth="1"/>
    <col min="2582" max="2582" width="15.42578125" style="178" customWidth="1"/>
    <col min="2583" max="2583" width="1.7109375" style="178" customWidth="1"/>
    <col min="2584" max="2584" width="13.7109375" style="178" customWidth="1"/>
    <col min="2585" max="2585" width="6.28515625" style="178" customWidth="1"/>
    <col min="2586" max="2586" width="6.85546875" style="178" customWidth="1"/>
    <col min="2587" max="2587" width="2.28515625" style="178" customWidth="1"/>
    <col min="2588" max="2588" width="15.42578125" style="178" customWidth="1"/>
    <col min="2589" max="2589" width="13.140625" style="178" customWidth="1"/>
    <col min="2590" max="2590" width="1.7109375" style="178" customWidth="1"/>
    <col min="2591" max="2591" width="1.140625" style="178" customWidth="1"/>
    <col min="2592" max="2592" width="5.7109375" style="178" customWidth="1"/>
    <col min="2593" max="2816" width="6.85546875" style="178" customWidth="1"/>
    <col min="2817" max="2817" width="8" style="178" customWidth="1"/>
    <col min="2818" max="2818" width="1.140625" style="178" customWidth="1"/>
    <col min="2819" max="2821" width="1.7109375" style="178" customWidth="1"/>
    <col min="2822" max="2822" width="2.28515625" style="178" customWidth="1"/>
    <col min="2823" max="2824" width="1.140625" style="178" customWidth="1"/>
    <col min="2825" max="2825" width="2.85546875" style="178" customWidth="1"/>
    <col min="2826" max="2826" width="2.28515625" style="178" customWidth="1"/>
    <col min="2827" max="2827" width="3.42578125" style="178" customWidth="1"/>
    <col min="2828" max="2828" width="1.140625" style="178" customWidth="1"/>
    <col min="2829" max="2829" width="8" style="178" customWidth="1"/>
    <col min="2830" max="2830" width="1.140625" style="178" customWidth="1"/>
    <col min="2831" max="2831" width="2.85546875" style="178" customWidth="1"/>
    <col min="2832" max="2832" width="4" style="178" customWidth="1"/>
    <col min="2833" max="2833" width="1.7109375" style="178" customWidth="1"/>
    <col min="2834" max="2834" width="8.5703125" style="178" customWidth="1"/>
    <col min="2835" max="2836" width="1.140625" style="178" customWidth="1"/>
    <col min="2837" max="2837" width="14.28515625" style="178" customWidth="1"/>
    <col min="2838" max="2838" width="15.42578125" style="178" customWidth="1"/>
    <col min="2839" max="2839" width="1.7109375" style="178" customWidth="1"/>
    <col min="2840" max="2840" width="13.7109375" style="178" customWidth="1"/>
    <col min="2841" max="2841" width="6.28515625" style="178" customWidth="1"/>
    <col min="2842" max="2842" width="6.85546875" style="178" customWidth="1"/>
    <col min="2843" max="2843" width="2.28515625" style="178" customWidth="1"/>
    <col min="2844" max="2844" width="15.42578125" style="178" customWidth="1"/>
    <col min="2845" max="2845" width="13.140625" style="178" customWidth="1"/>
    <col min="2846" max="2846" width="1.7109375" style="178" customWidth="1"/>
    <col min="2847" max="2847" width="1.140625" style="178" customWidth="1"/>
    <col min="2848" max="2848" width="5.7109375" style="178" customWidth="1"/>
    <col min="2849" max="3072" width="6.85546875" style="178" customWidth="1"/>
    <col min="3073" max="3073" width="8" style="178" customWidth="1"/>
    <col min="3074" max="3074" width="1.140625" style="178" customWidth="1"/>
    <col min="3075" max="3077" width="1.7109375" style="178" customWidth="1"/>
    <col min="3078" max="3078" width="2.28515625" style="178" customWidth="1"/>
    <col min="3079" max="3080" width="1.140625" style="178" customWidth="1"/>
    <col min="3081" max="3081" width="2.85546875" style="178" customWidth="1"/>
    <col min="3082" max="3082" width="2.28515625" style="178" customWidth="1"/>
    <col min="3083" max="3083" width="3.42578125" style="178" customWidth="1"/>
    <col min="3084" max="3084" width="1.140625" style="178" customWidth="1"/>
    <col min="3085" max="3085" width="8" style="178" customWidth="1"/>
    <col min="3086" max="3086" width="1.140625" style="178" customWidth="1"/>
    <col min="3087" max="3087" width="2.85546875" style="178" customWidth="1"/>
    <col min="3088" max="3088" width="4" style="178" customWidth="1"/>
    <col min="3089" max="3089" width="1.7109375" style="178" customWidth="1"/>
    <col min="3090" max="3090" width="8.5703125" style="178" customWidth="1"/>
    <col min="3091" max="3092" width="1.140625" style="178" customWidth="1"/>
    <col min="3093" max="3093" width="14.28515625" style="178" customWidth="1"/>
    <col min="3094" max="3094" width="15.42578125" style="178" customWidth="1"/>
    <col min="3095" max="3095" width="1.7109375" style="178" customWidth="1"/>
    <col min="3096" max="3096" width="13.7109375" style="178" customWidth="1"/>
    <col min="3097" max="3097" width="6.28515625" style="178" customWidth="1"/>
    <col min="3098" max="3098" width="6.85546875" style="178" customWidth="1"/>
    <col min="3099" max="3099" width="2.28515625" style="178" customWidth="1"/>
    <col min="3100" max="3100" width="15.42578125" style="178" customWidth="1"/>
    <col min="3101" max="3101" width="13.140625" style="178" customWidth="1"/>
    <col min="3102" max="3102" width="1.7109375" style="178" customWidth="1"/>
    <col min="3103" max="3103" width="1.140625" style="178" customWidth="1"/>
    <col min="3104" max="3104" width="5.7109375" style="178" customWidth="1"/>
    <col min="3105" max="3328" width="6.85546875" style="178" customWidth="1"/>
    <col min="3329" max="3329" width="8" style="178" customWidth="1"/>
    <col min="3330" max="3330" width="1.140625" style="178" customWidth="1"/>
    <col min="3331" max="3333" width="1.7109375" style="178" customWidth="1"/>
    <col min="3334" max="3334" width="2.28515625" style="178" customWidth="1"/>
    <col min="3335" max="3336" width="1.140625" style="178" customWidth="1"/>
    <col min="3337" max="3337" width="2.85546875" style="178" customWidth="1"/>
    <col min="3338" max="3338" width="2.28515625" style="178" customWidth="1"/>
    <col min="3339" max="3339" width="3.42578125" style="178" customWidth="1"/>
    <col min="3340" max="3340" width="1.140625" style="178" customWidth="1"/>
    <col min="3341" max="3341" width="8" style="178" customWidth="1"/>
    <col min="3342" max="3342" width="1.140625" style="178" customWidth="1"/>
    <col min="3343" max="3343" width="2.85546875" style="178" customWidth="1"/>
    <col min="3344" max="3344" width="4" style="178" customWidth="1"/>
    <col min="3345" max="3345" width="1.7109375" style="178" customWidth="1"/>
    <col min="3346" max="3346" width="8.5703125" style="178" customWidth="1"/>
    <col min="3347" max="3348" width="1.140625" style="178" customWidth="1"/>
    <col min="3349" max="3349" width="14.28515625" style="178" customWidth="1"/>
    <col min="3350" max="3350" width="15.42578125" style="178" customWidth="1"/>
    <col min="3351" max="3351" width="1.7109375" style="178" customWidth="1"/>
    <col min="3352" max="3352" width="13.7109375" style="178" customWidth="1"/>
    <col min="3353" max="3353" width="6.28515625" style="178" customWidth="1"/>
    <col min="3354" max="3354" width="6.85546875" style="178" customWidth="1"/>
    <col min="3355" max="3355" width="2.28515625" style="178" customWidth="1"/>
    <col min="3356" max="3356" width="15.42578125" style="178" customWidth="1"/>
    <col min="3357" max="3357" width="13.140625" style="178" customWidth="1"/>
    <col min="3358" max="3358" width="1.7109375" style="178" customWidth="1"/>
    <col min="3359" max="3359" width="1.140625" style="178" customWidth="1"/>
    <col min="3360" max="3360" width="5.7109375" style="178" customWidth="1"/>
    <col min="3361" max="3584" width="6.85546875" style="178" customWidth="1"/>
    <col min="3585" max="3585" width="8" style="178" customWidth="1"/>
    <col min="3586" max="3586" width="1.140625" style="178" customWidth="1"/>
    <col min="3587" max="3589" width="1.7109375" style="178" customWidth="1"/>
    <col min="3590" max="3590" width="2.28515625" style="178" customWidth="1"/>
    <col min="3591" max="3592" width="1.140625" style="178" customWidth="1"/>
    <col min="3593" max="3593" width="2.85546875" style="178" customWidth="1"/>
    <col min="3594" max="3594" width="2.28515625" style="178" customWidth="1"/>
    <col min="3595" max="3595" width="3.42578125" style="178" customWidth="1"/>
    <col min="3596" max="3596" width="1.140625" style="178" customWidth="1"/>
    <col min="3597" max="3597" width="8" style="178" customWidth="1"/>
    <col min="3598" max="3598" width="1.140625" style="178" customWidth="1"/>
    <col min="3599" max="3599" width="2.85546875" style="178" customWidth="1"/>
    <col min="3600" max="3600" width="4" style="178" customWidth="1"/>
    <col min="3601" max="3601" width="1.7109375" style="178" customWidth="1"/>
    <col min="3602" max="3602" width="8.5703125" style="178" customWidth="1"/>
    <col min="3603" max="3604" width="1.140625" style="178" customWidth="1"/>
    <col min="3605" max="3605" width="14.28515625" style="178" customWidth="1"/>
    <col min="3606" max="3606" width="15.42578125" style="178" customWidth="1"/>
    <col min="3607" max="3607" width="1.7109375" style="178" customWidth="1"/>
    <col min="3608" max="3608" width="13.7109375" style="178" customWidth="1"/>
    <col min="3609" max="3609" width="6.28515625" style="178" customWidth="1"/>
    <col min="3610" max="3610" width="6.85546875" style="178" customWidth="1"/>
    <col min="3611" max="3611" width="2.28515625" style="178" customWidth="1"/>
    <col min="3612" max="3612" width="15.42578125" style="178" customWidth="1"/>
    <col min="3613" max="3613" width="13.140625" style="178" customWidth="1"/>
    <col min="3614" max="3614" width="1.7109375" style="178" customWidth="1"/>
    <col min="3615" max="3615" width="1.140625" style="178" customWidth="1"/>
    <col min="3616" max="3616" width="5.7109375" style="178" customWidth="1"/>
    <col min="3617" max="3840" width="6.85546875" style="178" customWidth="1"/>
    <col min="3841" max="3841" width="8" style="178" customWidth="1"/>
    <col min="3842" max="3842" width="1.140625" style="178" customWidth="1"/>
    <col min="3843" max="3845" width="1.7109375" style="178" customWidth="1"/>
    <col min="3846" max="3846" width="2.28515625" style="178" customWidth="1"/>
    <col min="3847" max="3848" width="1.140625" style="178" customWidth="1"/>
    <col min="3849" max="3849" width="2.85546875" style="178" customWidth="1"/>
    <col min="3850" max="3850" width="2.28515625" style="178" customWidth="1"/>
    <col min="3851" max="3851" width="3.42578125" style="178" customWidth="1"/>
    <col min="3852" max="3852" width="1.140625" style="178" customWidth="1"/>
    <col min="3853" max="3853" width="8" style="178" customWidth="1"/>
    <col min="3854" max="3854" width="1.140625" style="178" customWidth="1"/>
    <col min="3855" max="3855" width="2.85546875" style="178" customWidth="1"/>
    <col min="3856" max="3856" width="4" style="178" customWidth="1"/>
    <col min="3857" max="3857" width="1.7109375" style="178" customWidth="1"/>
    <col min="3858" max="3858" width="8.5703125" style="178" customWidth="1"/>
    <col min="3859" max="3860" width="1.140625" style="178" customWidth="1"/>
    <col min="3861" max="3861" width="14.28515625" style="178" customWidth="1"/>
    <col min="3862" max="3862" width="15.42578125" style="178" customWidth="1"/>
    <col min="3863" max="3863" width="1.7109375" style="178" customWidth="1"/>
    <col min="3864" max="3864" width="13.7109375" style="178" customWidth="1"/>
    <col min="3865" max="3865" width="6.28515625" style="178" customWidth="1"/>
    <col min="3866" max="3866" width="6.85546875" style="178" customWidth="1"/>
    <col min="3867" max="3867" width="2.28515625" style="178" customWidth="1"/>
    <col min="3868" max="3868" width="15.42578125" style="178" customWidth="1"/>
    <col min="3869" max="3869" width="13.140625" style="178" customWidth="1"/>
    <col min="3870" max="3870" width="1.7109375" style="178" customWidth="1"/>
    <col min="3871" max="3871" width="1.140625" style="178" customWidth="1"/>
    <col min="3872" max="3872" width="5.7109375" style="178" customWidth="1"/>
    <col min="3873" max="4096" width="6.85546875" style="178" customWidth="1"/>
    <col min="4097" max="4097" width="8" style="178" customWidth="1"/>
    <col min="4098" max="4098" width="1.140625" style="178" customWidth="1"/>
    <col min="4099" max="4101" width="1.7109375" style="178" customWidth="1"/>
    <col min="4102" max="4102" width="2.28515625" style="178" customWidth="1"/>
    <col min="4103" max="4104" width="1.140625" style="178" customWidth="1"/>
    <col min="4105" max="4105" width="2.85546875" style="178" customWidth="1"/>
    <col min="4106" max="4106" width="2.28515625" style="178" customWidth="1"/>
    <col min="4107" max="4107" width="3.42578125" style="178" customWidth="1"/>
    <col min="4108" max="4108" width="1.140625" style="178" customWidth="1"/>
    <col min="4109" max="4109" width="8" style="178" customWidth="1"/>
    <col min="4110" max="4110" width="1.140625" style="178" customWidth="1"/>
    <col min="4111" max="4111" width="2.85546875" style="178" customWidth="1"/>
    <col min="4112" max="4112" width="4" style="178" customWidth="1"/>
    <col min="4113" max="4113" width="1.7109375" style="178" customWidth="1"/>
    <col min="4114" max="4114" width="8.5703125" style="178" customWidth="1"/>
    <col min="4115" max="4116" width="1.140625" style="178" customWidth="1"/>
    <col min="4117" max="4117" width="14.28515625" style="178" customWidth="1"/>
    <col min="4118" max="4118" width="15.42578125" style="178" customWidth="1"/>
    <col min="4119" max="4119" width="1.7109375" style="178" customWidth="1"/>
    <col min="4120" max="4120" width="13.7109375" style="178" customWidth="1"/>
    <col min="4121" max="4121" width="6.28515625" style="178" customWidth="1"/>
    <col min="4122" max="4122" width="6.85546875" style="178" customWidth="1"/>
    <col min="4123" max="4123" width="2.28515625" style="178" customWidth="1"/>
    <col min="4124" max="4124" width="15.42578125" style="178" customWidth="1"/>
    <col min="4125" max="4125" width="13.140625" style="178" customWidth="1"/>
    <col min="4126" max="4126" width="1.7109375" style="178" customWidth="1"/>
    <col min="4127" max="4127" width="1.140625" style="178" customWidth="1"/>
    <col min="4128" max="4128" width="5.7109375" style="178" customWidth="1"/>
    <col min="4129" max="4352" width="6.85546875" style="178" customWidth="1"/>
    <col min="4353" max="4353" width="8" style="178" customWidth="1"/>
    <col min="4354" max="4354" width="1.140625" style="178" customWidth="1"/>
    <col min="4355" max="4357" width="1.7109375" style="178" customWidth="1"/>
    <col min="4358" max="4358" width="2.28515625" style="178" customWidth="1"/>
    <col min="4359" max="4360" width="1.140625" style="178" customWidth="1"/>
    <col min="4361" max="4361" width="2.85546875" style="178" customWidth="1"/>
    <col min="4362" max="4362" width="2.28515625" style="178" customWidth="1"/>
    <col min="4363" max="4363" width="3.42578125" style="178" customWidth="1"/>
    <col min="4364" max="4364" width="1.140625" style="178" customWidth="1"/>
    <col min="4365" max="4365" width="8" style="178" customWidth="1"/>
    <col min="4366" max="4366" width="1.140625" style="178" customWidth="1"/>
    <col min="4367" max="4367" width="2.85546875" style="178" customWidth="1"/>
    <col min="4368" max="4368" width="4" style="178" customWidth="1"/>
    <col min="4369" max="4369" width="1.7109375" style="178" customWidth="1"/>
    <col min="4370" max="4370" width="8.5703125" style="178" customWidth="1"/>
    <col min="4371" max="4372" width="1.140625" style="178" customWidth="1"/>
    <col min="4373" max="4373" width="14.28515625" style="178" customWidth="1"/>
    <col min="4374" max="4374" width="15.42578125" style="178" customWidth="1"/>
    <col min="4375" max="4375" width="1.7109375" style="178" customWidth="1"/>
    <col min="4376" max="4376" width="13.7109375" style="178" customWidth="1"/>
    <col min="4377" max="4377" width="6.28515625" style="178" customWidth="1"/>
    <col min="4378" max="4378" width="6.85546875" style="178" customWidth="1"/>
    <col min="4379" max="4379" width="2.28515625" style="178" customWidth="1"/>
    <col min="4380" max="4380" width="15.42578125" style="178" customWidth="1"/>
    <col min="4381" max="4381" width="13.140625" style="178" customWidth="1"/>
    <col min="4382" max="4382" width="1.7109375" style="178" customWidth="1"/>
    <col min="4383" max="4383" width="1.140625" style="178" customWidth="1"/>
    <col min="4384" max="4384" width="5.7109375" style="178" customWidth="1"/>
    <col min="4385" max="4608" width="6.85546875" style="178" customWidth="1"/>
    <col min="4609" max="4609" width="8" style="178" customWidth="1"/>
    <col min="4610" max="4610" width="1.140625" style="178" customWidth="1"/>
    <col min="4611" max="4613" width="1.7109375" style="178" customWidth="1"/>
    <col min="4614" max="4614" width="2.28515625" style="178" customWidth="1"/>
    <col min="4615" max="4616" width="1.140625" style="178" customWidth="1"/>
    <col min="4617" max="4617" width="2.85546875" style="178" customWidth="1"/>
    <col min="4618" max="4618" width="2.28515625" style="178" customWidth="1"/>
    <col min="4619" max="4619" width="3.42578125" style="178" customWidth="1"/>
    <col min="4620" max="4620" width="1.140625" style="178" customWidth="1"/>
    <col min="4621" max="4621" width="8" style="178" customWidth="1"/>
    <col min="4622" max="4622" width="1.140625" style="178" customWidth="1"/>
    <col min="4623" max="4623" width="2.85546875" style="178" customWidth="1"/>
    <col min="4624" max="4624" width="4" style="178" customWidth="1"/>
    <col min="4625" max="4625" width="1.7109375" style="178" customWidth="1"/>
    <col min="4626" max="4626" width="8.5703125" style="178" customWidth="1"/>
    <col min="4627" max="4628" width="1.140625" style="178" customWidth="1"/>
    <col min="4629" max="4629" width="14.28515625" style="178" customWidth="1"/>
    <col min="4630" max="4630" width="15.42578125" style="178" customWidth="1"/>
    <col min="4631" max="4631" width="1.7109375" style="178" customWidth="1"/>
    <col min="4632" max="4632" width="13.7109375" style="178" customWidth="1"/>
    <col min="4633" max="4633" width="6.28515625" style="178" customWidth="1"/>
    <col min="4634" max="4634" width="6.85546875" style="178" customWidth="1"/>
    <col min="4635" max="4635" width="2.28515625" style="178" customWidth="1"/>
    <col min="4636" max="4636" width="15.42578125" style="178" customWidth="1"/>
    <col min="4637" max="4637" width="13.140625" style="178" customWidth="1"/>
    <col min="4638" max="4638" width="1.7109375" style="178" customWidth="1"/>
    <col min="4639" max="4639" width="1.140625" style="178" customWidth="1"/>
    <col min="4640" max="4640" width="5.7109375" style="178" customWidth="1"/>
    <col min="4641" max="4864" width="6.85546875" style="178" customWidth="1"/>
    <col min="4865" max="4865" width="8" style="178" customWidth="1"/>
    <col min="4866" max="4866" width="1.140625" style="178" customWidth="1"/>
    <col min="4867" max="4869" width="1.7109375" style="178" customWidth="1"/>
    <col min="4870" max="4870" width="2.28515625" style="178" customWidth="1"/>
    <col min="4871" max="4872" width="1.140625" style="178" customWidth="1"/>
    <col min="4873" max="4873" width="2.85546875" style="178" customWidth="1"/>
    <col min="4874" max="4874" width="2.28515625" style="178" customWidth="1"/>
    <col min="4875" max="4875" width="3.42578125" style="178" customWidth="1"/>
    <col min="4876" max="4876" width="1.140625" style="178" customWidth="1"/>
    <col min="4877" max="4877" width="8" style="178" customWidth="1"/>
    <col min="4878" max="4878" width="1.140625" style="178" customWidth="1"/>
    <col min="4879" max="4879" width="2.85546875" style="178" customWidth="1"/>
    <col min="4880" max="4880" width="4" style="178" customWidth="1"/>
    <col min="4881" max="4881" width="1.7109375" style="178" customWidth="1"/>
    <col min="4882" max="4882" width="8.5703125" style="178" customWidth="1"/>
    <col min="4883" max="4884" width="1.140625" style="178" customWidth="1"/>
    <col min="4885" max="4885" width="14.28515625" style="178" customWidth="1"/>
    <col min="4886" max="4886" width="15.42578125" style="178" customWidth="1"/>
    <col min="4887" max="4887" width="1.7109375" style="178" customWidth="1"/>
    <col min="4888" max="4888" width="13.7109375" style="178" customWidth="1"/>
    <col min="4889" max="4889" width="6.28515625" style="178" customWidth="1"/>
    <col min="4890" max="4890" width="6.85546875" style="178" customWidth="1"/>
    <col min="4891" max="4891" width="2.28515625" style="178" customWidth="1"/>
    <col min="4892" max="4892" width="15.42578125" style="178" customWidth="1"/>
    <col min="4893" max="4893" width="13.140625" style="178" customWidth="1"/>
    <col min="4894" max="4894" width="1.7109375" style="178" customWidth="1"/>
    <col min="4895" max="4895" width="1.140625" style="178" customWidth="1"/>
    <col min="4896" max="4896" width="5.7109375" style="178" customWidth="1"/>
    <col min="4897" max="5120" width="6.85546875" style="178" customWidth="1"/>
    <col min="5121" max="5121" width="8" style="178" customWidth="1"/>
    <col min="5122" max="5122" width="1.140625" style="178" customWidth="1"/>
    <col min="5123" max="5125" width="1.7109375" style="178" customWidth="1"/>
    <col min="5126" max="5126" width="2.28515625" style="178" customWidth="1"/>
    <col min="5127" max="5128" width="1.140625" style="178" customWidth="1"/>
    <col min="5129" max="5129" width="2.85546875" style="178" customWidth="1"/>
    <col min="5130" max="5130" width="2.28515625" style="178" customWidth="1"/>
    <col min="5131" max="5131" width="3.42578125" style="178" customWidth="1"/>
    <col min="5132" max="5132" width="1.140625" style="178" customWidth="1"/>
    <col min="5133" max="5133" width="8" style="178" customWidth="1"/>
    <col min="5134" max="5134" width="1.140625" style="178" customWidth="1"/>
    <col min="5135" max="5135" width="2.85546875" style="178" customWidth="1"/>
    <col min="5136" max="5136" width="4" style="178" customWidth="1"/>
    <col min="5137" max="5137" width="1.7109375" style="178" customWidth="1"/>
    <col min="5138" max="5138" width="8.5703125" style="178" customWidth="1"/>
    <col min="5139" max="5140" width="1.140625" style="178" customWidth="1"/>
    <col min="5141" max="5141" width="14.28515625" style="178" customWidth="1"/>
    <col min="5142" max="5142" width="15.42578125" style="178" customWidth="1"/>
    <col min="5143" max="5143" width="1.7109375" style="178" customWidth="1"/>
    <col min="5144" max="5144" width="13.7109375" style="178" customWidth="1"/>
    <col min="5145" max="5145" width="6.28515625" style="178" customWidth="1"/>
    <col min="5146" max="5146" width="6.85546875" style="178" customWidth="1"/>
    <col min="5147" max="5147" width="2.28515625" style="178" customWidth="1"/>
    <col min="5148" max="5148" width="15.42578125" style="178" customWidth="1"/>
    <col min="5149" max="5149" width="13.140625" style="178" customWidth="1"/>
    <col min="5150" max="5150" width="1.7109375" style="178" customWidth="1"/>
    <col min="5151" max="5151" width="1.140625" style="178" customWidth="1"/>
    <col min="5152" max="5152" width="5.7109375" style="178" customWidth="1"/>
    <col min="5153" max="5376" width="6.85546875" style="178" customWidth="1"/>
    <col min="5377" max="5377" width="8" style="178" customWidth="1"/>
    <col min="5378" max="5378" width="1.140625" style="178" customWidth="1"/>
    <col min="5379" max="5381" width="1.7109375" style="178" customWidth="1"/>
    <col min="5382" max="5382" width="2.28515625" style="178" customWidth="1"/>
    <col min="5383" max="5384" width="1.140625" style="178" customWidth="1"/>
    <col min="5385" max="5385" width="2.85546875" style="178" customWidth="1"/>
    <col min="5386" max="5386" width="2.28515625" style="178" customWidth="1"/>
    <col min="5387" max="5387" width="3.42578125" style="178" customWidth="1"/>
    <col min="5388" max="5388" width="1.140625" style="178" customWidth="1"/>
    <col min="5389" max="5389" width="8" style="178" customWidth="1"/>
    <col min="5390" max="5390" width="1.140625" style="178" customWidth="1"/>
    <col min="5391" max="5391" width="2.85546875" style="178" customWidth="1"/>
    <col min="5392" max="5392" width="4" style="178" customWidth="1"/>
    <col min="5393" max="5393" width="1.7109375" style="178" customWidth="1"/>
    <col min="5394" max="5394" width="8.5703125" style="178" customWidth="1"/>
    <col min="5395" max="5396" width="1.140625" style="178" customWidth="1"/>
    <col min="5397" max="5397" width="14.28515625" style="178" customWidth="1"/>
    <col min="5398" max="5398" width="15.42578125" style="178" customWidth="1"/>
    <col min="5399" max="5399" width="1.7109375" style="178" customWidth="1"/>
    <col min="5400" max="5400" width="13.7109375" style="178" customWidth="1"/>
    <col min="5401" max="5401" width="6.28515625" style="178" customWidth="1"/>
    <col min="5402" max="5402" width="6.85546875" style="178" customWidth="1"/>
    <col min="5403" max="5403" width="2.28515625" style="178" customWidth="1"/>
    <col min="5404" max="5404" width="15.42578125" style="178" customWidth="1"/>
    <col min="5405" max="5405" width="13.140625" style="178" customWidth="1"/>
    <col min="5406" max="5406" width="1.7109375" style="178" customWidth="1"/>
    <col min="5407" max="5407" width="1.140625" style="178" customWidth="1"/>
    <col min="5408" max="5408" width="5.7109375" style="178" customWidth="1"/>
    <col min="5409" max="5632" width="6.85546875" style="178" customWidth="1"/>
    <col min="5633" max="5633" width="8" style="178" customWidth="1"/>
    <col min="5634" max="5634" width="1.140625" style="178" customWidth="1"/>
    <col min="5635" max="5637" width="1.7109375" style="178" customWidth="1"/>
    <col min="5638" max="5638" width="2.28515625" style="178" customWidth="1"/>
    <col min="5639" max="5640" width="1.140625" style="178" customWidth="1"/>
    <col min="5641" max="5641" width="2.85546875" style="178" customWidth="1"/>
    <col min="5642" max="5642" width="2.28515625" style="178" customWidth="1"/>
    <col min="5643" max="5643" width="3.42578125" style="178" customWidth="1"/>
    <col min="5644" max="5644" width="1.140625" style="178" customWidth="1"/>
    <col min="5645" max="5645" width="8" style="178" customWidth="1"/>
    <col min="5646" max="5646" width="1.140625" style="178" customWidth="1"/>
    <col min="5647" max="5647" width="2.85546875" style="178" customWidth="1"/>
    <col min="5648" max="5648" width="4" style="178" customWidth="1"/>
    <col min="5649" max="5649" width="1.7109375" style="178" customWidth="1"/>
    <col min="5650" max="5650" width="8.5703125" style="178" customWidth="1"/>
    <col min="5651" max="5652" width="1.140625" style="178" customWidth="1"/>
    <col min="5653" max="5653" width="14.28515625" style="178" customWidth="1"/>
    <col min="5654" max="5654" width="15.42578125" style="178" customWidth="1"/>
    <col min="5655" max="5655" width="1.7109375" style="178" customWidth="1"/>
    <col min="5656" max="5656" width="13.7109375" style="178" customWidth="1"/>
    <col min="5657" max="5657" width="6.28515625" style="178" customWidth="1"/>
    <col min="5658" max="5658" width="6.85546875" style="178" customWidth="1"/>
    <col min="5659" max="5659" width="2.28515625" style="178" customWidth="1"/>
    <col min="5660" max="5660" width="15.42578125" style="178" customWidth="1"/>
    <col min="5661" max="5661" width="13.140625" style="178" customWidth="1"/>
    <col min="5662" max="5662" width="1.7109375" style="178" customWidth="1"/>
    <col min="5663" max="5663" width="1.140625" style="178" customWidth="1"/>
    <col min="5664" max="5664" width="5.7109375" style="178" customWidth="1"/>
    <col min="5665" max="5888" width="6.85546875" style="178" customWidth="1"/>
    <col min="5889" max="5889" width="8" style="178" customWidth="1"/>
    <col min="5890" max="5890" width="1.140625" style="178" customWidth="1"/>
    <col min="5891" max="5893" width="1.7109375" style="178" customWidth="1"/>
    <col min="5894" max="5894" width="2.28515625" style="178" customWidth="1"/>
    <col min="5895" max="5896" width="1.140625" style="178" customWidth="1"/>
    <col min="5897" max="5897" width="2.85546875" style="178" customWidth="1"/>
    <col min="5898" max="5898" width="2.28515625" style="178" customWidth="1"/>
    <col min="5899" max="5899" width="3.42578125" style="178" customWidth="1"/>
    <col min="5900" max="5900" width="1.140625" style="178" customWidth="1"/>
    <col min="5901" max="5901" width="8" style="178" customWidth="1"/>
    <col min="5902" max="5902" width="1.140625" style="178" customWidth="1"/>
    <col min="5903" max="5903" width="2.85546875" style="178" customWidth="1"/>
    <col min="5904" max="5904" width="4" style="178" customWidth="1"/>
    <col min="5905" max="5905" width="1.7109375" style="178" customWidth="1"/>
    <col min="5906" max="5906" width="8.5703125" style="178" customWidth="1"/>
    <col min="5907" max="5908" width="1.140625" style="178" customWidth="1"/>
    <col min="5909" max="5909" width="14.28515625" style="178" customWidth="1"/>
    <col min="5910" max="5910" width="15.42578125" style="178" customWidth="1"/>
    <col min="5911" max="5911" width="1.7109375" style="178" customWidth="1"/>
    <col min="5912" max="5912" width="13.7109375" style="178" customWidth="1"/>
    <col min="5913" max="5913" width="6.28515625" style="178" customWidth="1"/>
    <col min="5914" max="5914" width="6.85546875" style="178" customWidth="1"/>
    <col min="5915" max="5915" width="2.28515625" style="178" customWidth="1"/>
    <col min="5916" max="5916" width="15.42578125" style="178" customWidth="1"/>
    <col min="5917" max="5917" width="13.140625" style="178" customWidth="1"/>
    <col min="5918" max="5918" width="1.7109375" style="178" customWidth="1"/>
    <col min="5919" max="5919" width="1.140625" style="178" customWidth="1"/>
    <col min="5920" max="5920" width="5.7109375" style="178" customWidth="1"/>
    <col min="5921" max="6144" width="6.85546875" style="178" customWidth="1"/>
    <col min="6145" max="6145" width="8" style="178" customWidth="1"/>
    <col min="6146" max="6146" width="1.140625" style="178" customWidth="1"/>
    <col min="6147" max="6149" width="1.7109375" style="178" customWidth="1"/>
    <col min="6150" max="6150" width="2.28515625" style="178" customWidth="1"/>
    <col min="6151" max="6152" width="1.140625" style="178" customWidth="1"/>
    <col min="6153" max="6153" width="2.85546875" style="178" customWidth="1"/>
    <col min="6154" max="6154" width="2.28515625" style="178" customWidth="1"/>
    <col min="6155" max="6155" width="3.42578125" style="178" customWidth="1"/>
    <col min="6156" max="6156" width="1.140625" style="178" customWidth="1"/>
    <col min="6157" max="6157" width="8" style="178" customWidth="1"/>
    <col min="6158" max="6158" width="1.140625" style="178" customWidth="1"/>
    <col min="6159" max="6159" width="2.85546875" style="178" customWidth="1"/>
    <col min="6160" max="6160" width="4" style="178" customWidth="1"/>
    <col min="6161" max="6161" width="1.7109375" style="178" customWidth="1"/>
    <col min="6162" max="6162" width="8.5703125" style="178" customWidth="1"/>
    <col min="6163" max="6164" width="1.140625" style="178" customWidth="1"/>
    <col min="6165" max="6165" width="14.28515625" style="178" customWidth="1"/>
    <col min="6166" max="6166" width="15.42578125" style="178" customWidth="1"/>
    <col min="6167" max="6167" width="1.7109375" style="178" customWidth="1"/>
    <col min="6168" max="6168" width="13.7109375" style="178" customWidth="1"/>
    <col min="6169" max="6169" width="6.28515625" style="178" customWidth="1"/>
    <col min="6170" max="6170" width="6.85546875" style="178" customWidth="1"/>
    <col min="6171" max="6171" width="2.28515625" style="178" customWidth="1"/>
    <col min="6172" max="6172" width="15.42578125" style="178" customWidth="1"/>
    <col min="6173" max="6173" width="13.140625" style="178" customWidth="1"/>
    <col min="6174" max="6174" width="1.7109375" style="178" customWidth="1"/>
    <col min="6175" max="6175" width="1.140625" style="178" customWidth="1"/>
    <col min="6176" max="6176" width="5.7109375" style="178" customWidth="1"/>
    <col min="6177" max="6400" width="6.85546875" style="178" customWidth="1"/>
    <col min="6401" max="6401" width="8" style="178" customWidth="1"/>
    <col min="6402" max="6402" width="1.140625" style="178" customWidth="1"/>
    <col min="6403" max="6405" width="1.7109375" style="178" customWidth="1"/>
    <col min="6406" max="6406" width="2.28515625" style="178" customWidth="1"/>
    <col min="6407" max="6408" width="1.140625" style="178" customWidth="1"/>
    <col min="6409" max="6409" width="2.85546875" style="178" customWidth="1"/>
    <col min="6410" max="6410" width="2.28515625" style="178" customWidth="1"/>
    <col min="6411" max="6411" width="3.42578125" style="178" customWidth="1"/>
    <col min="6412" max="6412" width="1.140625" style="178" customWidth="1"/>
    <col min="6413" max="6413" width="8" style="178" customWidth="1"/>
    <col min="6414" max="6414" width="1.140625" style="178" customWidth="1"/>
    <col min="6415" max="6415" width="2.85546875" style="178" customWidth="1"/>
    <col min="6416" max="6416" width="4" style="178" customWidth="1"/>
    <col min="6417" max="6417" width="1.7109375" style="178" customWidth="1"/>
    <col min="6418" max="6418" width="8.5703125" style="178" customWidth="1"/>
    <col min="6419" max="6420" width="1.140625" style="178" customWidth="1"/>
    <col min="6421" max="6421" width="14.28515625" style="178" customWidth="1"/>
    <col min="6422" max="6422" width="15.42578125" style="178" customWidth="1"/>
    <col min="6423" max="6423" width="1.7109375" style="178" customWidth="1"/>
    <col min="6424" max="6424" width="13.7109375" style="178" customWidth="1"/>
    <col min="6425" max="6425" width="6.28515625" style="178" customWidth="1"/>
    <col min="6426" max="6426" width="6.85546875" style="178" customWidth="1"/>
    <col min="6427" max="6427" width="2.28515625" style="178" customWidth="1"/>
    <col min="6428" max="6428" width="15.42578125" style="178" customWidth="1"/>
    <col min="6429" max="6429" width="13.140625" style="178" customWidth="1"/>
    <col min="6430" max="6430" width="1.7109375" style="178" customWidth="1"/>
    <col min="6431" max="6431" width="1.140625" style="178" customWidth="1"/>
    <col min="6432" max="6432" width="5.7109375" style="178" customWidth="1"/>
    <col min="6433" max="6656" width="6.85546875" style="178" customWidth="1"/>
    <col min="6657" max="6657" width="8" style="178" customWidth="1"/>
    <col min="6658" max="6658" width="1.140625" style="178" customWidth="1"/>
    <col min="6659" max="6661" width="1.7109375" style="178" customWidth="1"/>
    <col min="6662" max="6662" width="2.28515625" style="178" customWidth="1"/>
    <col min="6663" max="6664" width="1.140625" style="178" customWidth="1"/>
    <col min="6665" max="6665" width="2.85546875" style="178" customWidth="1"/>
    <col min="6666" max="6666" width="2.28515625" style="178" customWidth="1"/>
    <col min="6667" max="6667" width="3.42578125" style="178" customWidth="1"/>
    <col min="6668" max="6668" width="1.140625" style="178" customWidth="1"/>
    <col min="6669" max="6669" width="8" style="178" customWidth="1"/>
    <col min="6670" max="6670" width="1.140625" style="178" customWidth="1"/>
    <col min="6671" max="6671" width="2.85546875" style="178" customWidth="1"/>
    <col min="6672" max="6672" width="4" style="178" customWidth="1"/>
    <col min="6673" max="6673" width="1.7109375" style="178" customWidth="1"/>
    <col min="6674" max="6674" width="8.5703125" style="178" customWidth="1"/>
    <col min="6675" max="6676" width="1.140625" style="178" customWidth="1"/>
    <col min="6677" max="6677" width="14.28515625" style="178" customWidth="1"/>
    <col min="6678" max="6678" width="15.42578125" style="178" customWidth="1"/>
    <col min="6679" max="6679" width="1.7109375" style="178" customWidth="1"/>
    <col min="6680" max="6680" width="13.7109375" style="178" customWidth="1"/>
    <col min="6681" max="6681" width="6.28515625" style="178" customWidth="1"/>
    <col min="6682" max="6682" width="6.85546875" style="178" customWidth="1"/>
    <col min="6683" max="6683" width="2.28515625" style="178" customWidth="1"/>
    <col min="6684" max="6684" width="15.42578125" style="178" customWidth="1"/>
    <col min="6685" max="6685" width="13.140625" style="178" customWidth="1"/>
    <col min="6686" max="6686" width="1.7109375" style="178" customWidth="1"/>
    <col min="6687" max="6687" width="1.140625" style="178" customWidth="1"/>
    <col min="6688" max="6688" width="5.7109375" style="178" customWidth="1"/>
    <col min="6689" max="6912" width="6.85546875" style="178" customWidth="1"/>
    <col min="6913" max="6913" width="8" style="178" customWidth="1"/>
    <col min="6914" max="6914" width="1.140625" style="178" customWidth="1"/>
    <col min="6915" max="6917" width="1.7109375" style="178" customWidth="1"/>
    <col min="6918" max="6918" width="2.28515625" style="178" customWidth="1"/>
    <col min="6919" max="6920" width="1.140625" style="178" customWidth="1"/>
    <col min="6921" max="6921" width="2.85546875" style="178" customWidth="1"/>
    <col min="6922" max="6922" width="2.28515625" style="178" customWidth="1"/>
    <col min="6923" max="6923" width="3.42578125" style="178" customWidth="1"/>
    <col min="6924" max="6924" width="1.140625" style="178" customWidth="1"/>
    <col min="6925" max="6925" width="8" style="178" customWidth="1"/>
    <col min="6926" max="6926" width="1.140625" style="178" customWidth="1"/>
    <col min="6927" max="6927" width="2.85546875" style="178" customWidth="1"/>
    <col min="6928" max="6928" width="4" style="178" customWidth="1"/>
    <col min="6929" max="6929" width="1.7109375" style="178" customWidth="1"/>
    <col min="6930" max="6930" width="8.5703125" style="178" customWidth="1"/>
    <col min="6931" max="6932" width="1.140625" style="178" customWidth="1"/>
    <col min="6933" max="6933" width="14.28515625" style="178" customWidth="1"/>
    <col min="6934" max="6934" width="15.42578125" style="178" customWidth="1"/>
    <col min="6935" max="6935" width="1.7109375" style="178" customWidth="1"/>
    <col min="6936" max="6936" width="13.7109375" style="178" customWidth="1"/>
    <col min="6937" max="6937" width="6.28515625" style="178" customWidth="1"/>
    <col min="6938" max="6938" width="6.85546875" style="178" customWidth="1"/>
    <col min="6939" max="6939" width="2.28515625" style="178" customWidth="1"/>
    <col min="6940" max="6940" width="15.42578125" style="178" customWidth="1"/>
    <col min="6941" max="6941" width="13.140625" style="178" customWidth="1"/>
    <col min="6942" max="6942" width="1.7109375" style="178" customWidth="1"/>
    <col min="6943" max="6943" width="1.140625" style="178" customWidth="1"/>
    <col min="6944" max="6944" width="5.7109375" style="178" customWidth="1"/>
    <col min="6945" max="7168" width="6.85546875" style="178" customWidth="1"/>
    <col min="7169" max="7169" width="8" style="178" customWidth="1"/>
    <col min="7170" max="7170" width="1.140625" style="178" customWidth="1"/>
    <col min="7171" max="7173" width="1.7109375" style="178" customWidth="1"/>
    <col min="7174" max="7174" width="2.28515625" style="178" customWidth="1"/>
    <col min="7175" max="7176" width="1.140625" style="178" customWidth="1"/>
    <col min="7177" max="7177" width="2.85546875" style="178" customWidth="1"/>
    <col min="7178" max="7178" width="2.28515625" style="178" customWidth="1"/>
    <col min="7179" max="7179" width="3.42578125" style="178" customWidth="1"/>
    <col min="7180" max="7180" width="1.140625" style="178" customWidth="1"/>
    <col min="7181" max="7181" width="8" style="178" customWidth="1"/>
    <col min="7182" max="7182" width="1.140625" style="178" customWidth="1"/>
    <col min="7183" max="7183" width="2.85546875" style="178" customWidth="1"/>
    <col min="7184" max="7184" width="4" style="178" customWidth="1"/>
    <col min="7185" max="7185" width="1.7109375" style="178" customWidth="1"/>
    <col min="7186" max="7186" width="8.5703125" style="178" customWidth="1"/>
    <col min="7187" max="7188" width="1.140625" style="178" customWidth="1"/>
    <col min="7189" max="7189" width="14.28515625" style="178" customWidth="1"/>
    <col min="7190" max="7190" width="15.42578125" style="178" customWidth="1"/>
    <col min="7191" max="7191" width="1.7109375" style="178" customWidth="1"/>
    <col min="7192" max="7192" width="13.7109375" style="178" customWidth="1"/>
    <col min="7193" max="7193" width="6.28515625" style="178" customWidth="1"/>
    <col min="7194" max="7194" width="6.85546875" style="178" customWidth="1"/>
    <col min="7195" max="7195" width="2.28515625" style="178" customWidth="1"/>
    <col min="7196" max="7196" width="15.42578125" style="178" customWidth="1"/>
    <col min="7197" max="7197" width="13.140625" style="178" customWidth="1"/>
    <col min="7198" max="7198" width="1.7109375" style="178" customWidth="1"/>
    <col min="7199" max="7199" width="1.140625" style="178" customWidth="1"/>
    <col min="7200" max="7200" width="5.7109375" style="178" customWidth="1"/>
    <col min="7201" max="7424" width="6.85546875" style="178" customWidth="1"/>
    <col min="7425" max="7425" width="8" style="178" customWidth="1"/>
    <col min="7426" max="7426" width="1.140625" style="178" customWidth="1"/>
    <col min="7427" max="7429" width="1.7109375" style="178" customWidth="1"/>
    <col min="7430" max="7430" width="2.28515625" style="178" customWidth="1"/>
    <col min="7431" max="7432" width="1.140625" style="178" customWidth="1"/>
    <col min="7433" max="7433" width="2.85546875" style="178" customWidth="1"/>
    <col min="7434" max="7434" width="2.28515625" style="178" customWidth="1"/>
    <col min="7435" max="7435" width="3.42578125" style="178" customWidth="1"/>
    <col min="7436" max="7436" width="1.140625" style="178" customWidth="1"/>
    <col min="7437" max="7437" width="8" style="178" customWidth="1"/>
    <col min="7438" max="7438" width="1.140625" style="178" customWidth="1"/>
    <col min="7439" max="7439" width="2.85546875" style="178" customWidth="1"/>
    <col min="7440" max="7440" width="4" style="178" customWidth="1"/>
    <col min="7441" max="7441" width="1.7109375" style="178" customWidth="1"/>
    <col min="7442" max="7442" width="8.5703125" style="178" customWidth="1"/>
    <col min="7443" max="7444" width="1.140625" style="178" customWidth="1"/>
    <col min="7445" max="7445" width="14.28515625" style="178" customWidth="1"/>
    <col min="7446" max="7446" width="15.42578125" style="178" customWidth="1"/>
    <col min="7447" max="7447" width="1.7109375" style="178" customWidth="1"/>
    <col min="7448" max="7448" width="13.7109375" style="178" customWidth="1"/>
    <col min="7449" max="7449" width="6.28515625" style="178" customWidth="1"/>
    <col min="7450" max="7450" width="6.85546875" style="178" customWidth="1"/>
    <col min="7451" max="7451" width="2.28515625" style="178" customWidth="1"/>
    <col min="7452" max="7452" width="15.42578125" style="178" customWidth="1"/>
    <col min="7453" max="7453" width="13.140625" style="178" customWidth="1"/>
    <col min="7454" max="7454" width="1.7109375" style="178" customWidth="1"/>
    <col min="7455" max="7455" width="1.140625" style="178" customWidth="1"/>
    <col min="7456" max="7456" width="5.7109375" style="178" customWidth="1"/>
    <col min="7457" max="7680" width="6.85546875" style="178" customWidth="1"/>
    <col min="7681" max="7681" width="8" style="178" customWidth="1"/>
    <col min="7682" max="7682" width="1.140625" style="178" customWidth="1"/>
    <col min="7683" max="7685" width="1.7109375" style="178" customWidth="1"/>
    <col min="7686" max="7686" width="2.28515625" style="178" customWidth="1"/>
    <col min="7687" max="7688" width="1.140625" style="178" customWidth="1"/>
    <col min="7689" max="7689" width="2.85546875" style="178" customWidth="1"/>
    <col min="7690" max="7690" width="2.28515625" style="178" customWidth="1"/>
    <col min="7691" max="7691" width="3.42578125" style="178" customWidth="1"/>
    <col min="7692" max="7692" width="1.140625" style="178" customWidth="1"/>
    <col min="7693" max="7693" width="8" style="178" customWidth="1"/>
    <col min="7694" max="7694" width="1.140625" style="178" customWidth="1"/>
    <col min="7695" max="7695" width="2.85546875" style="178" customWidth="1"/>
    <col min="7696" max="7696" width="4" style="178" customWidth="1"/>
    <col min="7697" max="7697" width="1.7109375" style="178" customWidth="1"/>
    <col min="7698" max="7698" width="8.5703125" style="178" customWidth="1"/>
    <col min="7699" max="7700" width="1.140625" style="178" customWidth="1"/>
    <col min="7701" max="7701" width="14.28515625" style="178" customWidth="1"/>
    <col min="7702" max="7702" width="15.42578125" style="178" customWidth="1"/>
    <col min="7703" max="7703" width="1.7109375" style="178" customWidth="1"/>
    <col min="7704" max="7704" width="13.7109375" style="178" customWidth="1"/>
    <col min="7705" max="7705" width="6.28515625" style="178" customWidth="1"/>
    <col min="7706" max="7706" width="6.85546875" style="178" customWidth="1"/>
    <col min="7707" max="7707" width="2.28515625" style="178" customWidth="1"/>
    <col min="7708" max="7708" width="15.42578125" style="178" customWidth="1"/>
    <col min="7709" max="7709" width="13.140625" style="178" customWidth="1"/>
    <col min="7710" max="7710" width="1.7109375" style="178" customWidth="1"/>
    <col min="7711" max="7711" width="1.140625" style="178" customWidth="1"/>
    <col min="7712" max="7712" width="5.7109375" style="178" customWidth="1"/>
    <col min="7713" max="7936" width="6.85546875" style="178" customWidth="1"/>
    <col min="7937" max="7937" width="8" style="178" customWidth="1"/>
    <col min="7938" max="7938" width="1.140625" style="178" customWidth="1"/>
    <col min="7939" max="7941" width="1.7109375" style="178" customWidth="1"/>
    <col min="7942" max="7942" width="2.28515625" style="178" customWidth="1"/>
    <col min="7943" max="7944" width="1.140625" style="178" customWidth="1"/>
    <col min="7945" max="7945" width="2.85546875" style="178" customWidth="1"/>
    <col min="7946" max="7946" width="2.28515625" style="178" customWidth="1"/>
    <col min="7947" max="7947" width="3.42578125" style="178" customWidth="1"/>
    <col min="7948" max="7948" width="1.140625" style="178" customWidth="1"/>
    <col min="7949" max="7949" width="8" style="178" customWidth="1"/>
    <col min="7950" max="7950" width="1.140625" style="178" customWidth="1"/>
    <col min="7951" max="7951" width="2.85546875" style="178" customWidth="1"/>
    <col min="7952" max="7952" width="4" style="178" customWidth="1"/>
    <col min="7953" max="7953" width="1.7109375" style="178" customWidth="1"/>
    <col min="7954" max="7954" width="8.5703125" style="178" customWidth="1"/>
    <col min="7955" max="7956" width="1.140625" style="178" customWidth="1"/>
    <col min="7957" max="7957" width="14.28515625" style="178" customWidth="1"/>
    <col min="7958" max="7958" width="15.42578125" style="178" customWidth="1"/>
    <col min="7959" max="7959" width="1.7109375" style="178" customWidth="1"/>
    <col min="7960" max="7960" width="13.7109375" style="178" customWidth="1"/>
    <col min="7961" max="7961" width="6.28515625" style="178" customWidth="1"/>
    <col min="7962" max="7962" width="6.85546875" style="178" customWidth="1"/>
    <col min="7963" max="7963" width="2.28515625" style="178" customWidth="1"/>
    <col min="7964" max="7964" width="15.42578125" style="178" customWidth="1"/>
    <col min="7965" max="7965" width="13.140625" style="178" customWidth="1"/>
    <col min="7966" max="7966" width="1.7109375" style="178" customWidth="1"/>
    <col min="7967" max="7967" width="1.140625" style="178" customWidth="1"/>
    <col min="7968" max="7968" width="5.7109375" style="178" customWidth="1"/>
    <col min="7969" max="8192" width="6.85546875" style="178" customWidth="1"/>
    <col min="8193" max="8193" width="8" style="178" customWidth="1"/>
    <col min="8194" max="8194" width="1.140625" style="178" customWidth="1"/>
    <col min="8195" max="8197" width="1.7109375" style="178" customWidth="1"/>
    <col min="8198" max="8198" width="2.28515625" style="178" customWidth="1"/>
    <col min="8199" max="8200" width="1.140625" style="178" customWidth="1"/>
    <col min="8201" max="8201" width="2.85546875" style="178" customWidth="1"/>
    <col min="8202" max="8202" width="2.28515625" style="178" customWidth="1"/>
    <col min="8203" max="8203" width="3.42578125" style="178" customWidth="1"/>
    <col min="8204" max="8204" width="1.140625" style="178" customWidth="1"/>
    <col min="8205" max="8205" width="8" style="178" customWidth="1"/>
    <col min="8206" max="8206" width="1.140625" style="178" customWidth="1"/>
    <col min="8207" max="8207" width="2.85546875" style="178" customWidth="1"/>
    <col min="8208" max="8208" width="4" style="178" customWidth="1"/>
    <col min="8209" max="8209" width="1.7109375" style="178" customWidth="1"/>
    <col min="8210" max="8210" width="8.5703125" style="178" customWidth="1"/>
    <col min="8211" max="8212" width="1.140625" style="178" customWidth="1"/>
    <col min="8213" max="8213" width="14.28515625" style="178" customWidth="1"/>
    <col min="8214" max="8214" width="15.42578125" style="178" customWidth="1"/>
    <col min="8215" max="8215" width="1.7109375" style="178" customWidth="1"/>
    <col min="8216" max="8216" width="13.7109375" style="178" customWidth="1"/>
    <col min="8217" max="8217" width="6.28515625" style="178" customWidth="1"/>
    <col min="8218" max="8218" width="6.85546875" style="178" customWidth="1"/>
    <col min="8219" max="8219" width="2.28515625" style="178" customWidth="1"/>
    <col min="8220" max="8220" width="15.42578125" style="178" customWidth="1"/>
    <col min="8221" max="8221" width="13.140625" style="178" customWidth="1"/>
    <col min="8222" max="8222" width="1.7109375" style="178" customWidth="1"/>
    <col min="8223" max="8223" width="1.140625" style="178" customWidth="1"/>
    <col min="8224" max="8224" width="5.7109375" style="178" customWidth="1"/>
    <col min="8225" max="8448" width="6.85546875" style="178" customWidth="1"/>
    <col min="8449" max="8449" width="8" style="178" customWidth="1"/>
    <col min="8450" max="8450" width="1.140625" style="178" customWidth="1"/>
    <col min="8451" max="8453" width="1.7109375" style="178" customWidth="1"/>
    <col min="8454" max="8454" width="2.28515625" style="178" customWidth="1"/>
    <col min="8455" max="8456" width="1.140625" style="178" customWidth="1"/>
    <col min="8457" max="8457" width="2.85546875" style="178" customWidth="1"/>
    <col min="8458" max="8458" width="2.28515625" style="178" customWidth="1"/>
    <col min="8459" max="8459" width="3.42578125" style="178" customWidth="1"/>
    <col min="8460" max="8460" width="1.140625" style="178" customWidth="1"/>
    <col min="8461" max="8461" width="8" style="178" customWidth="1"/>
    <col min="8462" max="8462" width="1.140625" style="178" customWidth="1"/>
    <col min="8463" max="8463" width="2.85546875" style="178" customWidth="1"/>
    <col min="8464" max="8464" width="4" style="178" customWidth="1"/>
    <col min="8465" max="8465" width="1.7109375" style="178" customWidth="1"/>
    <col min="8466" max="8466" width="8.5703125" style="178" customWidth="1"/>
    <col min="8467" max="8468" width="1.140625" style="178" customWidth="1"/>
    <col min="8469" max="8469" width="14.28515625" style="178" customWidth="1"/>
    <col min="8470" max="8470" width="15.42578125" style="178" customWidth="1"/>
    <col min="8471" max="8471" width="1.7109375" style="178" customWidth="1"/>
    <col min="8472" max="8472" width="13.7109375" style="178" customWidth="1"/>
    <col min="8473" max="8473" width="6.28515625" style="178" customWidth="1"/>
    <col min="8474" max="8474" width="6.85546875" style="178" customWidth="1"/>
    <col min="8475" max="8475" width="2.28515625" style="178" customWidth="1"/>
    <col min="8476" max="8476" width="15.42578125" style="178" customWidth="1"/>
    <col min="8477" max="8477" width="13.140625" style="178" customWidth="1"/>
    <col min="8478" max="8478" width="1.7109375" style="178" customWidth="1"/>
    <col min="8479" max="8479" width="1.140625" style="178" customWidth="1"/>
    <col min="8480" max="8480" width="5.7109375" style="178" customWidth="1"/>
    <col min="8481" max="8704" width="6.85546875" style="178" customWidth="1"/>
    <col min="8705" max="8705" width="8" style="178" customWidth="1"/>
    <col min="8706" max="8706" width="1.140625" style="178" customWidth="1"/>
    <col min="8707" max="8709" width="1.7109375" style="178" customWidth="1"/>
    <col min="8710" max="8710" width="2.28515625" style="178" customWidth="1"/>
    <col min="8711" max="8712" width="1.140625" style="178" customWidth="1"/>
    <col min="8713" max="8713" width="2.85546875" style="178" customWidth="1"/>
    <col min="8714" max="8714" width="2.28515625" style="178" customWidth="1"/>
    <col min="8715" max="8715" width="3.42578125" style="178" customWidth="1"/>
    <col min="8716" max="8716" width="1.140625" style="178" customWidth="1"/>
    <col min="8717" max="8717" width="8" style="178" customWidth="1"/>
    <col min="8718" max="8718" width="1.140625" style="178" customWidth="1"/>
    <col min="8719" max="8719" width="2.85546875" style="178" customWidth="1"/>
    <col min="8720" max="8720" width="4" style="178" customWidth="1"/>
    <col min="8721" max="8721" width="1.7109375" style="178" customWidth="1"/>
    <col min="8722" max="8722" width="8.5703125" style="178" customWidth="1"/>
    <col min="8723" max="8724" width="1.140625" style="178" customWidth="1"/>
    <col min="8725" max="8725" width="14.28515625" style="178" customWidth="1"/>
    <col min="8726" max="8726" width="15.42578125" style="178" customWidth="1"/>
    <col min="8727" max="8727" width="1.7109375" style="178" customWidth="1"/>
    <col min="8728" max="8728" width="13.7109375" style="178" customWidth="1"/>
    <col min="8729" max="8729" width="6.28515625" style="178" customWidth="1"/>
    <col min="8730" max="8730" width="6.85546875" style="178" customWidth="1"/>
    <col min="8731" max="8731" width="2.28515625" style="178" customWidth="1"/>
    <col min="8732" max="8732" width="15.42578125" style="178" customWidth="1"/>
    <col min="8733" max="8733" width="13.140625" style="178" customWidth="1"/>
    <col min="8734" max="8734" width="1.7109375" style="178" customWidth="1"/>
    <col min="8735" max="8735" width="1.140625" style="178" customWidth="1"/>
    <col min="8736" max="8736" width="5.7109375" style="178" customWidth="1"/>
    <col min="8737" max="8960" width="6.85546875" style="178" customWidth="1"/>
    <col min="8961" max="8961" width="8" style="178" customWidth="1"/>
    <col min="8962" max="8962" width="1.140625" style="178" customWidth="1"/>
    <col min="8963" max="8965" width="1.7109375" style="178" customWidth="1"/>
    <col min="8966" max="8966" width="2.28515625" style="178" customWidth="1"/>
    <col min="8967" max="8968" width="1.140625" style="178" customWidth="1"/>
    <col min="8969" max="8969" width="2.85546875" style="178" customWidth="1"/>
    <col min="8970" max="8970" width="2.28515625" style="178" customWidth="1"/>
    <col min="8971" max="8971" width="3.42578125" style="178" customWidth="1"/>
    <col min="8972" max="8972" width="1.140625" style="178" customWidth="1"/>
    <col min="8973" max="8973" width="8" style="178" customWidth="1"/>
    <col min="8974" max="8974" width="1.140625" style="178" customWidth="1"/>
    <col min="8975" max="8975" width="2.85546875" style="178" customWidth="1"/>
    <col min="8976" max="8976" width="4" style="178" customWidth="1"/>
    <col min="8977" max="8977" width="1.7109375" style="178" customWidth="1"/>
    <col min="8978" max="8978" width="8.5703125" style="178" customWidth="1"/>
    <col min="8979" max="8980" width="1.140625" style="178" customWidth="1"/>
    <col min="8981" max="8981" width="14.28515625" style="178" customWidth="1"/>
    <col min="8982" max="8982" width="15.42578125" style="178" customWidth="1"/>
    <col min="8983" max="8983" width="1.7109375" style="178" customWidth="1"/>
    <col min="8984" max="8984" width="13.7109375" style="178" customWidth="1"/>
    <col min="8985" max="8985" width="6.28515625" style="178" customWidth="1"/>
    <col min="8986" max="8986" width="6.85546875" style="178" customWidth="1"/>
    <col min="8987" max="8987" width="2.28515625" style="178" customWidth="1"/>
    <col min="8988" max="8988" width="15.42578125" style="178" customWidth="1"/>
    <col min="8989" max="8989" width="13.140625" style="178" customWidth="1"/>
    <col min="8990" max="8990" width="1.7109375" style="178" customWidth="1"/>
    <col min="8991" max="8991" width="1.140625" style="178" customWidth="1"/>
    <col min="8992" max="8992" width="5.7109375" style="178" customWidth="1"/>
    <col min="8993" max="9216" width="6.85546875" style="178" customWidth="1"/>
    <col min="9217" max="9217" width="8" style="178" customWidth="1"/>
    <col min="9218" max="9218" width="1.140625" style="178" customWidth="1"/>
    <col min="9219" max="9221" width="1.7109375" style="178" customWidth="1"/>
    <col min="9222" max="9222" width="2.28515625" style="178" customWidth="1"/>
    <col min="9223" max="9224" width="1.140625" style="178" customWidth="1"/>
    <col min="9225" max="9225" width="2.85546875" style="178" customWidth="1"/>
    <col min="9226" max="9226" width="2.28515625" style="178" customWidth="1"/>
    <col min="9227" max="9227" width="3.42578125" style="178" customWidth="1"/>
    <col min="9228" max="9228" width="1.140625" style="178" customWidth="1"/>
    <col min="9229" max="9229" width="8" style="178" customWidth="1"/>
    <col min="9230" max="9230" width="1.140625" style="178" customWidth="1"/>
    <col min="9231" max="9231" width="2.85546875" style="178" customWidth="1"/>
    <col min="9232" max="9232" width="4" style="178" customWidth="1"/>
    <col min="9233" max="9233" width="1.7109375" style="178" customWidth="1"/>
    <col min="9234" max="9234" width="8.5703125" style="178" customWidth="1"/>
    <col min="9235" max="9236" width="1.140625" style="178" customWidth="1"/>
    <col min="9237" max="9237" width="14.28515625" style="178" customWidth="1"/>
    <col min="9238" max="9238" width="15.42578125" style="178" customWidth="1"/>
    <col min="9239" max="9239" width="1.7109375" style="178" customWidth="1"/>
    <col min="9240" max="9240" width="13.7109375" style="178" customWidth="1"/>
    <col min="9241" max="9241" width="6.28515625" style="178" customWidth="1"/>
    <col min="9242" max="9242" width="6.85546875" style="178" customWidth="1"/>
    <col min="9243" max="9243" width="2.28515625" style="178" customWidth="1"/>
    <col min="9244" max="9244" width="15.42578125" style="178" customWidth="1"/>
    <col min="9245" max="9245" width="13.140625" style="178" customWidth="1"/>
    <col min="9246" max="9246" width="1.7109375" style="178" customWidth="1"/>
    <col min="9247" max="9247" width="1.140625" style="178" customWidth="1"/>
    <col min="9248" max="9248" width="5.7109375" style="178" customWidth="1"/>
    <col min="9249" max="9472" width="6.85546875" style="178" customWidth="1"/>
    <col min="9473" max="9473" width="8" style="178" customWidth="1"/>
    <col min="9474" max="9474" width="1.140625" style="178" customWidth="1"/>
    <col min="9475" max="9477" width="1.7109375" style="178" customWidth="1"/>
    <col min="9478" max="9478" width="2.28515625" style="178" customWidth="1"/>
    <col min="9479" max="9480" width="1.140625" style="178" customWidth="1"/>
    <col min="9481" max="9481" width="2.85546875" style="178" customWidth="1"/>
    <col min="9482" max="9482" width="2.28515625" style="178" customWidth="1"/>
    <col min="9483" max="9483" width="3.42578125" style="178" customWidth="1"/>
    <col min="9484" max="9484" width="1.140625" style="178" customWidth="1"/>
    <col min="9485" max="9485" width="8" style="178" customWidth="1"/>
    <col min="9486" max="9486" width="1.140625" style="178" customWidth="1"/>
    <col min="9487" max="9487" width="2.85546875" style="178" customWidth="1"/>
    <col min="9488" max="9488" width="4" style="178" customWidth="1"/>
    <col min="9489" max="9489" width="1.7109375" style="178" customWidth="1"/>
    <col min="9490" max="9490" width="8.5703125" style="178" customWidth="1"/>
    <col min="9491" max="9492" width="1.140625" style="178" customWidth="1"/>
    <col min="9493" max="9493" width="14.28515625" style="178" customWidth="1"/>
    <col min="9494" max="9494" width="15.42578125" style="178" customWidth="1"/>
    <col min="9495" max="9495" width="1.7109375" style="178" customWidth="1"/>
    <col min="9496" max="9496" width="13.7109375" style="178" customWidth="1"/>
    <col min="9497" max="9497" width="6.28515625" style="178" customWidth="1"/>
    <col min="9498" max="9498" width="6.85546875" style="178" customWidth="1"/>
    <col min="9499" max="9499" width="2.28515625" style="178" customWidth="1"/>
    <col min="9500" max="9500" width="15.42578125" style="178" customWidth="1"/>
    <col min="9501" max="9501" width="13.140625" style="178" customWidth="1"/>
    <col min="9502" max="9502" width="1.7109375" style="178" customWidth="1"/>
    <col min="9503" max="9503" width="1.140625" style="178" customWidth="1"/>
    <col min="9504" max="9504" width="5.7109375" style="178" customWidth="1"/>
    <col min="9505" max="9728" width="6.85546875" style="178" customWidth="1"/>
    <col min="9729" max="9729" width="8" style="178" customWidth="1"/>
    <col min="9730" max="9730" width="1.140625" style="178" customWidth="1"/>
    <col min="9731" max="9733" width="1.7109375" style="178" customWidth="1"/>
    <col min="9734" max="9734" width="2.28515625" style="178" customWidth="1"/>
    <col min="9735" max="9736" width="1.140625" style="178" customWidth="1"/>
    <col min="9737" max="9737" width="2.85546875" style="178" customWidth="1"/>
    <col min="9738" max="9738" width="2.28515625" style="178" customWidth="1"/>
    <col min="9739" max="9739" width="3.42578125" style="178" customWidth="1"/>
    <col min="9740" max="9740" width="1.140625" style="178" customWidth="1"/>
    <col min="9741" max="9741" width="8" style="178" customWidth="1"/>
    <col min="9742" max="9742" width="1.140625" style="178" customWidth="1"/>
    <col min="9743" max="9743" width="2.85546875" style="178" customWidth="1"/>
    <col min="9744" max="9744" width="4" style="178" customWidth="1"/>
    <col min="9745" max="9745" width="1.7109375" style="178" customWidth="1"/>
    <col min="9746" max="9746" width="8.5703125" style="178" customWidth="1"/>
    <col min="9747" max="9748" width="1.140625" style="178" customWidth="1"/>
    <col min="9749" max="9749" width="14.28515625" style="178" customWidth="1"/>
    <col min="9750" max="9750" width="15.42578125" style="178" customWidth="1"/>
    <col min="9751" max="9751" width="1.7109375" style="178" customWidth="1"/>
    <col min="9752" max="9752" width="13.7109375" style="178" customWidth="1"/>
    <col min="9753" max="9753" width="6.28515625" style="178" customWidth="1"/>
    <col min="9754" max="9754" width="6.85546875" style="178" customWidth="1"/>
    <col min="9755" max="9755" width="2.28515625" style="178" customWidth="1"/>
    <col min="9756" max="9756" width="15.42578125" style="178" customWidth="1"/>
    <col min="9757" max="9757" width="13.140625" style="178" customWidth="1"/>
    <col min="9758" max="9758" width="1.7109375" style="178" customWidth="1"/>
    <col min="9759" max="9759" width="1.140625" style="178" customWidth="1"/>
    <col min="9760" max="9760" width="5.7109375" style="178" customWidth="1"/>
    <col min="9761" max="9984" width="6.85546875" style="178" customWidth="1"/>
    <col min="9985" max="9985" width="8" style="178" customWidth="1"/>
    <col min="9986" max="9986" width="1.140625" style="178" customWidth="1"/>
    <col min="9987" max="9989" width="1.7109375" style="178" customWidth="1"/>
    <col min="9990" max="9990" width="2.28515625" style="178" customWidth="1"/>
    <col min="9991" max="9992" width="1.140625" style="178" customWidth="1"/>
    <col min="9993" max="9993" width="2.85546875" style="178" customWidth="1"/>
    <col min="9994" max="9994" width="2.28515625" style="178" customWidth="1"/>
    <col min="9995" max="9995" width="3.42578125" style="178" customWidth="1"/>
    <col min="9996" max="9996" width="1.140625" style="178" customWidth="1"/>
    <col min="9997" max="9997" width="8" style="178" customWidth="1"/>
    <col min="9998" max="9998" width="1.140625" style="178" customWidth="1"/>
    <col min="9999" max="9999" width="2.85546875" style="178" customWidth="1"/>
    <col min="10000" max="10000" width="4" style="178" customWidth="1"/>
    <col min="10001" max="10001" width="1.7109375" style="178" customWidth="1"/>
    <col min="10002" max="10002" width="8.5703125" style="178" customWidth="1"/>
    <col min="10003" max="10004" width="1.140625" style="178" customWidth="1"/>
    <col min="10005" max="10005" width="14.28515625" style="178" customWidth="1"/>
    <col min="10006" max="10006" width="15.42578125" style="178" customWidth="1"/>
    <col min="10007" max="10007" width="1.7109375" style="178" customWidth="1"/>
    <col min="10008" max="10008" width="13.7109375" style="178" customWidth="1"/>
    <col min="10009" max="10009" width="6.28515625" style="178" customWidth="1"/>
    <col min="10010" max="10010" width="6.85546875" style="178" customWidth="1"/>
    <col min="10011" max="10011" width="2.28515625" style="178" customWidth="1"/>
    <col min="10012" max="10012" width="15.42578125" style="178" customWidth="1"/>
    <col min="10013" max="10013" width="13.140625" style="178" customWidth="1"/>
    <col min="10014" max="10014" width="1.7109375" style="178" customWidth="1"/>
    <col min="10015" max="10015" width="1.140625" style="178" customWidth="1"/>
    <col min="10016" max="10016" width="5.7109375" style="178" customWidth="1"/>
    <col min="10017" max="10240" width="6.85546875" style="178" customWidth="1"/>
    <col min="10241" max="10241" width="8" style="178" customWidth="1"/>
    <col min="10242" max="10242" width="1.140625" style="178" customWidth="1"/>
    <col min="10243" max="10245" width="1.7109375" style="178" customWidth="1"/>
    <col min="10246" max="10246" width="2.28515625" style="178" customWidth="1"/>
    <col min="10247" max="10248" width="1.140625" style="178" customWidth="1"/>
    <col min="10249" max="10249" width="2.85546875" style="178" customWidth="1"/>
    <col min="10250" max="10250" width="2.28515625" style="178" customWidth="1"/>
    <col min="10251" max="10251" width="3.42578125" style="178" customWidth="1"/>
    <col min="10252" max="10252" width="1.140625" style="178" customWidth="1"/>
    <col min="10253" max="10253" width="8" style="178" customWidth="1"/>
    <col min="10254" max="10254" width="1.140625" style="178" customWidth="1"/>
    <col min="10255" max="10255" width="2.85546875" style="178" customWidth="1"/>
    <col min="10256" max="10256" width="4" style="178" customWidth="1"/>
    <col min="10257" max="10257" width="1.7109375" style="178" customWidth="1"/>
    <col min="10258" max="10258" width="8.5703125" style="178" customWidth="1"/>
    <col min="10259" max="10260" width="1.140625" style="178" customWidth="1"/>
    <col min="10261" max="10261" width="14.28515625" style="178" customWidth="1"/>
    <col min="10262" max="10262" width="15.42578125" style="178" customWidth="1"/>
    <col min="10263" max="10263" width="1.7109375" style="178" customWidth="1"/>
    <col min="10264" max="10264" width="13.7109375" style="178" customWidth="1"/>
    <col min="10265" max="10265" width="6.28515625" style="178" customWidth="1"/>
    <col min="10266" max="10266" width="6.85546875" style="178" customWidth="1"/>
    <col min="10267" max="10267" width="2.28515625" style="178" customWidth="1"/>
    <col min="10268" max="10268" width="15.42578125" style="178" customWidth="1"/>
    <col min="10269" max="10269" width="13.140625" style="178" customWidth="1"/>
    <col min="10270" max="10270" width="1.7109375" style="178" customWidth="1"/>
    <col min="10271" max="10271" width="1.140625" style="178" customWidth="1"/>
    <col min="10272" max="10272" width="5.7109375" style="178" customWidth="1"/>
    <col min="10273" max="10496" width="6.85546875" style="178" customWidth="1"/>
    <col min="10497" max="10497" width="8" style="178" customWidth="1"/>
    <col min="10498" max="10498" width="1.140625" style="178" customWidth="1"/>
    <col min="10499" max="10501" width="1.7109375" style="178" customWidth="1"/>
    <col min="10502" max="10502" width="2.28515625" style="178" customWidth="1"/>
    <col min="10503" max="10504" width="1.140625" style="178" customWidth="1"/>
    <col min="10505" max="10505" width="2.85546875" style="178" customWidth="1"/>
    <col min="10506" max="10506" width="2.28515625" style="178" customWidth="1"/>
    <col min="10507" max="10507" width="3.42578125" style="178" customWidth="1"/>
    <col min="10508" max="10508" width="1.140625" style="178" customWidth="1"/>
    <col min="10509" max="10509" width="8" style="178" customWidth="1"/>
    <col min="10510" max="10510" width="1.140625" style="178" customWidth="1"/>
    <col min="10511" max="10511" width="2.85546875" style="178" customWidth="1"/>
    <col min="10512" max="10512" width="4" style="178" customWidth="1"/>
    <col min="10513" max="10513" width="1.7109375" style="178" customWidth="1"/>
    <col min="10514" max="10514" width="8.5703125" style="178" customWidth="1"/>
    <col min="10515" max="10516" width="1.140625" style="178" customWidth="1"/>
    <col min="10517" max="10517" width="14.28515625" style="178" customWidth="1"/>
    <col min="10518" max="10518" width="15.42578125" style="178" customWidth="1"/>
    <col min="10519" max="10519" width="1.7109375" style="178" customWidth="1"/>
    <col min="10520" max="10520" width="13.7109375" style="178" customWidth="1"/>
    <col min="10521" max="10521" width="6.28515625" style="178" customWidth="1"/>
    <col min="10522" max="10522" width="6.85546875" style="178" customWidth="1"/>
    <col min="10523" max="10523" width="2.28515625" style="178" customWidth="1"/>
    <col min="10524" max="10524" width="15.42578125" style="178" customWidth="1"/>
    <col min="10525" max="10525" width="13.140625" style="178" customWidth="1"/>
    <col min="10526" max="10526" width="1.7109375" style="178" customWidth="1"/>
    <col min="10527" max="10527" width="1.140625" style="178" customWidth="1"/>
    <col min="10528" max="10528" width="5.7109375" style="178" customWidth="1"/>
    <col min="10529" max="10752" width="6.85546875" style="178" customWidth="1"/>
    <col min="10753" max="10753" width="8" style="178" customWidth="1"/>
    <col min="10754" max="10754" width="1.140625" style="178" customWidth="1"/>
    <col min="10755" max="10757" width="1.7109375" style="178" customWidth="1"/>
    <col min="10758" max="10758" width="2.28515625" style="178" customWidth="1"/>
    <col min="10759" max="10760" width="1.140625" style="178" customWidth="1"/>
    <col min="10761" max="10761" width="2.85546875" style="178" customWidth="1"/>
    <col min="10762" max="10762" width="2.28515625" style="178" customWidth="1"/>
    <col min="10763" max="10763" width="3.42578125" style="178" customWidth="1"/>
    <col min="10764" max="10764" width="1.140625" style="178" customWidth="1"/>
    <col min="10765" max="10765" width="8" style="178" customWidth="1"/>
    <col min="10766" max="10766" width="1.140625" style="178" customWidth="1"/>
    <col min="10767" max="10767" width="2.85546875" style="178" customWidth="1"/>
    <col min="10768" max="10768" width="4" style="178" customWidth="1"/>
    <col min="10769" max="10769" width="1.7109375" style="178" customWidth="1"/>
    <col min="10770" max="10770" width="8.5703125" style="178" customWidth="1"/>
    <col min="10771" max="10772" width="1.140625" style="178" customWidth="1"/>
    <col min="10773" max="10773" width="14.28515625" style="178" customWidth="1"/>
    <col min="10774" max="10774" width="15.42578125" style="178" customWidth="1"/>
    <col min="10775" max="10775" width="1.7109375" style="178" customWidth="1"/>
    <col min="10776" max="10776" width="13.7109375" style="178" customWidth="1"/>
    <col min="10777" max="10777" width="6.28515625" style="178" customWidth="1"/>
    <col min="10778" max="10778" width="6.85546875" style="178" customWidth="1"/>
    <col min="10779" max="10779" width="2.28515625" style="178" customWidth="1"/>
    <col min="10780" max="10780" width="15.42578125" style="178" customWidth="1"/>
    <col min="10781" max="10781" width="13.140625" style="178" customWidth="1"/>
    <col min="10782" max="10782" width="1.7109375" style="178" customWidth="1"/>
    <col min="10783" max="10783" width="1.140625" style="178" customWidth="1"/>
    <col min="10784" max="10784" width="5.7109375" style="178" customWidth="1"/>
    <col min="10785" max="11008" width="6.85546875" style="178" customWidth="1"/>
    <col min="11009" max="11009" width="8" style="178" customWidth="1"/>
    <col min="11010" max="11010" width="1.140625" style="178" customWidth="1"/>
    <col min="11011" max="11013" width="1.7109375" style="178" customWidth="1"/>
    <col min="11014" max="11014" width="2.28515625" style="178" customWidth="1"/>
    <col min="11015" max="11016" width="1.140625" style="178" customWidth="1"/>
    <col min="11017" max="11017" width="2.85546875" style="178" customWidth="1"/>
    <col min="11018" max="11018" width="2.28515625" style="178" customWidth="1"/>
    <col min="11019" max="11019" width="3.42578125" style="178" customWidth="1"/>
    <col min="11020" max="11020" width="1.140625" style="178" customWidth="1"/>
    <col min="11021" max="11021" width="8" style="178" customWidth="1"/>
    <col min="11022" max="11022" width="1.140625" style="178" customWidth="1"/>
    <col min="11023" max="11023" width="2.85546875" style="178" customWidth="1"/>
    <col min="11024" max="11024" width="4" style="178" customWidth="1"/>
    <col min="11025" max="11025" width="1.7109375" style="178" customWidth="1"/>
    <col min="11026" max="11026" width="8.5703125" style="178" customWidth="1"/>
    <col min="11027" max="11028" width="1.140625" style="178" customWidth="1"/>
    <col min="11029" max="11029" width="14.28515625" style="178" customWidth="1"/>
    <col min="11030" max="11030" width="15.42578125" style="178" customWidth="1"/>
    <col min="11031" max="11031" width="1.7109375" style="178" customWidth="1"/>
    <col min="11032" max="11032" width="13.7109375" style="178" customWidth="1"/>
    <col min="11033" max="11033" width="6.28515625" style="178" customWidth="1"/>
    <col min="11034" max="11034" width="6.85546875" style="178" customWidth="1"/>
    <col min="11035" max="11035" width="2.28515625" style="178" customWidth="1"/>
    <col min="11036" max="11036" width="15.42578125" style="178" customWidth="1"/>
    <col min="11037" max="11037" width="13.140625" style="178" customWidth="1"/>
    <col min="11038" max="11038" width="1.7109375" style="178" customWidth="1"/>
    <col min="11039" max="11039" width="1.140625" style="178" customWidth="1"/>
    <col min="11040" max="11040" width="5.7109375" style="178" customWidth="1"/>
    <col min="11041" max="11264" width="6.85546875" style="178" customWidth="1"/>
    <col min="11265" max="11265" width="8" style="178" customWidth="1"/>
    <col min="11266" max="11266" width="1.140625" style="178" customWidth="1"/>
    <col min="11267" max="11269" width="1.7109375" style="178" customWidth="1"/>
    <col min="11270" max="11270" width="2.28515625" style="178" customWidth="1"/>
    <col min="11271" max="11272" width="1.140625" style="178" customWidth="1"/>
    <col min="11273" max="11273" width="2.85546875" style="178" customWidth="1"/>
    <col min="11274" max="11274" width="2.28515625" style="178" customWidth="1"/>
    <col min="11275" max="11275" width="3.42578125" style="178" customWidth="1"/>
    <col min="11276" max="11276" width="1.140625" style="178" customWidth="1"/>
    <col min="11277" max="11277" width="8" style="178" customWidth="1"/>
    <col min="11278" max="11278" width="1.140625" style="178" customWidth="1"/>
    <col min="11279" max="11279" width="2.85546875" style="178" customWidth="1"/>
    <col min="11280" max="11280" width="4" style="178" customWidth="1"/>
    <col min="11281" max="11281" width="1.7109375" style="178" customWidth="1"/>
    <col min="11282" max="11282" width="8.5703125" style="178" customWidth="1"/>
    <col min="11283" max="11284" width="1.140625" style="178" customWidth="1"/>
    <col min="11285" max="11285" width="14.28515625" style="178" customWidth="1"/>
    <col min="11286" max="11286" width="15.42578125" style="178" customWidth="1"/>
    <col min="11287" max="11287" width="1.7109375" style="178" customWidth="1"/>
    <col min="11288" max="11288" width="13.7109375" style="178" customWidth="1"/>
    <col min="11289" max="11289" width="6.28515625" style="178" customWidth="1"/>
    <col min="11290" max="11290" width="6.85546875" style="178" customWidth="1"/>
    <col min="11291" max="11291" width="2.28515625" style="178" customWidth="1"/>
    <col min="11292" max="11292" width="15.42578125" style="178" customWidth="1"/>
    <col min="11293" max="11293" width="13.140625" style="178" customWidth="1"/>
    <col min="11294" max="11294" width="1.7109375" style="178" customWidth="1"/>
    <col min="11295" max="11295" width="1.140625" style="178" customWidth="1"/>
    <col min="11296" max="11296" width="5.7109375" style="178" customWidth="1"/>
    <col min="11297" max="11520" width="6.85546875" style="178" customWidth="1"/>
    <col min="11521" max="11521" width="8" style="178" customWidth="1"/>
    <col min="11522" max="11522" width="1.140625" style="178" customWidth="1"/>
    <col min="11523" max="11525" width="1.7109375" style="178" customWidth="1"/>
    <col min="11526" max="11526" width="2.28515625" style="178" customWidth="1"/>
    <col min="11527" max="11528" width="1.140625" style="178" customWidth="1"/>
    <col min="11529" max="11529" width="2.85546875" style="178" customWidth="1"/>
    <col min="11530" max="11530" width="2.28515625" style="178" customWidth="1"/>
    <col min="11531" max="11531" width="3.42578125" style="178" customWidth="1"/>
    <col min="11532" max="11532" width="1.140625" style="178" customWidth="1"/>
    <col min="11533" max="11533" width="8" style="178" customWidth="1"/>
    <col min="11534" max="11534" width="1.140625" style="178" customWidth="1"/>
    <col min="11535" max="11535" width="2.85546875" style="178" customWidth="1"/>
    <col min="11536" max="11536" width="4" style="178" customWidth="1"/>
    <col min="11537" max="11537" width="1.7109375" style="178" customWidth="1"/>
    <col min="11538" max="11538" width="8.5703125" style="178" customWidth="1"/>
    <col min="11539" max="11540" width="1.140625" style="178" customWidth="1"/>
    <col min="11541" max="11541" width="14.28515625" style="178" customWidth="1"/>
    <col min="11542" max="11542" width="15.42578125" style="178" customWidth="1"/>
    <col min="11543" max="11543" width="1.7109375" style="178" customWidth="1"/>
    <col min="11544" max="11544" width="13.7109375" style="178" customWidth="1"/>
    <col min="11545" max="11545" width="6.28515625" style="178" customWidth="1"/>
    <col min="11546" max="11546" width="6.85546875" style="178" customWidth="1"/>
    <col min="11547" max="11547" width="2.28515625" style="178" customWidth="1"/>
    <col min="11548" max="11548" width="15.42578125" style="178" customWidth="1"/>
    <col min="11549" max="11549" width="13.140625" style="178" customWidth="1"/>
    <col min="11550" max="11550" width="1.7109375" style="178" customWidth="1"/>
    <col min="11551" max="11551" width="1.140625" style="178" customWidth="1"/>
    <col min="11552" max="11552" width="5.7109375" style="178" customWidth="1"/>
    <col min="11553" max="11776" width="6.85546875" style="178" customWidth="1"/>
    <col min="11777" max="11777" width="8" style="178" customWidth="1"/>
    <col min="11778" max="11778" width="1.140625" style="178" customWidth="1"/>
    <col min="11779" max="11781" width="1.7109375" style="178" customWidth="1"/>
    <col min="11782" max="11782" width="2.28515625" style="178" customWidth="1"/>
    <col min="11783" max="11784" width="1.140625" style="178" customWidth="1"/>
    <col min="11785" max="11785" width="2.85546875" style="178" customWidth="1"/>
    <col min="11786" max="11786" width="2.28515625" style="178" customWidth="1"/>
    <col min="11787" max="11787" width="3.42578125" style="178" customWidth="1"/>
    <col min="11788" max="11788" width="1.140625" style="178" customWidth="1"/>
    <col min="11789" max="11789" width="8" style="178" customWidth="1"/>
    <col min="11790" max="11790" width="1.140625" style="178" customWidth="1"/>
    <col min="11791" max="11791" width="2.85546875" style="178" customWidth="1"/>
    <col min="11792" max="11792" width="4" style="178" customWidth="1"/>
    <col min="11793" max="11793" width="1.7109375" style="178" customWidth="1"/>
    <col min="11794" max="11794" width="8.5703125" style="178" customWidth="1"/>
    <col min="11795" max="11796" width="1.140625" style="178" customWidth="1"/>
    <col min="11797" max="11797" width="14.28515625" style="178" customWidth="1"/>
    <col min="11798" max="11798" width="15.42578125" style="178" customWidth="1"/>
    <col min="11799" max="11799" width="1.7109375" style="178" customWidth="1"/>
    <col min="11800" max="11800" width="13.7109375" style="178" customWidth="1"/>
    <col min="11801" max="11801" width="6.28515625" style="178" customWidth="1"/>
    <col min="11802" max="11802" width="6.85546875" style="178" customWidth="1"/>
    <col min="11803" max="11803" width="2.28515625" style="178" customWidth="1"/>
    <col min="11804" max="11804" width="15.42578125" style="178" customWidth="1"/>
    <col min="11805" max="11805" width="13.140625" style="178" customWidth="1"/>
    <col min="11806" max="11806" width="1.7109375" style="178" customWidth="1"/>
    <col min="11807" max="11807" width="1.140625" style="178" customWidth="1"/>
    <col min="11808" max="11808" width="5.7109375" style="178" customWidth="1"/>
    <col min="11809" max="12032" width="6.85546875" style="178" customWidth="1"/>
    <col min="12033" max="12033" width="8" style="178" customWidth="1"/>
    <col min="12034" max="12034" width="1.140625" style="178" customWidth="1"/>
    <col min="12035" max="12037" width="1.7109375" style="178" customWidth="1"/>
    <col min="12038" max="12038" width="2.28515625" style="178" customWidth="1"/>
    <col min="12039" max="12040" width="1.140625" style="178" customWidth="1"/>
    <col min="12041" max="12041" width="2.85546875" style="178" customWidth="1"/>
    <col min="12042" max="12042" width="2.28515625" style="178" customWidth="1"/>
    <col min="12043" max="12043" width="3.42578125" style="178" customWidth="1"/>
    <col min="12044" max="12044" width="1.140625" style="178" customWidth="1"/>
    <col min="12045" max="12045" width="8" style="178" customWidth="1"/>
    <col min="12046" max="12046" width="1.140625" style="178" customWidth="1"/>
    <col min="12047" max="12047" width="2.85546875" style="178" customWidth="1"/>
    <col min="12048" max="12048" width="4" style="178" customWidth="1"/>
    <col min="12049" max="12049" width="1.7109375" style="178" customWidth="1"/>
    <col min="12050" max="12050" width="8.5703125" style="178" customWidth="1"/>
    <col min="12051" max="12052" width="1.140625" style="178" customWidth="1"/>
    <col min="12053" max="12053" width="14.28515625" style="178" customWidth="1"/>
    <col min="12054" max="12054" width="15.42578125" style="178" customWidth="1"/>
    <col min="12055" max="12055" width="1.7109375" style="178" customWidth="1"/>
    <col min="12056" max="12056" width="13.7109375" style="178" customWidth="1"/>
    <col min="12057" max="12057" width="6.28515625" style="178" customWidth="1"/>
    <col min="12058" max="12058" width="6.85546875" style="178" customWidth="1"/>
    <col min="12059" max="12059" width="2.28515625" style="178" customWidth="1"/>
    <col min="12060" max="12060" width="15.42578125" style="178" customWidth="1"/>
    <col min="12061" max="12061" width="13.140625" style="178" customWidth="1"/>
    <col min="12062" max="12062" width="1.7109375" style="178" customWidth="1"/>
    <col min="12063" max="12063" width="1.140625" style="178" customWidth="1"/>
    <col min="12064" max="12064" width="5.7109375" style="178" customWidth="1"/>
    <col min="12065" max="12288" width="6.85546875" style="178" customWidth="1"/>
    <col min="12289" max="12289" width="8" style="178" customWidth="1"/>
    <col min="12290" max="12290" width="1.140625" style="178" customWidth="1"/>
    <col min="12291" max="12293" width="1.7109375" style="178" customWidth="1"/>
    <col min="12294" max="12294" width="2.28515625" style="178" customWidth="1"/>
    <col min="12295" max="12296" width="1.140625" style="178" customWidth="1"/>
    <col min="12297" max="12297" width="2.85546875" style="178" customWidth="1"/>
    <col min="12298" max="12298" width="2.28515625" style="178" customWidth="1"/>
    <col min="12299" max="12299" width="3.42578125" style="178" customWidth="1"/>
    <col min="12300" max="12300" width="1.140625" style="178" customWidth="1"/>
    <col min="12301" max="12301" width="8" style="178" customWidth="1"/>
    <col min="12302" max="12302" width="1.140625" style="178" customWidth="1"/>
    <col min="12303" max="12303" width="2.85546875" style="178" customWidth="1"/>
    <col min="12304" max="12304" width="4" style="178" customWidth="1"/>
    <col min="12305" max="12305" width="1.7109375" style="178" customWidth="1"/>
    <col min="12306" max="12306" width="8.5703125" style="178" customWidth="1"/>
    <col min="12307" max="12308" width="1.140625" style="178" customWidth="1"/>
    <col min="12309" max="12309" width="14.28515625" style="178" customWidth="1"/>
    <col min="12310" max="12310" width="15.42578125" style="178" customWidth="1"/>
    <col min="12311" max="12311" width="1.7109375" style="178" customWidth="1"/>
    <col min="12312" max="12312" width="13.7109375" style="178" customWidth="1"/>
    <col min="12313" max="12313" width="6.28515625" style="178" customWidth="1"/>
    <col min="12314" max="12314" width="6.85546875" style="178" customWidth="1"/>
    <col min="12315" max="12315" width="2.28515625" style="178" customWidth="1"/>
    <col min="12316" max="12316" width="15.42578125" style="178" customWidth="1"/>
    <col min="12317" max="12317" width="13.140625" style="178" customWidth="1"/>
    <col min="12318" max="12318" width="1.7109375" style="178" customWidth="1"/>
    <col min="12319" max="12319" width="1.140625" style="178" customWidth="1"/>
    <col min="12320" max="12320" width="5.7109375" style="178" customWidth="1"/>
    <col min="12321" max="12544" width="6.85546875" style="178" customWidth="1"/>
    <col min="12545" max="12545" width="8" style="178" customWidth="1"/>
    <col min="12546" max="12546" width="1.140625" style="178" customWidth="1"/>
    <col min="12547" max="12549" width="1.7109375" style="178" customWidth="1"/>
    <col min="12550" max="12550" width="2.28515625" style="178" customWidth="1"/>
    <col min="12551" max="12552" width="1.140625" style="178" customWidth="1"/>
    <col min="12553" max="12553" width="2.85546875" style="178" customWidth="1"/>
    <col min="12554" max="12554" width="2.28515625" style="178" customWidth="1"/>
    <col min="12555" max="12555" width="3.42578125" style="178" customWidth="1"/>
    <col min="12556" max="12556" width="1.140625" style="178" customWidth="1"/>
    <col min="12557" max="12557" width="8" style="178" customWidth="1"/>
    <col min="12558" max="12558" width="1.140625" style="178" customWidth="1"/>
    <col min="12559" max="12559" width="2.85546875" style="178" customWidth="1"/>
    <col min="12560" max="12560" width="4" style="178" customWidth="1"/>
    <col min="12561" max="12561" width="1.7109375" style="178" customWidth="1"/>
    <col min="12562" max="12562" width="8.5703125" style="178" customWidth="1"/>
    <col min="12563" max="12564" width="1.140625" style="178" customWidth="1"/>
    <col min="12565" max="12565" width="14.28515625" style="178" customWidth="1"/>
    <col min="12566" max="12566" width="15.42578125" style="178" customWidth="1"/>
    <col min="12567" max="12567" width="1.7109375" style="178" customWidth="1"/>
    <col min="12568" max="12568" width="13.7109375" style="178" customWidth="1"/>
    <col min="12569" max="12569" width="6.28515625" style="178" customWidth="1"/>
    <col min="12570" max="12570" width="6.85546875" style="178" customWidth="1"/>
    <col min="12571" max="12571" width="2.28515625" style="178" customWidth="1"/>
    <col min="12572" max="12572" width="15.42578125" style="178" customWidth="1"/>
    <col min="12573" max="12573" width="13.140625" style="178" customWidth="1"/>
    <col min="12574" max="12574" width="1.7109375" style="178" customWidth="1"/>
    <col min="12575" max="12575" width="1.140625" style="178" customWidth="1"/>
    <col min="12576" max="12576" width="5.7109375" style="178" customWidth="1"/>
    <col min="12577" max="12800" width="6.85546875" style="178" customWidth="1"/>
    <col min="12801" max="12801" width="8" style="178" customWidth="1"/>
    <col min="12802" max="12802" width="1.140625" style="178" customWidth="1"/>
    <col min="12803" max="12805" width="1.7109375" style="178" customWidth="1"/>
    <col min="12806" max="12806" width="2.28515625" style="178" customWidth="1"/>
    <col min="12807" max="12808" width="1.140625" style="178" customWidth="1"/>
    <col min="12809" max="12809" width="2.85546875" style="178" customWidth="1"/>
    <col min="12810" max="12810" width="2.28515625" style="178" customWidth="1"/>
    <col min="12811" max="12811" width="3.42578125" style="178" customWidth="1"/>
    <col min="12812" max="12812" width="1.140625" style="178" customWidth="1"/>
    <col min="12813" max="12813" width="8" style="178" customWidth="1"/>
    <col min="12814" max="12814" width="1.140625" style="178" customWidth="1"/>
    <col min="12815" max="12815" width="2.85546875" style="178" customWidth="1"/>
    <col min="12816" max="12816" width="4" style="178" customWidth="1"/>
    <col min="12817" max="12817" width="1.7109375" style="178" customWidth="1"/>
    <col min="12818" max="12818" width="8.5703125" style="178" customWidth="1"/>
    <col min="12819" max="12820" width="1.140625" style="178" customWidth="1"/>
    <col min="12821" max="12821" width="14.28515625" style="178" customWidth="1"/>
    <col min="12822" max="12822" width="15.42578125" style="178" customWidth="1"/>
    <col min="12823" max="12823" width="1.7109375" style="178" customWidth="1"/>
    <col min="12824" max="12824" width="13.7109375" style="178" customWidth="1"/>
    <col min="12825" max="12825" width="6.28515625" style="178" customWidth="1"/>
    <col min="12826" max="12826" width="6.85546875" style="178" customWidth="1"/>
    <col min="12827" max="12827" width="2.28515625" style="178" customWidth="1"/>
    <col min="12828" max="12828" width="15.42578125" style="178" customWidth="1"/>
    <col min="12829" max="12829" width="13.140625" style="178" customWidth="1"/>
    <col min="12830" max="12830" width="1.7109375" style="178" customWidth="1"/>
    <col min="12831" max="12831" width="1.140625" style="178" customWidth="1"/>
    <col min="12832" max="12832" width="5.7109375" style="178" customWidth="1"/>
    <col min="12833" max="13056" width="6.85546875" style="178" customWidth="1"/>
    <col min="13057" max="13057" width="8" style="178" customWidth="1"/>
    <col min="13058" max="13058" width="1.140625" style="178" customWidth="1"/>
    <col min="13059" max="13061" width="1.7109375" style="178" customWidth="1"/>
    <col min="13062" max="13062" width="2.28515625" style="178" customWidth="1"/>
    <col min="13063" max="13064" width="1.140625" style="178" customWidth="1"/>
    <col min="13065" max="13065" width="2.85546875" style="178" customWidth="1"/>
    <col min="13066" max="13066" width="2.28515625" style="178" customWidth="1"/>
    <col min="13067" max="13067" width="3.42578125" style="178" customWidth="1"/>
    <col min="13068" max="13068" width="1.140625" style="178" customWidth="1"/>
    <col min="13069" max="13069" width="8" style="178" customWidth="1"/>
    <col min="13070" max="13070" width="1.140625" style="178" customWidth="1"/>
    <col min="13071" max="13071" width="2.85546875" style="178" customWidth="1"/>
    <col min="13072" max="13072" width="4" style="178" customWidth="1"/>
    <col min="13073" max="13073" width="1.7109375" style="178" customWidth="1"/>
    <col min="13074" max="13074" width="8.5703125" style="178" customWidth="1"/>
    <col min="13075" max="13076" width="1.140625" style="178" customWidth="1"/>
    <col min="13077" max="13077" width="14.28515625" style="178" customWidth="1"/>
    <col min="13078" max="13078" width="15.42578125" style="178" customWidth="1"/>
    <col min="13079" max="13079" width="1.7109375" style="178" customWidth="1"/>
    <col min="13080" max="13080" width="13.7109375" style="178" customWidth="1"/>
    <col min="13081" max="13081" width="6.28515625" style="178" customWidth="1"/>
    <col min="13082" max="13082" width="6.85546875" style="178" customWidth="1"/>
    <col min="13083" max="13083" width="2.28515625" style="178" customWidth="1"/>
    <col min="13084" max="13084" width="15.42578125" style="178" customWidth="1"/>
    <col min="13085" max="13085" width="13.140625" style="178" customWidth="1"/>
    <col min="13086" max="13086" width="1.7109375" style="178" customWidth="1"/>
    <col min="13087" max="13087" width="1.140625" style="178" customWidth="1"/>
    <col min="13088" max="13088" width="5.7109375" style="178" customWidth="1"/>
    <col min="13089" max="13312" width="6.85546875" style="178" customWidth="1"/>
    <col min="13313" max="13313" width="8" style="178" customWidth="1"/>
    <col min="13314" max="13314" width="1.140625" style="178" customWidth="1"/>
    <col min="13315" max="13317" width="1.7109375" style="178" customWidth="1"/>
    <col min="13318" max="13318" width="2.28515625" style="178" customWidth="1"/>
    <col min="13319" max="13320" width="1.140625" style="178" customWidth="1"/>
    <col min="13321" max="13321" width="2.85546875" style="178" customWidth="1"/>
    <col min="13322" max="13322" width="2.28515625" style="178" customWidth="1"/>
    <col min="13323" max="13323" width="3.42578125" style="178" customWidth="1"/>
    <col min="13324" max="13324" width="1.140625" style="178" customWidth="1"/>
    <col min="13325" max="13325" width="8" style="178" customWidth="1"/>
    <col min="13326" max="13326" width="1.140625" style="178" customWidth="1"/>
    <col min="13327" max="13327" width="2.85546875" style="178" customWidth="1"/>
    <col min="13328" max="13328" width="4" style="178" customWidth="1"/>
    <col min="13329" max="13329" width="1.7109375" style="178" customWidth="1"/>
    <col min="13330" max="13330" width="8.5703125" style="178" customWidth="1"/>
    <col min="13331" max="13332" width="1.140625" style="178" customWidth="1"/>
    <col min="13333" max="13333" width="14.28515625" style="178" customWidth="1"/>
    <col min="13334" max="13334" width="15.42578125" style="178" customWidth="1"/>
    <col min="13335" max="13335" width="1.7109375" style="178" customWidth="1"/>
    <col min="13336" max="13336" width="13.7109375" style="178" customWidth="1"/>
    <col min="13337" max="13337" width="6.28515625" style="178" customWidth="1"/>
    <col min="13338" max="13338" width="6.85546875" style="178" customWidth="1"/>
    <col min="13339" max="13339" width="2.28515625" style="178" customWidth="1"/>
    <col min="13340" max="13340" width="15.42578125" style="178" customWidth="1"/>
    <col min="13341" max="13341" width="13.140625" style="178" customWidth="1"/>
    <col min="13342" max="13342" width="1.7109375" style="178" customWidth="1"/>
    <col min="13343" max="13343" width="1.140625" style="178" customWidth="1"/>
    <col min="13344" max="13344" width="5.7109375" style="178" customWidth="1"/>
    <col min="13345" max="13568" width="6.85546875" style="178" customWidth="1"/>
    <col min="13569" max="13569" width="8" style="178" customWidth="1"/>
    <col min="13570" max="13570" width="1.140625" style="178" customWidth="1"/>
    <col min="13571" max="13573" width="1.7109375" style="178" customWidth="1"/>
    <col min="13574" max="13574" width="2.28515625" style="178" customWidth="1"/>
    <col min="13575" max="13576" width="1.140625" style="178" customWidth="1"/>
    <col min="13577" max="13577" width="2.85546875" style="178" customWidth="1"/>
    <col min="13578" max="13578" width="2.28515625" style="178" customWidth="1"/>
    <col min="13579" max="13579" width="3.42578125" style="178" customWidth="1"/>
    <col min="13580" max="13580" width="1.140625" style="178" customWidth="1"/>
    <col min="13581" max="13581" width="8" style="178" customWidth="1"/>
    <col min="13582" max="13582" width="1.140625" style="178" customWidth="1"/>
    <col min="13583" max="13583" width="2.85546875" style="178" customWidth="1"/>
    <col min="13584" max="13584" width="4" style="178" customWidth="1"/>
    <col min="13585" max="13585" width="1.7109375" style="178" customWidth="1"/>
    <col min="13586" max="13586" width="8.5703125" style="178" customWidth="1"/>
    <col min="13587" max="13588" width="1.140625" style="178" customWidth="1"/>
    <col min="13589" max="13589" width="14.28515625" style="178" customWidth="1"/>
    <col min="13590" max="13590" width="15.42578125" style="178" customWidth="1"/>
    <col min="13591" max="13591" width="1.7109375" style="178" customWidth="1"/>
    <col min="13592" max="13592" width="13.7109375" style="178" customWidth="1"/>
    <col min="13593" max="13593" width="6.28515625" style="178" customWidth="1"/>
    <col min="13594" max="13594" width="6.85546875" style="178" customWidth="1"/>
    <col min="13595" max="13595" width="2.28515625" style="178" customWidth="1"/>
    <col min="13596" max="13596" width="15.42578125" style="178" customWidth="1"/>
    <col min="13597" max="13597" width="13.140625" style="178" customWidth="1"/>
    <col min="13598" max="13598" width="1.7109375" style="178" customWidth="1"/>
    <col min="13599" max="13599" width="1.140625" style="178" customWidth="1"/>
    <col min="13600" max="13600" width="5.7109375" style="178" customWidth="1"/>
    <col min="13601" max="13824" width="6.85546875" style="178" customWidth="1"/>
    <col min="13825" max="13825" width="8" style="178" customWidth="1"/>
    <col min="13826" max="13826" width="1.140625" style="178" customWidth="1"/>
    <col min="13827" max="13829" width="1.7109375" style="178" customWidth="1"/>
    <col min="13830" max="13830" width="2.28515625" style="178" customWidth="1"/>
    <col min="13831" max="13832" width="1.140625" style="178" customWidth="1"/>
    <col min="13833" max="13833" width="2.85546875" style="178" customWidth="1"/>
    <col min="13834" max="13834" width="2.28515625" style="178" customWidth="1"/>
    <col min="13835" max="13835" width="3.42578125" style="178" customWidth="1"/>
    <col min="13836" max="13836" width="1.140625" style="178" customWidth="1"/>
    <col min="13837" max="13837" width="8" style="178" customWidth="1"/>
    <col min="13838" max="13838" width="1.140625" style="178" customWidth="1"/>
    <col min="13839" max="13839" width="2.85546875" style="178" customWidth="1"/>
    <col min="13840" max="13840" width="4" style="178" customWidth="1"/>
    <col min="13841" max="13841" width="1.7109375" style="178" customWidth="1"/>
    <col min="13842" max="13842" width="8.5703125" style="178" customWidth="1"/>
    <col min="13843" max="13844" width="1.140625" style="178" customWidth="1"/>
    <col min="13845" max="13845" width="14.28515625" style="178" customWidth="1"/>
    <col min="13846" max="13846" width="15.42578125" style="178" customWidth="1"/>
    <col min="13847" max="13847" width="1.7109375" style="178" customWidth="1"/>
    <col min="13848" max="13848" width="13.7109375" style="178" customWidth="1"/>
    <col min="13849" max="13849" width="6.28515625" style="178" customWidth="1"/>
    <col min="13850" max="13850" width="6.85546875" style="178" customWidth="1"/>
    <col min="13851" max="13851" width="2.28515625" style="178" customWidth="1"/>
    <col min="13852" max="13852" width="15.42578125" style="178" customWidth="1"/>
    <col min="13853" max="13853" width="13.140625" style="178" customWidth="1"/>
    <col min="13854" max="13854" width="1.7109375" style="178" customWidth="1"/>
    <col min="13855" max="13855" width="1.140625" style="178" customWidth="1"/>
    <col min="13856" max="13856" width="5.7109375" style="178" customWidth="1"/>
    <col min="13857" max="14080" width="6.85546875" style="178" customWidth="1"/>
    <col min="14081" max="14081" width="8" style="178" customWidth="1"/>
    <col min="14082" max="14082" width="1.140625" style="178" customWidth="1"/>
    <col min="14083" max="14085" width="1.7109375" style="178" customWidth="1"/>
    <col min="14086" max="14086" width="2.28515625" style="178" customWidth="1"/>
    <col min="14087" max="14088" width="1.140625" style="178" customWidth="1"/>
    <col min="14089" max="14089" width="2.85546875" style="178" customWidth="1"/>
    <col min="14090" max="14090" width="2.28515625" style="178" customWidth="1"/>
    <col min="14091" max="14091" width="3.42578125" style="178" customWidth="1"/>
    <col min="14092" max="14092" width="1.140625" style="178" customWidth="1"/>
    <col min="14093" max="14093" width="8" style="178" customWidth="1"/>
    <col min="14094" max="14094" width="1.140625" style="178" customWidth="1"/>
    <col min="14095" max="14095" width="2.85546875" style="178" customWidth="1"/>
    <col min="14096" max="14096" width="4" style="178" customWidth="1"/>
    <col min="14097" max="14097" width="1.7109375" style="178" customWidth="1"/>
    <col min="14098" max="14098" width="8.5703125" style="178" customWidth="1"/>
    <col min="14099" max="14100" width="1.140625" style="178" customWidth="1"/>
    <col min="14101" max="14101" width="14.28515625" style="178" customWidth="1"/>
    <col min="14102" max="14102" width="15.42578125" style="178" customWidth="1"/>
    <col min="14103" max="14103" width="1.7109375" style="178" customWidth="1"/>
    <col min="14104" max="14104" width="13.7109375" style="178" customWidth="1"/>
    <col min="14105" max="14105" width="6.28515625" style="178" customWidth="1"/>
    <col min="14106" max="14106" width="6.85546875" style="178" customWidth="1"/>
    <col min="14107" max="14107" width="2.28515625" style="178" customWidth="1"/>
    <col min="14108" max="14108" width="15.42578125" style="178" customWidth="1"/>
    <col min="14109" max="14109" width="13.140625" style="178" customWidth="1"/>
    <col min="14110" max="14110" width="1.7109375" style="178" customWidth="1"/>
    <col min="14111" max="14111" width="1.140625" style="178" customWidth="1"/>
    <col min="14112" max="14112" width="5.7109375" style="178" customWidth="1"/>
    <col min="14113" max="14336" width="6.85546875" style="178" customWidth="1"/>
    <col min="14337" max="14337" width="8" style="178" customWidth="1"/>
    <col min="14338" max="14338" width="1.140625" style="178" customWidth="1"/>
    <col min="14339" max="14341" width="1.7109375" style="178" customWidth="1"/>
    <col min="14342" max="14342" width="2.28515625" style="178" customWidth="1"/>
    <col min="14343" max="14344" width="1.140625" style="178" customWidth="1"/>
    <col min="14345" max="14345" width="2.85546875" style="178" customWidth="1"/>
    <col min="14346" max="14346" width="2.28515625" style="178" customWidth="1"/>
    <col min="14347" max="14347" width="3.42578125" style="178" customWidth="1"/>
    <col min="14348" max="14348" width="1.140625" style="178" customWidth="1"/>
    <col min="14349" max="14349" width="8" style="178" customWidth="1"/>
    <col min="14350" max="14350" width="1.140625" style="178" customWidth="1"/>
    <col min="14351" max="14351" width="2.85546875" style="178" customWidth="1"/>
    <col min="14352" max="14352" width="4" style="178" customWidth="1"/>
    <col min="14353" max="14353" width="1.7109375" style="178" customWidth="1"/>
    <col min="14354" max="14354" width="8.5703125" style="178" customWidth="1"/>
    <col min="14355" max="14356" width="1.140625" style="178" customWidth="1"/>
    <col min="14357" max="14357" width="14.28515625" style="178" customWidth="1"/>
    <col min="14358" max="14358" width="15.42578125" style="178" customWidth="1"/>
    <col min="14359" max="14359" width="1.7109375" style="178" customWidth="1"/>
    <col min="14360" max="14360" width="13.7109375" style="178" customWidth="1"/>
    <col min="14361" max="14361" width="6.28515625" style="178" customWidth="1"/>
    <col min="14362" max="14362" width="6.85546875" style="178" customWidth="1"/>
    <col min="14363" max="14363" width="2.28515625" style="178" customWidth="1"/>
    <col min="14364" max="14364" width="15.42578125" style="178" customWidth="1"/>
    <col min="14365" max="14365" width="13.140625" style="178" customWidth="1"/>
    <col min="14366" max="14366" width="1.7109375" style="178" customWidth="1"/>
    <col min="14367" max="14367" width="1.140625" style="178" customWidth="1"/>
    <col min="14368" max="14368" width="5.7109375" style="178" customWidth="1"/>
    <col min="14369" max="14592" width="6.85546875" style="178" customWidth="1"/>
    <col min="14593" max="14593" width="8" style="178" customWidth="1"/>
    <col min="14594" max="14594" width="1.140625" style="178" customWidth="1"/>
    <col min="14595" max="14597" width="1.7109375" style="178" customWidth="1"/>
    <col min="14598" max="14598" width="2.28515625" style="178" customWidth="1"/>
    <col min="14599" max="14600" width="1.140625" style="178" customWidth="1"/>
    <col min="14601" max="14601" width="2.85546875" style="178" customWidth="1"/>
    <col min="14602" max="14602" width="2.28515625" style="178" customWidth="1"/>
    <col min="14603" max="14603" width="3.42578125" style="178" customWidth="1"/>
    <col min="14604" max="14604" width="1.140625" style="178" customWidth="1"/>
    <col min="14605" max="14605" width="8" style="178" customWidth="1"/>
    <col min="14606" max="14606" width="1.140625" style="178" customWidth="1"/>
    <col min="14607" max="14607" width="2.85546875" style="178" customWidth="1"/>
    <col min="14608" max="14608" width="4" style="178" customWidth="1"/>
    <col min="14609" max="14609" width="1.7109375" style="178" customWidth="1"/>
    <col min="14610" max="14610" width="8.5703125" style="178" customWidth="1"/>
    <col min="14611" max="14612" width="1.140625" style="178" customWidth="1"/>
    <col min="14613" max="14613" width="14.28515625" style="178" customWidth="1"/>
    <col min="14614" max="14614" width="15.42578125" style="178" customWidth="1"/>
    <col min="14615" max="14615" width="1.7109375" style="178" customWidth="1"/>
    <col min="14616" max="14616" width="13.7109375" style="178" customWidth="1"/>
    <col min="14617" max="14617" width="6.28515625" style="178" customWidth="1"/>
    <col min="14618" max="14618" width="6.85546875" style="178" customWidth="1"/>
    <col min="14619" max="14619" width="2.28515625" style="178" customWidth="1"/>
    <col min="14620" max="14620" width="15.42578125" style="178" customWidth="1"/>
    <col min="14621" max="14621" width="13.140625" style="178" customWidth="1"/>
    <col min="14622" max="14622" width="1.7109375" style="178" customWidth="1"/>
    <col min="14623" max="14623" width="1.140625" style="178" customWidth="1"/>
    <col min="14624" max="14624" width="5.7109375" style="178" customWidth="1"/>
    <col min="14625" max="14848" width="6.85546875" style="178" customWidth="1"/>
    <col min="14849" max="14849" width="8" style="178" customWidth="1"/>
    <col min="14850" max="14850" width="1.140625" style="178" customWidth="1"/>
    <col min="14851" max="14853" width="1.7109375" style="178" customWidth="1"/>
    <col min="14854" max="14854" width="2.28515625" style="178" customWidth="1"/>
    <col min="14855" max="14856" width="1.140625" style="178" customWidth="1"/>
    <col min="14857" max="14857" width="2.85546875" style="178" customWidth="1"/>
    <col min="14858" max="14858" width="2.28515625" style="178" customWidth="1"/>
    <col min="14859" max="14859" width="3.42578125" style="178" customWidth="1"/>
    <col min="14860" max="14860" width="1.140625" style="178" customWidth="1"/>
    <col min="14861" max="14861" width="8" style="178" customWidth="1"/>
    <col min="14862" max="14862" width="1.140625" style="178" customWidth="1"/>
    <col min="14863" max="14863" width="2.85546875" style="178" customWidth="1"/>
    <col min="14864" max="14864" width="4" style="178" customWidth="1"/>
    <col min="14865" max="14865" width="1.7109375" style="178" customWidth="1"/>
    <col min="14866" max="14866" width="8.5703125" style="178" customWidth="1"/>
    <col min="14867" max="14868" width="1.140625" style="178" customWidth="1"/>
    <col min="14869" max="14869" width="14.28515625" style="178" customWidth="1"/>
    <col min="14870" max="14870" width="15.42578125" style="178" customWidth="1"/>
    <col min="14871" max="14871" width="1.7109375" style="178" customWidth="1"/>
    <col min="14872" max="14872" width="13.7109375" style="178" customWidth="1"/>
    <col min="14873" max="14873" width="6.28515625" style="178" customWidth="1"/>
    <col min="14874" max="14874" width="6.85546875" style="178" customWidth="1"/>
    <col min="14875" max="14875" width="2.28515625" style="178" customWidth="1"/>
    <col min="14876" max="14876" width="15.42578125" style="178" customWidth="1"/>
    <col min="14877" max="14877" width="13.140625" style="178" customWidth="1"/>
    <col min="14878" max="14878" width="1.7109375" style="178" customWidth="1"/>
    <col min="14879" max="14879" width="1.140625" style="178" customWidth="1"/>
    <col min="14880" max="14880" width="5.7109375" style="178" customWidth="1"/>
    <col min="14881" max="15104" width="6.85546875" style="178" customWidth="1"/>
    <col min="15105" max="15105" width="8" style="178" customWidth="1"/>
    <col min="15106" max="15106" width="1.140625" style="178" customWidth="1"/>
    <col min="15107" max="15109" width="1.7109375" style="178" customWidth="1"/>
    <col min="15110" max="15110" width="2.28515625" style="178" customWidth="1"/>
    <col min="15111" max="15112" width="1.140625" style="178" customWidth="1"/>
    <col min="15113" max="15113" width="2.85546875" style="178" customWidth="1"/>
    <col min="15114" max="15114" width="2.28515625" style="178" customWidth="1"/>
    <col min="15115" max="15115" width="3.42578125" style="178" customWidth="1"/>
    <col min="15116" max="15116" width="1.140625" style="178" customWidth="1"/>
    <col min="15117" max="15117" width="8" style="178" customWidth="1"/>
    <col min="15118" max="15118" width="1.140625" style="178" customWidth="1"/>
    <col min="15119" max="15119" width="2.85546875" style="178" customWidth="1"/>
    <col min="15120" max="15120" width="4" style="178" customWidth="1"/>
    <col min="15121" max="15121" width="1.7109375" style="178" customWidth="1"/>
    <col min="15122" max="15122" width="8.5703125" style="178" customWidth="1"/>
    <col min="15123" max="15124" width="1.140625" style="178" customWidth="1"/>
    <col min="15125" max="15125" width="14.28515625" style="178" customWidth="1"/>
    <col min="15126" max="15126" width="15.42578125" style="178" customWidth="1"/>
    <col min="15127" max="15127" width="1.7109375" style="178" customWidth="1"/>
    <col min="15128" max="15128" width="13.7109375" style="178" customWidth="1"/>
    <col min="15129" max="15129" width="6.28515625" style="178" customWidth="1"/>
    <col min="15130" max="15130" width="6.85546875" style="178" customWidth="1"/>
    <col min="15131" max="15131" width="2.28515625" style="178" customWidth="1"/>
    <col min="15132" max="15132" width="15.42578125" style="178" customWidth="1"/>
    <col min="15133" max="15133" width="13.140625" style="178" customWidth="1"/>
    <col min="15134" max="15134" width="1.7109375" style="178" customWidth="1"/>
    <col min="15135" max="15135" width="1.140625" style="178" customWidth="1"/>
    <col min="15136" max="15136" width="5.7109375" style="178" customWidth="1"/>
    <col min="15137" max="15360" width="6.85546875" style="178" customWidth="1"/>
    <col min="15361" max="15361" width="8" style="178" customWidth="1"/>
    <col min="15362" max="15362" width="1.140625" style="178" customWidth="1"/>
    <col min="15363" max="15365" width="1.7109375" style="178" customWidth="1"/>
    <col min="15366" max="15366" width="2.28515625" style="178" customWidth="1"/>
    <col min="15367" max="15368" width="1.140625" style="178" customWidth="1"/>
    <col min="15369" max="15369" width="2.85546875" style="178" customWidth="1"/>
    <col min="15370" max="15370" width="2.28515625" style="178" customWidth="1"/>
    <col min="15371" max="15371" width="3.42578125" style="178" customWidth="1"/>
    <col min="15372" max="15372" width="1.140625" style="178" customWidth="1"/>
    <col min="15373" max="15373" width="8" style="178" customWidth="1"/>
    <col min="15374" max="15374" width="1.140625" style="178" customWidth="1"/>
    <col min="15375" max="15375" width="2.85546875" style="178" customWidth="1"/>
    <col min="15376" max="15376" width="4" style="178" customWidth="1"/>
    <col min="15377" max="15377" width="1.7109375" style="178" customWidth="1"/>
    <col min="15378" max="15378" width="8.5703125" style="178" customWidth="1"/>
    <col min="15379" max="15380" width="1.140625" style="178" customWidth="1"/>
    <col min="15381" max="15381" width="14.28515625" style="178" customWidth="1"/>
    <col min="15382" max="15382" width="15.42578125" style="178" customWidth="1"/>
    <col min="15383" max="15383" width="1.7109375" style="178" customWidth="1"/>
    <col min="15384" max="15384" width="13.7109375" style="178" customWidth="1"/>
    <col min="15385" max="15385" width="6.28515625" style="178" customWidth="1"/>
    <col min="15386" max="15386" width="6.85546875" style="178" customWidth="1"/>
    <col min="15387" max="15387" width="2.28515625" style="178" customWidth="1"/>
    <col min="15388" max="15388" width="15.42578125" style="178" customWidth="1"/>
    <col min="15389" max="15389" width="13.140625" style="178" customWidth="1"/>
    <col min="15390" max="15390" width="1.7109375" style="178" customWidth="1"/>
    <col min="15391" max="15391" width="1.140625" style="178" customWidth="1"/>
    <col min="15392" max="15392" width="5.7109375" style="178" customWidth="1"/>
    <col min="15393" max="15616" width="6.85546875" style="178" customWidth="1"/>
    <col min="15617" max="15617" width="8" style="178" customWidth="1"/>
    <col min="15618" max="15618" width="1.140625" style="178" customWidth="1"/>
    <col min="15619" max="15621" width="1.7109375" style="178" customWidth="1"/>
    <col min="15622" max="15622" width="2.28515625" style="178" customWidth="1"/>
    <col min="15623" max="15624" width="1.140625" style="178" customWidth="1"/>
    <col min="15625" max="15625" width="2.85546875" style="178" customWidth="1"/>
    <col min="15626" max="15626" width="2.28515625" style="178" customWidth="1"/>
    <col min="15627" max="15627" width="3.42578125" style="178" customWidth="1"/>
    <col min="15628" max="15628" width="1.140625" style="178" customWidth="1"/>
    <col min="15629" max="15629" width="8" style="178" customWidth="1"/>
    <col min="15630" max="15630" width="1.140625" style="178" customWidth="1"/>
    <col min="15631" max="15631" width="2.85546875" style="178" customWidth="1"/>
    <col min="15632" max="15632" width="4" style="178" customWidth="1"/>
    <col min="15633" max="15633" width="1.7109375" style="178" customWidth="1"/>
    <col min="15634" max="15634" width="8.5703125" style="178" customWidth="1"/>
    <col min="15635" max="15636" width="1.140625" style="178" customWidth="1"/>
    <col min="15637" max="15637" width="14.28515625" style="178" customWidth="1"/>
    <col min="15638" max="15638" width="15.42578125" style="178" customWidth="1"/>
    <col min="15639" max="15639" width="1.7109375" style="178" customWidth="1"/>
    <col min="15640" max="15640" width="13.7109375" style="178" customWidth="1"/>
    <col min="15641" max="15641" width="6.28515625" style="178" customWidth="1"/>
    <col min="15642" max="15642" width="6.85546875" style="178" customWidth="1"/>
    <col min="15643" max="15643" width="2.28515625" style="178" customWidth="1"/>
    <col min="15644" max="15644" width="15.42578125" style="178" customWidth="1"/>
    <col min="15645" max="15645" width="13.140625" style="178" customWidth="1"/>
    <col min="15646" max="15646" width="1.7109375" style="178" customWidth="1"/>
    <col min="15647" max="15647" width="1.140625" style="178" customWidth="1"/>
    <col min="15648" max="15648" width="5.7109375" style="178" customWidth="1"/>
    <col min="15649" max="15872" width="6.85546875" style="178" customWidth="1"/>
    <col min="15873" max="15873" width="8" style="178" customWidth="1"/>
    <col min="15874" max="15874" width="1.140625" style="178" customWidth="1"/>
    <col min="15875" max="15877" width="1.7109375" style="178" customWidth="1"/>
    <col min="15878" max="15878" width="2.28515625" style="178" customWidth="1"/>
    <col min="15879" max="15880" width="1.140625" style="178" customWidth="1"/>
    <col min="15881" max="15881" width="2.85546875" style="178" customWidth="1"/>
    <col min="15882" max="15882" width="2.28515625" style="178" customWidth="1"/>
    <col min="15883" max="15883" width="3.42578125" style="178" customWidth="1"/>
    <col min="15884" max="15884" width="1.140625" style="178" customWidth="1"/>
    <col min="15885" max="15885" width="8" style="178" customWidth="1"/>
    <col min="15886" max="15886" width="1.140625" style="178" customWidth="1"/>
    <col min="15887" max="15887" width="2.85546875" style="178" customWidth="1"/>
    <col min="15888" max="15888" width="4" style="178" customWidth="1"/>
    <col min="15889" max="15889" width="1.7109375" style="178" customWidth="1"/>
    <col min="15890" max="15890" width="8.5703125" style="178" customWidth="1"/>
    <col min="15891" max="15892" width="1.140625" style="178" customWidth="1"/>
    <col min="15893" max="15893" width="14.28515625" style="178" customWidth="1"/>
    <col min="15894" max="15894" width="15.42578125" style="178" customWidth="1"/>
    <col min="15895" max="15895" width="1.7109375" style="178" customWidth="1"/>
    <col min="15896" max="15896" width="13.7109375" style="178" customWidth="1"/>
    <col min="15897" max="15897" width="6.28515625" style="178" customWidth="1"/>
    <col min="15898" max="15898" width="6.85546875" style="178" customWidth="1"/>
    <col min="15899" max="15899" width="2.28515625" style="178" customWidth="1"/>
    <col min="15900" max="15900" width="15.42578125" style="178" customWidth="1"/>
    <col min="15901" max="15901" width="13.140625" style="178" customWidth="1"/>
    <col min="15902" max="15902" width="1.7109375" style="178" customWidth="1"/>
    <col min="15903" max="15903" width="1.140625" style="178" customWidth="1"/>
    <col min="15904" max="15904" width="5.7109375" style="178" customWidth="1"/>
    <col min="15905" max="16128" width="6.85546875" style="178" customWidth="1"/>
    <col min="16129" max="16129" width="8" style="178" customWidth="1"/>
    <col min="16130" max="16130" width="1.140625" style="178" customWidth="1"/>
    <col min="16131" max="16133" width="1.7109375" style="178" customWidth="1"/>
    <col min="16134" max="16134" width="2.28515625" style="178" customWidth="1"/>
    <col min="16135" max="16136" width="1.140625" style="178" customWidth="1"/>
    <col min="16137" max="16137" width="2.85546875" style="178" customWidth="1"/>
    <col min="16138" max="16138" width="2.28515625" style="178" customWidth="1"/>
    <col min="16139" max="16139" width="3.42578125" style="178" customWidth="1"/>
    <col min="16140" max="16140" width="1.140625" style="178" customWidth="1"/>
    <col min="16141" max="16141" width="8" style="178" customWidth="1"/>
    <col min="16142" max="16142" width="1.140625" style="178" customWidth="1"/>
    <col min="16143" max="16143" width="2.85546875" style="178" customWidth="1"/>
    <col min="16144" max="16144" width="4" style="178" customWidth="1"/>
    <col min="16145" max="16145" width="1.7109375" style="178" customWidth="1"/>
    <col min="16146" max="16146" width="8.5703125" style="178" customWidth="1"/>
    <col min="16147" max="16148" width="1.140625" style="178" customWidth="1"/>
    <col min="16149" max="16149" width="14.28515625" style="178" customWidth="1"/>
    <col min="16150" max="16150" width="15.42578125" style="178" customWidth="1"/>
    <col min="16151" max="16151" width="1.7109375" style="178" customWidth="1"/>
    <col min="16152" max="16152" width="13.7109375" style="178" customWidth="1"/>
    <col min="16153" max="16153" width="6.28515625" style="178" customWidth="1"/>
    <col min="16154" max="16154" width="6.85546875" style="178" customWidth="1"/>
    <col min="16155" max="16155" width="2.28515625" style="178" customWidth="1"/>
    <col min="16156" max="16156" width="15.42578125" style="178" customWidth="1"/>
    <col min="16157" max="16157" width="13.140625" style="178" customWidth="1"/>
    <col min="16158" max="16158" width="1.7109375" style="178" customWidth="1"/>
    <col min="16159" max="16159" width="1.140625" style="178" customWidth="1"/>
    <col min="16160" max="16160" width="5.7109375" style="178" customWidth="1"/>
    <col min="16161" max="16384" width="6.85546875" style="178" customWidth="1"/>
  </cols>
  <sheetData>
    <row r="1" spans="1:31" ht="33.75" customHeight="1" x14ac:dyDescent="0.2">
      <c r="A1" s="220"/>
    </row>
    <row r="2" spans="1:31" ht="3" customHeight="1" x14ac:dyDescent="0.2"/>
    <row r="3" spans="1:31" ht="16.5" customHeight="1" x14ac:dyDescent="0.2">
      <c r="G3" s="221" t="s">
        <v>29</v>
      </c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</row>
    <row r="4" spans="1:31" ht="20.25" customHeight="1" x14ac:dyDescent="0.2">
      <c r="G4" s="222" t="s">
        <v>87</v>
      </c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</row>
    <row r="5" spans="1:31" ht="20.25" customHeight="1" x14ac:dyDescent="0.2">
      <c r="G5" s="215" t="s">
        <v>88</v>
      </c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</row>
    <row r="6" spans="1:31" ht="9.75" customHeight="1" x14ac:dyDescent="0.2"/>
    <row r="7" spans="1:31" ht="3" customHeight="1" x14ac:dyDescent="0.2"/>
    <row r="8" spans="1:31" ht="13.5" customHeight="1" x14ac:dyDescent="0.2">
      <c r="B8" s="223" t="s">
        <v>38</v>
      </c>
      <c r="C8" s="223"/>
      <c r="D8" s="223"/>
      <c r="E8" s="223"/>
      <c r="F8" s="223"/>
      <c r="G8" s="223"/>
      <c r="H8" s="223"/>
      <c r="I8" s="223"/>
      <c r="J8" s="223"/>
      <c r="K8" s="223"/>
      <c r="L8" s="224" t="s">
        <v>30</v>
      </c>
      <c r="M8" s="216" t="s">
        <v>42</v>
      </c>
      <c r="N8" s="216"/>
      <c r="O8" s="216"/>
      <c r="P8" s="216" t="s">
        <v>89</v>
      </c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</row>
    <row r="9" spans="1:31" ht="13.5" customHeight="1" x14ac:dyDescent="0.2">
      <c r="B9" s="223" t="s">
        <v>90</v>
      </c>
      <c r="C9" s="223"/>
      <c r="D9" s="223"/>
      <c r="E9" s="223"/>
      <c r="F9" s="223"/>
      <c r="G9" s="223"/>
      <c r="H9" s="223"/>
      <c r="I9" s="223"/>
      <c r="J9" s="223"/>
      <c r="K9" s="223"/>
      <c r="L9" s="224" t="s">
        <v>30</v>
      </c>
      <c r="M9" s="216" t="s">
        <v>31</v>
      </c>
      <c r="N9" s="216"/>
      <c r="O9" s="216"/>
      <c r="P9" s="216" t="s">
        <v>91</v>
      </c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</row>
    <row r="10" spans="1:31" ht="13.5" customHeight="1" x14ac:dyDescent="0.2">
      <c r="B10" s="223" t="s">
        <v>92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4" t="s">
        <v>30</v>
      </c>
      <c r="M10" s="216" t="s">
        <v>32</v>
      </c>
      <c r="N10" s="216"/>
      <c r="O10" s="216"/>
      <c r="P10" s="216" t="s">
        <v>33</v>
      </c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</row>
    <row r="11" spans="1:31" ht="13.5" customHeight="1" x14ac:dyDescent="0.2">
      <c r="B11" s="223" t="s">
        <v>39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4" t="s">
        <v>30</v>
      </c>
      <c r="M11" s="216" t="s">
        <v>34</v>
      </c>
      <c r="N11" s="216"/>
      <c r="O11" s="216"/>
      <c r="P11" s="216" t="s">
        <v>33</v>
      </c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</row>
    <row r="12" spans="1:31" ht="13.5" customHeight="1" x14ac:dyDescent="0.2">
      <c r="B12" s="223" t="s">
        <v>93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4" t="s">
        <v>30</v>
      </c>
      <c r="R12" s="216" t="s">
        <v>212</v>
      </c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</row>
    <row r="13" spans="1:31" ht="13.5" customHeight="1" x14ac:dyDescent="0.2">
      <c r="B13" s="223" t="s">
        <v>94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4" t="s">
        <v>30</v>
      </c>
      <c r="R13" s="216" t="s">
        <v>213</v>
      </c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</row>
    <row r="14" spans="1:31" ht="13.5" customHeight="1" x14ac:dyDescent="0.2">
      <c r="B14" s="223" t="s">
        <v>95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4" t="s">
        <v>30</v>
      </c>
      <c r="M14" s="216" t="s">
        <v>291</v>
      </c>
      <c r="N14" s="216"/>
      <c r="O14" s="216"/>
      <c r="P14" s="216"/>
      <c r="Q14" s="216"/>
      <c r="R14" s="216"/>
      <c r="S14" s="216"/>
    </row>
    <row r="15" spans="1:31" ht="3" customHeight="1" x14ac:dyDescent="0.2"/>
    <row r="16" spans="1:31" ht="3" customHeight="1" x14ac:dyDescent="0.2"/>
    <row r="17" spans="2:34" ht="16.5" customHeight="1" x14ac:dyDescent="0.2">
      <c r="V17" s="225" t="s">
        <v>96</v>
      </c>
      <c r="W17" s="223" t="s">
        <v>97</v>
      </c>
      <c r="X17" s="223"/>
      <c r="Y17" s="223" t="s">
        <v>98</v>
      </c>
      <c r="Z17" s="223"/>
      <c r="AA17" s="223"/>
    </row>
    <row r="18" spans="2:34" ht="11.25" customHeight="1" x14ac:dyDescent="0.2">
      <c r="B18" s="223" t="s">
        <v>40</v>
      </c>
      <c r="C18" s="223"/>
      <c r="D18" s="223"/>
      <c r="E18" s="223"/>
      <c r="F18" s="223"/>
      <c r="G18" s="223"/>
      <c r="H18" s="223"/>
      <c r="I18" s="223"/>
      <c r="U18" s="223" t="s">
        <v>99</v>
      </c>
      <c r="V18" s="223"/>
      <c r="W18" s="223" t="s">
        <v>100</v>
      </c>
      <c r="X18" s="223"/>
      <c r="Y18" s="223"/>
      <c r="Z18" s="223"/>
      <c r="AA18" s="223"/>
      <c r="AB18" s="223"/>
      <c r="AC18" s="223" t="s">
        <v>101</v>
      </c>
      <c r="AD18" s="223"/>
      <c r="AE18" s="223" t="s">
        <v>102</v>
      </c>
      <c r="AF18" s="223"/>
      <c r="AG18" s="223"/>
      <c r="AH18" s="223"/>
    </row>
    <row r="19" spans="2:34" ht="7.5" customHeight="1" x14ac:dyDescent="0.2">
      <c r="B19" s="223"/>
      <c r="C19" s="223"/>
      <c r="D19" s="223"/>
      <c r="E19" s="223"/>
      <c r="F19" s="223"/>
      <c r="G19" s="223"/>
      <c r="H19" s="223"/>
      <c r="I19" s="223"/>
      <c r="J19" s="223" t="s">
        <v>41</v>
      </c>
      <c r="K19" s="223"/>
      <c r="L19" s="223"/>
      <c r="M19" s="223"/>
      <c r="N19" s="223"/>
      <c r="O19" s="223"/>
      <c r="P19" s="223"/>
      <c r="Q19" s="223"/>
      <c r="R19" s="223"/>
      <c r="S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</row>
    <row r="20" spans="2:34" ht="8.25" customHeight="1" x14ac:dyDescent="0.2"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U20" s="223"/>
      <c r="V20" s="223"/>
      <c r="W20" s="223" t="s">
        <v>103</v>
      </c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</row>
    <row r="21" spans="2:34" ht="6.75" customHeight="1" x14ac:dyDescent="0.2">
      <c r="W21" s="223"/>
      <c r="X21" s="223"/>
      <c r="Y21" s="223"/>
      <c r="Z21" s="223"/>
      <c r="AA21" s="223"/>
      <c r="AB21" s="223"/>
      <c r="AC21" s="223"/>
      <c r="AD21" s="223"/>
    </row>
    <row r="22" spans="2:34" ht="3" customHeight="1" x14ac:dyDescent="0.2">
      <c r="V22" s="223" t="s">
        <v>104</v>
      </c>
      <c r="W22" s="223"/>
      <c r="X22" s="223"/>
      <c r="Y22" s="223"/>
      <c r="Z22" s="223"/>
      <c r="AA22" s="223"/>
      <c r="AC22" s="223"/>
      <c r="AD22" s="223"/>
    </row>
    <row r="23" spans="2:34" ht="9.75" customHeight="1" x14ac:dyDescent="0.2">
      <c r="V23" s="223"/>
      <c r="W23" s="223"/>
      <c r="X23" s="223"/>
      <c r="Y23" s="223"/>
      <c r="Z23" s="223"/>
      <c r="AA23" s="223"/>
    </row>
    <row r="24" spans="2:34" ht="9" customHeight="1" x14ac:dyDescent="0.2"/>
    <row r="25" spans="2:34" ht="13.5" customHeight="1" x14ac:dyDescent="0.2">
      <c r="C25" s="223" t="s">
        <v>105</v>
      </c>
      <c r="D25" s="223"/>
      <c r="E25" s="223"/>
      <c r="F25" s="223"/>
      <c r="H25" s="224" t="s">
        <v>30</v>
      </c>
      <c r="I25" s="216" t="s">
        <v>118</v>
      </c>
      <c r="J25" s="216"/>
      <c r="K25" s="216"/>
      <c r="L25" s="216"/>
      <c r="M25" s="216"/>
      <c r="O25" s="219" t="s">
        <v>80</v>
      </c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</row>
    <row r="26" spans="2:34" ht="13.5" customHeight="1" x14ac:dyDescent="0.2">
      <c r="C26" s="223" t="s">
        <v>106</v>
      </c>
      <c r="D26" s="223"/>
      <c r="E26" s="223"/>
      <c r="F26" s="223"/>
      <c r="H26" s="224" t="s">
        <v>30</v>
      </c>
      <c r="I26" s="216" t="s">
        <v>119</v>
      </c>
      <c r="J26" s="216"/>
      <c r="K26" s="216"/>
      <c r="L26" s="216"/>
      <c r="M26" s="216"/>
      <c r="O26" s="219" t="s">
        <v>81</v>
      </c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</row>
    <row r="27" spans="2:34" ht="3" customHeight="1" x14ac:dyDescent="0.2"/>
    <row r="28" spans="2:34" ht="3" customHeight="1" x14ac:dyDescent="0.2"/>
    <row r="29" spans="2:34" ht="16.5" customHeight="1" x14ac:dyDescent="0.2">
      <c r="C29" s="216" t="s">
        <v>214</v>
      </c>
      <c r="D29" s="216"/>
      <c r="E29" s="216"/>
      <c r="F29" s="216"/>
      <c r="G29" s="216"/>
      <c r="H29" s="216"/>
      <c r="I29" s="216"/>
      <c r="K29" s="216" t="s">
        <v>215</v>
      </c>
      <c r="L29" s="216"/>
      <c r="M29" s="216"/>
      <c r="N29" s="216"/>
      <c r="O29" s="216"/>
      <c r="P29" s="216"/>
      <c r="Q29" s="216"/>
      <c r="R29" s="216"/>
      <c r="S29" s="216"/>
      <c r="U29" s="214">
        <v>10000000</v>
      </c>
      <c r="V29" s="214">
        <v>0</v>
      </c>
      <c r="W29" s="217">
        <v>0</v>
      </c>
      <c r="X29" s="217"/>
      <c r="Y29" s="217">
        <v>0</v>
      </c>
      <c r="Z29" s="217"/>
      <c r="AA29" s="217"/>
      <c r="AB29" s="214">
        <v>0</v>
      </c>
      <c r="AC29" s="217">
        <v>10000000</v>
      </c>
      <c r="AD29" s="217"/>
    </row>
    <row r="30" spans="2:34" ht="16.5" customHeight="1" x14ac:dyDescent="0.2">
      <c r="V30" s="214">
        <v>0</v>
      </c>
      <c r="W30" s="217">
        <v>0</v>
      </c>
      <c r="X30" s="217"/>
      <c r="Y30" s="217">
        <v>0</v>
      </c>
      <c r="Z30" s="217"/>
      <c r="AA30" s="217"/>
    </row>
    <row r="31" spans="2:34" ht="13.5" customHeight="1" x14ac:dyDescent="0.2">
      <c r="V31" s="214">
        <v>0</v>
      </c>
      <c r="W31" s="217">
        <v>0</v>
      </c>
      <c r="X31" s="217"/>
      <c r="Y31" s="217">
        <v>0</v>
      </c>
      <c r="Z31" s="217"/>
      <c r="AA31" s="217"/>
    </row>
    <row r="32" spans="2:34" ht="3" customHeight="1" x14ac:dyDescent="0.2"/>
    <row r="33" spans="3:30" ht="16.5" customHeight="1" x14ac:dyDescent="0.2">
      <c r="C33" s="216" t="s">
        <v>216</v>
      </c>
      <c r="D33" s="216"/>
      <c r="E33" s="216"/>
      <c r="F33" s="216"/>
      <c r="G33" s="216"/>
      <c r="H33" s="216"/>
      <c r="I33" s="216"/>
      <c r="K33" s="216" t="s">
        <v>217</v>
      </c>
      <c r="L33" s="216"/>
      <c r="M33" s="216"/>
      <c r="N33" s="216"/>
      <c r="O33" s="216"/>
      <c r="P33" s="216"/>
      <c r="Q33" s="216"/>
      <c r="R33" s="216"/>
      <c r="S33" s="216"/>
      <c r="U33" s="214">
        <v>18000000</v>
      </c>
      <c r="V33" s="214">
        <v>0</v>
      </c>
      <c r="W33" s="217">
        <v>0</v>
      </c>
      <c r="X33" s="217"/>
      <c r="Y33" s="217">
        <v>0</v>
      </c>
      <c r="Z33" s="217"/>
      <c r="AA33" s="217"/>
      <c r="AB33" s="214">
        <v>0</v>
      </c>
      <c r="AC33" s="217">
        <v>18000000</v>
      </c>
      <c r="AD33" s="217"/>
    </row>
    <row r="34" spans="3:30" ht="16.5" customHeight="1" x14ac:dyDescent="0.2">
      <c r="V34" s="214">
        <v>0</v>
      </c>
      <c r="W34" s="217">
        <v>0</v>
      </c>
      <c r="X34" s="217"/>
      <c r="Y34" s="217">
        <v>0</v>
      </c>
      <c r="Z34" s="217"/>
      <c r="AA34" s="217"/>
    </row>
    <row r="35" spans="3:30" ht="13.5" customHeight="1" x14ac:dyDescent="0.2">
      <c r="V35" s="214">
        <v>0</v>
      </c>
      <c r="W35" s="217">
        <v>0</v>
      </c>
      <c r="X35" s="217"/>
      <c r="Y35" s="217">
        <v>0</v>
      </c>
      <c r="Z35" s="217"/>
      <c r="AA35" s="217"/>
    </row>
    <row r="36" spans="3:30" ht="3" customHeight="1" x14ac:dyDescent="0.2"/>
    <row r="37" spans="3:30" ht="16.5" customHeight="1" x14ac:dyDescent="0.2">
      <c r="C37" s="216" t="s">
        <v>218</v>
      </c>
      <c r="D37" s="216"/>
      <c r="E37" s="216"/>
      <c r="F37" s="216"/>
      <c r="G37" s="216"/>
      <c r="H37" s="216"/>
      <c r="I37" s="216"/>
      <c r="K37" s="216" t="s">
        <v>219</v>
      </c>
      <c r="L37" s="216"/>
      <c r="M37" s="216"/>
      <c r="N37" s="216"/>
      <c r="O37" s="216"/>
      <c r="P37" s="216"/>
      <c r="Q37" s="216"/>
      <c r="R37" s="216"/>
      <c r="S37" s="216"/>
      <c r="U37" s="214">
        <v>147200000</v>
      </c>
      <c r="V37" s="214">
        <v>0</v>
      </c>
      <c r="W37" s="217">
        <v>0</v>
      </c>
      <c r="X37" s="217"/>
      <c r="Y37" s="217">
        <v>0</v>
      </c>
      <c r="Z37" s="217"/>
      <c r="AA37" s="217"/>
      <c r="AB37" s="214">
        <v>0</v>
      </c>
      <c r="AC37" s="217">
        <v>147200000</v>
      </c>
      <c r="AD37" s="217"/>
    </row>
    <row r="38" spans="3:30" ht="16.5" customHeight="1" x14ac:dyDescent="0.2">
      <c r="V38" s="214">
        <v>0</v>
      </c>
      <c r="W38" s="217">
        <v>0</v>
      </c>
      <c r="X38" s="217"/>
      <c r="Y38" s="217">
        <v>0</v>
      </c>
      <c r="Z38" s="217"/>
      <c r="AA38" s="217"/>
    </row>
    <row r="39" spans="3:30" ht="13.5" customHeight="1" x14ac:dyDescent="0.2">
      <c r="V39" s="214">
        <v>0</v>
      </c>
      <c r="W39" s="217">
        <v>0</v>
      </c>
      <c r="X39" s="217"/>
      <c r="Y39" s="217">
        <v>0</v>
      </c>
      <c r="Z39" s="217"/>
      <c r="AA39" s="217"/>
    </row>
    <row r="40" spans="3:30" ht="3" customHeight="1" x14ac:dyDescent="0.2"/>
    <row r="41" spans="3:30" ht="16.5" customHeight="1" x14ac:dyDescent="0.2">
      <c r="C41" s="216" t="s">
        <v>130</v>
      </c>
      <c r="D41" s="216"/>
      <c r="E41" s="216"/>
      <c r="F41" s="216"/>
      <c r="G41" s="216"/>
      <c r="H41" s="216"/>
      <c r="I41" s="216"/>
      <c r="K41" s="216" t="s">
        <v>131</v>
      </c>
      <c r="L41" s="216"/>
      <c r="M41" s="216"/>
      <c r="N41" s="216"/>
      <c r="O41" s="216"/>
      <c r="P41" s="216"/>
      <c r="Q41" s="216"/>
      <c r="R41" s="216"/>
      <c r="S41" s="216"/>
      <c r="U41" s="214">
        <v>14850000</v>
      </c>
      <c r="V41" s="214">
        <v>0</v>
      </c>
      <c r="W41" s="217">
        <v>0</v>
      </c>
      <c r="X41" s="217"/>
      <c r="Y41" s="217">
        <v>0</v>
      </c>
      <c r="Z41" s="217"/>
      <c r="AA41" s="217"/>
      <c r="AB41" s="214">
        <v>14817000</v>
      </c>
      <c r="AC41" s="217">
        <v>33000</v>
      </c>
      <c r="AD41" s="217"/>
    </row>
    <row r="42" spans="3:30" ht="16.5" customHeight="1" x14ac:dyDescent="0.2">
      <c r="V42" s="214">
        <v>0</v>
      </c>
      <c r="W42" s="217">
        <v>0</v>
      </c>
      <c r="X42" s="217"/>
      <c r="Y42" s="217">
        <v>0</v>
      </c>
      <c r="Z42" s="217"/>
      <c r="AA42" s="217"/>
    </row>
    <row r="43" spans="3:30" ht="13.5" customHeight="1" x14ac:dyDescent="0.2">
      <c r="V43" s="214">
        <v>0</v>
      </c>
      <c r="W43" s="217">
        <v>14817000</v>
      </c>
      <c r="X43" s="217"/>
      <c r="Y43" s="217">
        <v>14817000</v>
      </c>
      <c r="Z43" s="217"/>
      <c r="AA43" s="217"/>
    </row>
    <row r="44" spans="3:30" ht="3" customHeight="1" x14ac:dyDescent="0.2"/>
    <row r="45" spans="3:30" ht="16.5" customHeight="1" x14ac:dyDescent="0.2">
      <c r="C45" s="216" t="s">
        <v>107</v>
      </c>
      <c r="D45" s="216"/>
      <c r="E45" s="216"/>
      <c r="F45" s="216"/>
      <c r="G45" s="216"/>
      <c r="H45" s="216"/>
      <c r="I45" s="216"/>
      <c r="K45" s="216" t="s">
        <v>108</v>
      </c>
      <c r="L45" s="216"/>
      <c r="M45" s="216"/>
      <c r="N45" s="216"/>
      <c r="O45" s="216"/>
      <c r="P45" s="216"/>
      <c r="Q45" s="216"/>
      <c r="R45" s="216"/>
      <c r="S45" s="216"/>
      <c r="U45" s="214">
        <v>69150000</v>
      </c>
      <c r="V45" s="214">
        <v>0</v>
      </c>
      <c r="W45" s="217">
        <v>0</v>
      </c>
      <c r="X45" s="217"/>
      <c r="Y45" s="217">
        <v>0</v>
      </c>
      <c r="Z45" s="217"/>
      <c r="AA45" s="217"/>
      <c r="AB45" s="214">
        <v>48825000</v>
      </c>
      <c r="AC45" s="217">
        <v>20325000</v>
      </c>
      <c r="AD45" s="217"/>
    </row>
    <row r="46" spans="3:30" ht="16.5" customHeight="1" x14ac:dyDescent="0.2">
      <c r="V46" s="214">
        <v>0</v>
      </c>
      <c r="W46" s="217">
        <v>0</v>
      </c>
      <c r="X46" s="217"/>
      <c r="Y46" s="217">
        <v>0</v>
      </c>
      <c r="Z46" s="217"/>
      <c r="AA46" s="217"/>
    </row>
    <row r="47" spans="3:30" ht="13.5" customHeight="1" x14ac:dyDescent="0.2">
      <c r="V47" s="214">
        <v>13275000</v>
      </c>
      <c r="W47" s="217">
        <v>35550000</v>
      </c>
      <c r="X47" s="217"/>
      <c r="Y47" s="217">
        <v>48825000</v>
      </c>
      <c r="Z47" s="217"/>
      <c r="AA47" s="217"/>
    </row>
    <row r="48" spans="3:30" ht="3" customHeight="1" x14ac:dyDescent="0.2"/>
    <row r="49" spans="3:30" ht="16.5" customHeight="1" x14ac:dyDescent="0.2">
      <c r="C49" s="216" t="s">
        <v>110</v>
      </c>
      <c r="D49" s="216"/>
      <c r="E49" s="216"/>
      <c r="F49" s="216"/>
      <c r="G49" s="216"/>
      <c r="H49" s="216"/>
      <c r="I49" s="216"/>
      <c r="K49" s="216" t="s">
        <v>111</v>
      </c>
      <c r="L49" s="216"/>
      <c r="M49" s="216"/>
      <c r="N49" s="216"/>
      <c r="O49" s="216"/>
      <c r="P49" s="216"/>
      <c r="Q49" s="216"/>
      <c r="R49" s="216"/>
      <c r="S49" s="216"/>
      <c r="U49" s="214">
        <v>1000000</v>
      </c>
      <c r="V49" s="214">
        <v>0</v>
      </c>
      <c r="W49" s="217">
        <v>0</v>
      </c>
      <c r="X49" s="217"/>
      <c r="Y49" s="217">
        <v>0</v>
      </c>
      <c r="Z49" s="217"/>
      <c r="AA49" s="217"/>
      <c r="AB49" s="214">
        <v>750000</v>
      </c>
      <c r="AC49" s="217">
        <v>250000</v>
      </c>
      <c r="AD49" s="217"/>
    </row>
    <row r="50" spans="3:30" ht="16.5" customHeight="1" x14ac:dyDescent="0.2">
      <c r="V50" s="214">
        <v>0</v>
      </c>
      <c r="W50" s="217">
        <v>0</v>
      </c>
      <c r="X50" s="217"/>
      <c r="Y50" s="217">
        <v>0</v>
      </c>
      <c r="Z50" s="217"/>
      <c r="AA50" s="217"/>
    </row>
    <row r="51" spans="3:30" ht="13.5" customHeight="1" x14ac:dyDescent="0.2">
      <c r="V51" s="214">
        <v>750000</v>
      </c>
      <c r="W51" s="217">
        <v>0</v>
      </c>
      <c r="X51" s="217"/>
      <c r="Y51" s="217">
        <v>750000</v>
      </c>
      <c r="Z51" s="217"/>
      <c r="AA51" s="217"/>
    </row>
    <row r="52" spans="3:30" ht="16.5" customHeight="1" x14ac:dyDescent="0.2">
      <c r="C52" s="216" t="s">
        <v>112</v>
      </c>
      <c r="D52" s="216"/>
      <c r="E52" s="216"/>
      <c r="F52" s="216"/>
      <c r="G52" s="216"/>
      <c r="H52" s="216"/>
      <c r="I52" s="216"/>
      <c r="K52" s="216" t="s">
        <v>113</v>
      </c>
      <c r="L52" s="216"/>
      <c r="M52" s="216"/>
      <c r="N52" s="216"/>
      <c r="O52" s="216"/>
      <c r="P52" s="216"/>
      <c r="Q52" s="216"/>
      <c r="R52" s="216"/>
      <c r="S52" s="216"/>
      <c r="U52" s="214">
        <v>250000</v>
      </c>
      <c r="V52" s="214">
        <v>0</v>
      </c>
      <c r="W52" s="217">
        <v>0</v>
      </c>
      <c r="X52" s="217"/>
      <c r="Y52" s="217">
        <v>0</v>
      </c>
      <c r="Z52" s="217"/>
      <c r="AA52" s="217"/>
      <c r="AB52" s="214">
        <v>250000</v>
      </c>
      <c r="AC52" s="217">
        <v>0</v>
      </c>
      <c r="AD52" s="217"/>
    </row>
    <row r="53" spans="3:30" ht="16.5" customHeight="1" x14ac:dyDescent="0.2">
      <c r="V53" s="214">
        <v>0</v>
      </c>
      <c r="W53" s="217">
        <v>0</v>
      </c>
      <c r="X53" s="217"/>
      <c r="Y53" s="217">
        <v>0</v>
      </c>
      <c r="Z53" s="217"/>
      <c r="AA53" s="217"/>
    </row>
    <row r="54" spans="3:30" ht="13.5" customHeight="1" x14ac:dyDescent="0.2">
      <c r="V54" s="214">
        <v>0</v>
      </c>
      <c r="W54" s="217">
        <v>250000</v>
      </c>
      <c r="X54" s="217"/>
      <c r="Y54" s="217">
        <v>250000</v>
      </c>
      <c r="Z54" s="217"/>
      <c r="AA54" s="217"/>
    </row>
    <row r="55" spans="3:30" ht="3" customHeight="1" x14ac:dyDescent="0.2"/>
    <row r="56" spans="3:30" ht="16.5" customHeight="1" x14ac:dyDescent="0.2">
      <c r="C56" s="216" t="s">
        <v>114</v>
      </c>
      <c r="D56" s="216"/>
      <c r="E56" s="216"/>
      <c r="F56" s="216"/>
      <c r="G56" s="216"/>
      <c r="H56" s="216"/>
      <c r="I56" s="216"/>
      <c r="K56" s="216" t="s">
        <v>115</v>
      </c>
      <c r="L56" s="216"/>
      <c r="M56" s="216"/>
      <c r="N56" s="216"/>
      <c r="O56" s="216"/>
      <c r="P56" s="216"/>
      <c r="Q56" s="216"/>
      <c r="R56" s="216"/>
      <c r="S56" s="216"/>
      <c r="U56" s="214">
        <v>1000000</v>
      </c>
      <c r="V56" s="214">
        <v>0</v>
      </c>
      <c r="W56" s="217">
        <v>0</v>
      </c>
      <c r="X56" s="217"/>
      <c r="Y56" s="217">
        <v>0</v>
      </c>
      <c r="Z56" s="217"/>
      <c r="AA56" s="217"/>
      <c r="AB56" s="214">
        <v>1000000</v>
      </c>
      <c r="AC56" s="217">
        <v>0</v>
      </c>
      <c r="AD56" s="217"/>
    </row>
    <row r="57" spans="3:30" ht="16.5" customHeight="1" x14ac:dyDescent="0.2">
      <c r="V57" s="214">
        <v>0</v>
      </c>
      <c r="W57" s="217">
        <v>0</v>
      </c>
      <c r="X57" s="217"/>
      <c r="Y57" s="217">
        <v>0</v>
      </c>
      <c r="Z57" s="217"/>
      <c r="AA57" s="217"/>
    </row>
    <row r="58" spans="3:30" ht="13.5" customHeight="1" x14ac:dyDescent="0.2">
      <c r="V58" s="214">
        <v>0</v>
      </c>
      <c r="W58" s="217">
        <v>1000000</v>
      </c>
      <c r="X58" s="217"/>
      <c r="Y58" s="217">
        <v>1000000</v>
      </c>
      <c r="Z58" s="217"/>
      <c r="AA58" s="217"/>
    </row>
    <row r="59" spans="3:30" ht="3" customHeight="1" x14ac:dyDescent="0.2"/>
    <row r="60" spans="3:30" ht="16.5" customHeight="1" x14ac:dyDescent="0.2">
      <c r="C60" s="216" t="s">
        <v>116</v>
      </c>
      <c r="D60" s="216"/>
      <c r="E60" s="216"/>
      <c r="F60" s="216"/>
      <c r="G60" s="216"/>
      <c r="H60" s="216"/>
      <c r="I60" s="216"/>
      <c r="K60" s="216" t="s">
        <v>117</v>
      </c>
      <c r="L60" s="216"/>
      <c r="M60" s="216"/>
      <c r="N60" s="216"/>
      <c r="O60" s="216"/>
      <c r="P60" s="216"/>
      <c r="Q60" s="216"/>
      <c r="R60" s="216"/>
      <c r="S60" s="216"/>
      <c r="U60" s="214">
        <v>950000</v>
      </c>
      <c r="V60" s="214">
        <v>0</v>
      </c>
      <c r="W60" s="217">
        <v>0</v>
      </c>
      <c r="X60" s="217"/>
      <c r="Y60" s="217">
        <v>0</v>
      </c>
      <c r="Z60" s="217"/>
      <c r="AA60" s="217"/>
      <c r="AB60" s="214">
        <v>500000</v>
      </c>
      <c r="AC60" s="217">
        <v>450000</v>
      </c>
      <c r="AD60" s="217"/>
    </row>
    <row r="61" spans="3:30" ht="16.5" customHeight="1" x14ac:dyDescent="0.2">
      <c r="V61" s="214">
        <v>0</v>
      </c>
      <c r="W61" s="217">
        <v>0</v>
      </c>
      <c r="X61" s="217"/>
      <c r="Y61" s="217">
        <v>0</v>
      </c>
      <c r="Z61" s="217"/>
      <c r="AA61" s="217"/>
    </row>
    <row r="62" spans="3:30" ht="13.5" customHeight="1" x14ac:dyDescent="0.2">
      <c r="V62" s="214">
        <v>500000</v>
      </c>
      <c r="W62" s="217">
        <v>0</v>
      </c>
      <c r="X62" s="217"/>
      <c r="Y62" s="217">
        <v>500000</v>
      </c>
      <c r="Z62" s="217"/>
      <c r="AA62" s="217"/>
    </row>
    <row r="63" spans="3:30" ht="3" customHeight="1" x14ac:dyDescent="0.2"/>
    <row r="64" spans="3:30" ht="16.5" customHeight="1" x14ac:dyDescent="0.2">
      <c r="C64" s="216" t="s">
        <v>220</v>
      </c>
      <c r="D64" s="216"/>
      <c r="E64" s="216"/>
      <c r="F64" s="216"/>
      <c r="G64" s="216"/>
      <c r="H64" s="216"/>
      <c r="I64" s="216"/>
      <c r="K64" s="216" t="s">
        <v>221</v>
      </c>
      <c r="L64" s="216"/>
      <c r="M64" s="216"/>
      <c r="N64" s="216"/>
      <c r="O64" s="216"/>
      <c r="P64" s="216"/>
      <c r="Q64" s="216"/>
      <c r="R64" s="216"/>
      <c r="S64" s="216"/>
      <c r="U64" s="214">
        <v>9500000</v>
      </c>
      <c r="V64" s="214">
        <v>0</v>
      </c>
      <c r="W64" s="217">
        <v>0</v>
      </c>
      <c r="X64" s="217"/>
      <c r="Y64" s="217">
        <v>0</v>
      </c>
      <c r="Z64" s="217"/>
      <c r="AA64" s="217"/>
      <c r="AB64" s="214">
        <v>7500000</v>
      </c>
      <c r="AC64" s="217">
        <v>2000000</v>
      </c>
      <c r="AD64" s="217"/>
    </row>
    <row r="65" spans="2:30" ht="16.5" customHeight="1" x14ac:dyDescent="0.2">
      <c r="V65" s="214">
        <v>0</v>
      </c>
      <c r="W65" s="217">
        <v>0</v>
      </c>
      <c r="X65" s="217"/>
      <c r="Y65" s="217">
        <v>0</v>
      </c>
      <c r="Z65" s="217"/>
      <c r="AA65" s="217"/>
    </row>
    <row r="66" spans="2:30" ht="13.5" customHeight="1" x14ac:dyDescent="0.2">
      <c r="V66" s="214">
        <v>4500000</v>
      </c>
      <c r="W66" s="217">
        <v>3000000</v>
      </c>
      <c r="X66" s="217"/>
      <c r="Y66" s="217">
        <v>7500000</v>
      </c>
      <c r="Z66" s="217"/>
      <c r="AA66" s="217"/>
    </row>
    <row r="67" spans="2:30" ht="3" customHeight="1" x14ac:dyDescent="0.2"/>
    <row r="68" spans="2:30" ht="16.5" customHeight="1" x14ac:dyDescent="0.2">
      <c r="C68" s="216" t="s">
        <v>126</v>
      </c>
      <c r="D68" s="216"/>
      <c r="E68" s="216"/>
      <c r="F68" s="216"/>
      <c r="G68" s="216"/>
      <c r="H68" s="216"/>
      <c r="I68" s="216"/>
      <c r="K68" s="216" t="s">
        <v>127</v>
      </c>
      <c r="L68" s="216"/>
      <c r="M68" s="216"/>
      <c r="N68" s="216"/>
      <c r="O68" s="216"/>
      <c r="P68" s="216"/>
      <c r="Q68" s="216"/>
      <c r="R68" s="216"/>
      <c r="S68" s="216"/>
      <c r="U68" s="214">
        <v>1000000</v>
      </c>
      <c r="V68" s="214">
        <v>0</v>
      </c>
      <c r="W68" s="217">
        <v>0</v>
      </c>
      <c r="X68" s="217"/>
      <c r="Y68" s="217">
        <v>0</v>
      </c>
      <c r="Z68" s="217"/>
      <c r="AA68" s="217"/>
      <c r="AB68" s="214">
        <v>1000000</v>
      </c>
      <c r="AC68" s="217">
        <v>0</v>
      </c>
      <c r="AD68" s="217"/>
    </row>
    <row r="69" spans="2:30" ht="16.5" customHeight="1" x14ac:dyDescent="0.2">
      <c r="V69" s="214">
        <v>0</v>
      </c>
      <c r="W69" s="217">
        <v>0</v>
      </c>
      <c r="X69" s="217"/>
      <c r="Y69" s="217">
        <v>0</v>
      </c>
      <c r="Z69" s="217"/>
      <c r="AA69" s="217"/>
    </row>
    <row r="70" spans="2:30" ht="13.5" customHeight="1" x14ac:dyDescent="0.2">
      <c r="V70" s="214">
        <v>0</v>
      </c>
      <c r="W70" s="217">
        <v>1000000</v>
      </c>
      <c r="X70" s="217"/>
      <c r="Y70" s="217">
        <v>1000000</v>
      </c>
      <c r="Z70" s="217"/>
      <c r="AA70" s="217"/>
    </row>
    <row r="71" spans="2:30" ht="3" customHeight="1" x14ac:dyDescent="0.2"/>
    <row r="72" spans="2:30" ht="11.25" customHeight="1" x14ac:dyDescent="0.2">
      <c r="C72" s="216" t="s">
        <v>285</v>
      </c>
      <c r="D72" s="216"/>
      <c r="E72" s="216"/>
      <c r="F72" s="216"/>
      <c r="G72" s="216"/>
      <c r="H72" s="216"/>
      <c r="I72" s="216"/>
      <c r="K72" s="226" t="s">
        <v>286</v>
      </c>
      <c r="L72" s="226"/>
      <c r="M72" s="226"/>
      <c r="N72" s="226"/>
      <c r="O72" s="226"/>
      <c r="P72" s="226"/>
      <c r="Q72" s="226"/>
      <c r="R72" s="226"/>
      <c r="S72" s="226"/>
      <c r="U72" s="217">
        <v>2000000</v>
      </c>
      <c r="V72" s="217">
        <v>0</v>
      </c>
      <c r="W72" s="217">
        <v>0</v>
      </c>
      <c r="X72" s="217"/>
      <c r="Y72" s="217">
        <v>0</v>
      </c>
      <c r="Z72" s="217"/>
      <c r="AA72" s="217"/>
      <c r="AB72" s="217">
        <v>1991000</v>
      </c>
      <c r="AC72" s="217">
        <v>9000</v>
      </c>
      <c r="AD72" s="217"/>
    </row>
    <row r="73" spans="2:30" ht="6" customHeight="1" x14ac:dyDescent="0.2">
      <c r="C73" s="216"/>
      <c r="D73" s="216"/>
      <c r="E73" s="216"/>
      <c r="F73" s="216"/>
      <c r="G73" s="216"/>
      <c r="H73" s="216"/>
      <c r="I73" s="216"/>
      <c r="K73" s="226"/>
      <c r="L73" s="226"/>
      <c r="M73" s="226"/>
      <c r="N73" s="226"/>
      <c r="O73" s="226"/>
      <c r="P73" s="226"/>
      <c r="Q73" s="226"/>
      <c r="R73" s="226"/>
      <c r="S73" s="226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</row>
    <row r="74" spans="2:30" ht="5.25" customHeight="1" x14ac:dyDescent="0.2">
      <c r="K74" s="226"/>
      <c r="L74" s="226"/>
      <c r="M74" s="226"/>
      <c r="N74" s="226"/>
      <c r="O74" s="226"/>
      <c r="P74" s="226"/>
      <c r="Q74" s="226"/>
      <c r="R74" s="226"/>
      <c r="S74" s="226"/>
      <c r="V74" s="217">
        <v>0</v>
      </c>
      <c r="W74" s="217">
        <v>0</v>
      </c>
      <c r="X74" s="217"/>
      <c r="Y74" s="217">
        <v>0</v>
      </c>
      <c r="Z74" s="217"/>
      <c r="AA74" s="217"/>
    </row>
    <row r="75" spans="2:30" ht="12" customHeight="1" x14ac:dyDescent="0.2">
      <c r="V75" s="217"/>
      <c r="W75" s="217"/>
      <c r="X75" s="217"/>
      <c r="Y75" s="217"/>
      <c r="Z75" s="217"/>
      <c r="AA75" s="217"/>
    </row>
    <row r="76" spans="2:30" ht="13.5" customHeight="1" x14ac:dyDescent="0.2">
      <c r="V76" s="214">
        <v>0</v>
      </c>
      <c r="W76" s="217">
        <v>1991000</v>
      </c>
      <c r="X76" s="217"/>
      <c r="Y76" s="217">
        <v>1991000</v>
      </c>
      <c r="Z76" s="217"/>
      <c r="AA76" s="217"/>
    </row>
    <row r="77" spans="2:30" ht="6" customHeight="1" x14ac:dyDescent="0.2"/>
    <row r="78" spans="2:30" ht="16.5" customHeight="1" x14ac:dyDescent="0.2">
      <c r="B78" s="223" t="s">
        <v>109</v>
      </c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U78" s="214">
        <v>274900000</v>
      </c>
      <c r="V78" s="214">
        <v>0</v>
      </c>
      <c r="W78" s="217">
        <v>0</v>
      </c>
      <c r="X78" s="217"/>
      <c r="Y78" s="217">
        <v>0</v>
      </c>
      <c r="Z78" s="217"/>
      <c r="AA78" s="217"/>
      <c r="AB78" s="214">
        <v>76633000</v>
      </c>
      <c r="AC78" s="217">
        <v>198267000</v>
      </c>
      <c r="AD78" s="217"/>
    </row>
    <row r="79" spans="2:30" ht="16.5" customHeight="1" x14ac:dyDescent="0.2">
      <c r="V79" s="214">
        <v>0</v>
      </c>
      <c r="W79" s="217">
        <v>0</v>
      </c>
      <c r="X79" s="217"/>
      <c r="Y79" s="217">
        <v>0</v>
      </c>
      <c r="Z79" s="217"/>
      <c r="AA79" s="217"/>
    </row>
    <row r="80" spans="2:30" ht="16.5" customHeight="1" x14ac:dyDescent="0.2">
      <c r="V80" s="214">
        <v>19025000</v>
      </c>
      <c r="W80" s="217">
        <v>57608000</v>
      </c>
      <c r="X80" s="217"/>
      <c r="Y80" s="217">
        <v>76633000</v>
      </c>
      <c r="Z80" s="217"/>
      <c r="AA80" s="217"/>
    </row>
    <row r="81" spans="3:31" ht="9" customHeight="1" x14ac:dyDescent="0.2"/>
    <row r="82" spans="3:31" ht="13.5" customHeight="1" x14ac:dyDescent="0.2">
      <c r="C82" s="223" t="s">
        <v>105</v>
      </c>
      <c r="D82" s="223"/>
      <c r="E82" s="223"/>
      <c r="F82" s="223"/>
      <c r="H82" s="224" t="s">
        <v>30</v>
      </c>
      <c r="I82" s="216" t="s">
        <v>120</v>
      </c>
      <c r="J82" s="216"/>
      <c r="K82" s="216"/>
      <c r="L82" s="216"/>
      <c r="M82" s="216"/>
      <c r="O82" s="219" t="s">
        <v>84</v>
      </c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</row>
    <row r="83" spans="3:31" ht="13.5" customHeight="1" x14ac:dyDescent="0.2">
      <c r="C83" s="223" t="s">
        <v>106</v>
      </c>
      <c r="D83" s="223"/>
      <c r="E83" s="223"/>
      <c r="F83" s="223"/>
      <c r="H83" s="224" t="s">
        <v>30</v>
      </c>
      <c r="I83" s="216" t="s">
        <v>121</v>
      </c>
      <c r="J83" s="216"/>
      <c r="K83" s="216"/>
      <c r="L83" s="216"/>
      <c r="M83" s="216"/>
      <c r="O83" s="219" t="s">
        <v>85</v>
      </c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</row>
    <row r="84" spans="3:31" ht="3" customHeight="1" x14ac:dyDescent="0.2"/>
    <row r="85" spans="3:31" ht="3" customHeight="1" x14ac:dyDescent="0.2"/>
    <row r="86" spans="3:31" ht="16.5" customHeight="1" x14ac:dyDescent="0.2">
      <c r="C86" s="216" t="s">
        <v>130</v>
      </c>
      <c r="D86" s="216"/>
      <c r="E86" s="216"/>
      <c r="F86" s="216"/>
      <c r="G86" s="216"/>
      <c r="H86" s="216"/>
      <c r="I86" s="216"/>
      <c r="K86" s="216" t="s">
        <v>131</v>
      </c>
      <c r="L86" s="216"/>
      <c r="M86" s="216"/>
      <c r="N86" s="216"/>
      <c r="O86" s="216"/>
      <c r="P86" s="216"/>
      <c r="Q86" s="216"/>
      <c r="R86" s="216"/>
      <c r="S86" s="216"/>
      <c r="U86" s="214">
        <v>12000000</v>
      </c>
      <c r="V86" s="214">
        <v>0</v>
      </c>
      <c r="W86" s="217">
        <v>0</v>
      </c>
      <c r="X86" s="217"/>
      <c r="Y86" s="217">
        <v>0</v>
      </c>
      <c r="Z86" s="217"/>
      <c r="AA86" s="217"/>
      <c r="AB86" s="214">
        <v>0</v>
      </c>
      <c r="AC86" s="217">
        <v>12000000</v>
      </c>
      <c r="AD86" s="217"/>
    </row>
    <row r="87" spans="3:31" ht="16.5" customHeight="1" x14ac:dyDescent="0.2">
      <c r="V87" s="214">
        <v>0</v>
      </c>
      <c r="W87" s="217">
        <v>0</v>
      </c>
      <c r="X87" s="217"/>
      <c r="Y87" s="217">
        <v>0</v>
      </c>
      <c r="Z87" s="217"/>
      <c r="AA87" s="217"/>
    </row>
    <row r="88" spans="3:31" ht="13.5" customHeight="1" x14ac:dyDescent="0.2">
      <c r="V88" s="214">
        <v>0</v>
      </c>
      <c r="W88" s="217">
        <v>0</v>
      </c>
      <c r="X88" s="217"/>
      <c r="Y88" s="217">
        <v>0</v>
      </c>
      <c r="Z88" s="217"/>
      <c r="AA88" s="217"/>
    </row>
    <row r="89" spans="3:31" ht="3" customHeight="1" x14ac:dyDescent="0.2"/>
    <row r="90" spans="3:31" ht="16.5" customHeight="1" x14ac:dyDescent="0.2">
      <c r="C90" s="216" t="s">
        <v>107</v>
      </c>
      <c r="D90" s="216"/>
      <c r="E90" s="216"/>
      <c r="F90" s="216"/>
      <c r="G90" s="216"/>
      <c r="H90" s="216"/>
      <c r="I90" s="216"/>
      <c r="K90" s="216" t="s">
        <v>108</v>
      </c>
      <c r="L90" s="216"/>
      <c r="M90" s="216"/>
      <c r="N90" s="216"/>
      <c r="O90" s="216"/>
      <c r="P90" s="216"/>
      <c r="Q90" s="216"/>
      <c r="R90" s="216"/>
      <c r="S90" s="216"/>
      <c r="U90" s="214">
        <v>30750000</v>
      </c>
      <c r="V90" s="214">
        <v>0</v>
      </c>
      <c r="W90" s="217">
        <v>0</v>
      </c>
      <c r="X90" s="217"/>
      <c r="Y90" s="217">
        <v>0</v>
      </c>
      <c r="Z90" s="217"/>
      <c r="AA90" s="217"/>
      <c r="AB90" s="214">
        <v>0</v>
      </c>
      <c r="AC90" s="217">
        <v>30750000</v>
      </c>
      <c r="AD90" s="217"/>
    </row>
    <row r="91" spans="3:31" ht="16.5" customHeight="1" x14ac:dyDescent="0.2">
      <c r="V91" s="214">
        <v>0</v>
      </c>
      <c r="W91" s="217">
        <v>0</v>
      </c>
      <c r="X91" s="217"/>
      <c r="Y91" s="217">
        <v>0</v>
      </c>
      <c r="Z91" s="217"/>
      <c r="AA91" s="217"/>
    </row>
    <row r="92" spans="3:31" ht="13.5" customHeight="1" x14ac:dyDescent="0.2">
      <c r="V92" s="214">
        <v>0</v>
      </c>
      <c r="W92" s="217">
        <v>0</v>
      </c>
      <c r="X92" s="217"/>
      <c r="Y92" s="217">
        <v>0</v>
      </c>
      <c r="Z92" s="217"/>
      <c r="AA92" s="217"/>
    </row>
    <row r="93" spans="3:31" ht="16.5" customHeight="1" x14ac:dyDescent="0.2">
      <c r="C93" s="216" t="s">
        <v>110</v>
      </c>
      <c r="D93" s="216"/>
      <c r="E93" s="216"/>
      <c r="F93" s="216"/>
      <c r="G93" s="216"/>
      <c r="H93" s="216"/>
      <c r="I93" s="216"/>
      <c r="K93" s="216" t="s">
        <v>111</v>
      </c>
      <c r="L93" s="216"/>
      <c r="M93" s="216"/>
      <c r="N93" s="216"/>
      <c r="O93" s="216"/>
      <c r="P93" s="216"/>
      <c r="Q93" s="216"/>
      <c r="R93" s="216"/>
      <c r="S93" s="216"/>
      <c r="U93" s="214">
        <v>250000</v>
      </c>
      <c r="V93" s="214">
        <v>0</v>
      </c>
      <c r="W93" s="217">
        <v>0</v>
      </c>
      <c r="X93" s="217"/>
      <c r="Y93" s="217">
        <v>0</v>
      </c>
      <c r="Z93" s="217"/>
      <c r="AA93" s="217"/>
      <c r="AB93" s="214">
        <v>0</v>
      </c>
      <c r="AC93" s="217">
        <v>250000</v>
      </c>
      <c r="AD93" s="217"/>
    </row>
    <row r="94" spans="3:31" ht="16.5" customHeight="1" x14ac:dyDescent="0.2">
      <c r="V94" s="214">
        <v>0</v>
      </c>
      <c r="W94" s="217">
        <v>0</v>
      </c>
      <c r="X94" s="217"/>
      <c r="Y94" s="217">
        <v>0</v>
      </c>
      <c r="Z94" s="217"/>
      <c r="AA94" s="217"/>
    </row>
    <row r="95" spans="3:31" ht="13.5" customHeight="1" x14ac:dyDescent="0.2">
      <c r="V95" s="214">
        <v>0</v>
      </c>
      <c r="W95" s="217">
        <v>0</v>
      </c>
      <c r="X95" s="217"/>
      <c r="Y95" s="217">
        <v>0</v>
      </c>
      <c r="Z95" s="217"/>
      <c r="AA95" s="217"/>
    </row>
    <row r="96" spans="3:31" ht="3" customHeight="1" x14ac:dyDescent="0.2"/>
    <row r="97" spans="3:30" ht="16.5" customHeight="1" x14ac:dyDescent="0.2">
      <c r="C97" s="216" t="s">
        <v>112</v>
      </c>
      <c r="D97" s="216"/>
      <c r="E97" s="216"/>
      <c r="F97" s="216"/>
      <c r="G97" s="216"/>
      <c r="H97" s="216"/>
      <c r="I97" s="216"/>
      <c r="K97" s="216" t="s">
        <v>113</v>
      </c>
      <c r="L97" s="216"/>
      <c r="M97" s="216"/>
      <c r="N97" s="216"/>
      <c r="O97" s="216"/>
      <c r="P97" s="216"/>
      <c r="Q97" s="216"/>
      <c r="R97" s="216"/>
      <c r="S97" s="216"/>
      <c r="U97" s="214">
        <v>250000</v>
      </c>
      <c r="V97" s="214">
        <v>0</v>
      </c>
      <c r="W97" s="217">
        <v>0</v>
      </c>
      <c r="X97" s="217"/>
      <c r="Y97" s="217">
        <v>0</v>
      </c>
      <c r="Z97" s="217"/>
      <c r="AA97" s="217"/>
      <c r="AB97" s="214">
        <v>0</v>
      </c>
      <c r="AC97" s="217">
        <v>250000</v>
      </c>
      <c r="AD97" s="217"/>
    </row>
    <row r="98" spans="3:30" ht="16.5" customHeight="1" x14ac:dyDescent="0.2">
      <c r="V98" s="214">
        <v>0</v>
      </c>
      <c r="W98" s="217">
        <v>0</v>
      </c>
      <c r="X98" s="217"/>
      <c r="Y98" s="217">
        <v>0</v>
      </c>
      <c r="Z98" s="217"/>
      <c r="AA98" s="217"/>
    </row>
    <row r="99" spans="3:30" ht="13.5" customHeight="1" x14ac:dyDescent="0.2">
      <c r="V99" s="214">
        <v>0</v>
      </c>
      <c r="W99" s="217">
        <v>0</v>
      </c>
      <c r="X99" s="217"/>
      <c r="Y99" s="217">
        <v>0</v>
      </c>
      <c r="Z99" s="217"/>
      <c r="AA99" s="217"/>
    </row>
    <row r="100" spans="3:30" ht="3" customHeight="1" x14ac:dyDescent="0.2"/>
    <row r="101" spans="3:30" ht="16.5" customHeight="1" x14ac:dyDescent="0.2">
      <c r="C101" s="216" t="s">
        <v>114</v>
      </c>
      <c r="D101" s="216"/>
      <c r="E101" s="216"/>
      <c r="F101" s="216"/>
      <c r="G101" s="216"/>
      <c r="H101" s="216"/>
      <c r="I101" s="216"/>
      <c r="K101" s="216" t="s">
        <v>115</v>
      </c>
      <c r="L101" s="216"/>
      <c r="M101" s="216"/>
      <c r="N101" s="216"/>
      <c r="O101" s="216"/>
      <c r="P101" s="216"/>
      <c r="Q101" s="216"/>
      <c r="R101" s="216"/>
      <c r="S101" s="216"/>
      <c r="U101" s="214">
        <v>2500000</v>
      </c>
      <c r="V101" s="214">
        <v>0</v>
      </c>
      <c r="W101" s="217">
        <v>0</v>
      </c>
      <c r="X101" s="217"/>
      <c r="Y101" s="217">
        <v>0</v>
      </c>
      <c r="Z101" s="217"/>
      <c r="AA101" s="217"/>
      <c r="AB101" s="214">
        <v>0</v>
      </c>
      <c r="AC101" s="217">
        <v>2500000</v>
      </c>
      <c r="AD101" s="217"/>
    </row>
    <row r="102" spans="3:30" ht="16.5" customHeight="1" x14ac:dyDescent="0.2">
      <c r="V102" s="214">
        <v>0</v>
      </c>
      <c r="W102" s="217">
        <v>0</v>
      </c>
      <c r="X102" s="217"/>
      <c r="Y102" s="217">
        <v>0</v>
      </c>
      <c r="Z102" s="217"/>
      <c r="AA102" s="217"/>
    </row>
    <row r="103" spans="3:30" ht="13.5" customHeight="1" x14ac:dyDescent="0.2">
      <c r="V103" s="214">
        <v>0</v>
      </c>
      <c r="W103" s="217">
        <v>0</v>
      </c>
      <c r="X103" s="217"/>
      <c r="Y103" s="217">
        <v>0</v>
      </c>
      <c r="Z103" s="217"/>
      <c r="AA103" s="217"/>
    </row>
    <row r="104" spans="3:30" ht="3" customHeight="1" x14ac:dyDescent="0.2"/>
    <row r="105" spans="3:30" ht="16.5" customHeight="1" x14ac:dyDescent="0.2">
      <c r="C105" s="216" t="s">
        <v>116</v>
      </c>
      <c r="D105" s="216"/>
      <c r="E105" s="216"/>
      <c r="F105" s="216"/>
      <c r="G105" s="216"/>
      <c r="H105" s="216"/>
      <c r="I105" s="216"/>
      <c r="K105" s="216" t="s">
        <v>117</v>
      </c>
      <c r="L105" s="216"/>
      <c r="M105" s="216"/>
      <c r="N105" s="216"/>
      <c r="O105" s="216"/>
      <c r="P105" s="216"/>
      <c r="Q105" s="216"/>
      <c r="R105" s="216"/>
      <c r="S105" s="216"/>
      <c r="U105" s="214">
        <v>800000</v>
      </c>
      <c r="V105" s="214">
        <v>0</v>
      </c>
      <c r="W105" s="217">
        <v>0</v>
      </c>
      <c r="X105" s="217"/>
      <c r="Y105" s="217">
        <v>0</v>
      </c>
      <c r="Z105" s="217"/>
      <c r="AA105" s="217"/>
      <c r="AB105" s="214">
        <v>0</v>
      </c>
      <c r="AC105" s="217">
        <v>800000</v>
      </c>
      <c r="AD105" s="217"/>
    </row>
    <row r="106" spans="3:30" ht="16.5" customHeight="1" x14ac:dyDescent="0.2">
      <c r="V106" s="214">
        <v>0</v>
      </c>
      <c r="W106" s="217">
        <v>0</v>
      </c>
      <c r="X106" s="217"/>
      <c r="Y106" s="217">
        <v>0</v>
      </c>
      <c r="Z106" s="217"/>
      <c r="AA106" s="217"/>
    </row>
    <row r="107" spans="3:30" ht="13.5" customHeight="1" x14ac:dyDescent="0.2">
      <c r="V107" s="214">
        <v>0</v>
      </c>
      <c r="W107" s="217">
        <v>0</v>
      </c>
      <c r="X107" s="217"/>
      <c r="Y107" s="217">
        <v>0</v>
      </c>
      <c r="Z107" s="217"/>
      <c r="AA107" s="217"/>
    </row>
    <row r="108" spans="3:30" ht="3" customHeight="1" x14ac:dyDescent="0.2"/>
    <row r="109" spans="3:30" ht="16.5" customHeight="1" x14ac:dyDescent="0.2">
      <c r="C109" s="216" t="s">
        <v>124</v>
      </c>
      <c r="D109" s="216"/>
      <c r="E109" s="216"/>
      <c r="F109" s="216"/>
      <c r="G109" s="216"/>
      <c r="H109" s="216"/>
      <c r="I109" s="216"/>
      <c r="K109" s="216" t="s">
        <v>125</v>
      </c>
      <c r="L109" s="216"/>
      <c r="M109" s="216"/>
      <c r="N109" s="216"/>
      <c r="O109" s="216"/>
      <c r="P109" s="216"/>
      <c r="Q109" s="216"/>
      <c r="R109" s="216"/>
      <c r="S109" s="216"/>
      <c r="U109" s="214">
        <v>4250000</v>
      </c>
      <c r="V109" s="214">
        <v>0</v>
      </c>
      <c r="W109" s="217">
        <v>0</v>
      </c>
      <c r="X109" s="217"/>
      <c r="Y109" s="217">
        <v>0</v>
      </c>
      <c r="Z109" s="217"/>
      <c r="AA109" s="217"/>
      <c r="AB109" s="214">
        <v>0</v>
      </c>
      <c r="AC109" s="217">
        <v>4250000</v>
      </c>
      <c r="AD109" s="217"/>
    </row>
    <row r="110" spans="3:30" ht="16.5" customHeight="1" x14ac:dyDescent="0.2">
      <c r="V110" s="214">
        <v>0</v>
      </c>
      <c r="W110" s="217">
        <v>0</v>
      </c>
      <c r="X110" s="217"/>
      <c r="Y110" s="217">
        <v>0</v>
      </c>
      <c r="Z110" s="217"/>
      <c r="AA110" s="217"/>
    </row>
    <row r="111" spans="3:30" ht="13.5" customHeight="1" x14ac:dyDescent="0.2">
      <c r="V111" s="214">
        <v>0</v>
      </c>
      <c r="W111" s="217">
        <v>0</v>
      </c>
      <c r="X111" s="217"/>
      <c r="Y111" s="217">
        <v>0</v>
      </c>
      <c r="Z111" s="217"/>
      <c r="AA111" s="217"/>
    </row>
    <row r="112" spans="3:30" ht="3" customHeight="1" x14ac:dyDescent="0.2"/>
    <row r="113" spans="2:31" ht="16.5" customHeight="1" x14ac:dyDescent="0.2">
      <c r="C113" s="216" t="s">
        <v>126</v>
      </c>
      <c r="D113" s="216"/>
      <c r="E113" s="216"/>
      <c r="F113" s="216"/>
      <c r="G113" s="216"/>
      <c r="H113" s="216"/>
      <c r="I113" s="216"/>
      <c r="K113" s="216" t="s">
        <v>127</v>
      </c>
      <c r="L113" s="216"/>
      <c r="M113" s="216"/>
      <c r="N113" s="216"/>
      <c r="O113" s="216"/>
      <c r="P113" s="216"/>
      <c r="Q113" s="216"/>
      <c r="R113" s="216"/>
      <c r="S113" s="216"/>
      <c r="U113" s="214">
        <v>16700000</v>
      </c>
      <c r="V113" s="214">
        <v>0</v>
      </c>
      <c r="W113" s="217">
        <v>0</v>
      </c>
      <c r="X113" s="217"/>
      <c r="Y113" s="217">
        <v>0</v>
      </c>
      <c r="Z113" s="217"/>
      <c r="AA113" s="217"/>
      <c r="AB113" s="214">
        <v>0</v>
      </c>
      <c r="AC113" s="217">
        <v>16700000</v>
      </c>
      <c r="AD113" s="217"/>
    </row>
    <row r="114" spans="2:31" ht="16.5" customHeight="1" x14ac:dyDescent="0.2">
      <c r="V114" s="214">
        <v>0</v>
      </c>
      <c r="W114" s="217">
        <v>0</v>
      </c>
      <c r="X114" s="217"/>
      <c r="Y114" s="217">
        <v>0</v>
      </c>
      <c r="Z114" s="217"/>
      <c r="AA114" s="217"/>
    </row>
    <row r="115" spans="2:31" ht="13.5" customHeight="1" x14ac:dyDescent="0.2">
      <c r="V115" s="214">
        <v>0</v>
      </c>
      <c r="W115" s="217">
        <v>0</v>
      </c>
      <c r="X115" s="217"/>
      <c r="Y115" s="217">
        <v>0</v>
      </c>
      <c r="Z115" s="217"/>
      <c r="AA115" s="217"/>
    </row>
    <row r="116" spans="2:31" ht="3" customHeight="1" x14ac:dyDescent="0.2"/>
    <row r="117" spans="2:31" ht="16.5" customHeight="1" x14ac:dyDescent="0.2">
      <c r="C117" s="216" t="s">
        <v>128</v>
      </c>
      <c r="D117" s="216"/>
      <c r="E117" s="216"/>
      <c r="F117" s="216"/>
      <c r="G117" s="216"/>
      <c r="H117" s="216"/>
      <c r="I117" s="216"/>
      <c r="K117" s="216" t="s">
        <v>129</v>
      </c>
      <c r="L117" s="216"/>
      <c r="M117" s="216"/>
      <c r="N117" s="216"/>
      <c r="O117" s="216"/>
      <c r="P117" s="216"/>
      <c r="Q117" s="216"/>
      <c r="R117" s="216"/>
      <c r="S117" s="216"/>
      <c r="U117" s="214">
        <v>2500000</v>
      </c>
      <c r="V117" s="214">
        <v>0</v>
      </c>
      <c r="W117" s="217">
        <v>0</v>
      </c>
      <c r="X117" s="217"/>
      <c r="Y117" s="217">
        <v>0</v>
      </c>
      <c r="Z117" s="217"/>
      <c r="AA117" s="217"/>
      <c r="AB117" s="214">
        <v>0</v>
      </c>
      <c r="AC117" s="217">
        <v>2500000</v>
      </c>
      <c r="AD117" s="217"/>
    </row>
    <row r="118" spans="2:31" ht="16.5" customHeight="1" x14ac:dyDescent="0.2">
      <c r="V118" s="214">
        <v>0</v>
      </c>
      <c r="W118" s="217">
        <v>0</v>
      </c>
      <c r="X118" s="217"/>
      <c r="Y118" s="217">
        <v>0</v>
      </c>
      <c r="Z118" s="217"/>
      <c r="AA118" s="217"/>
    </row>
    <row r="119" spans="2:31" ht="13.5" customHeight="1" x14ac:dyDescent="0.2">
      <c r="V119" s="214">
        <v>0</v>
      </c>
      <c r="W119" s="217">
        <v>0</v>
      </c>
      <c r="X119" s="217"/>
      <c r="Y119" s="217">
        <v>0</v>
      </c>
      <c r="Z119" s="217"/>
      <c r="AA119" s="217"/>
    </row>
    <row r="120" spans="2:31" ht="6" customHeight="1" x14ac:dyDescent="0.2"/>
    <row r="121" spans="2:31" ht="16.5" customHeight="1" x14ac:dyDescent="0.2">
      <c r="B121" s="223" t="s">
        <v>109</v>
      </c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3"/>
      <c r="U121" s="214">
        <v>70000000</v>
      </c>
      <c r="V121" s="214">
        <v>0</v>
      </c>
      <c r="W121" s="217">
        <v>0</v>
      </c>
      <c r="X121" s="217"/>
      <c r="Y121" s="217">
        <v>0</v>
      </c>
      <c r="Z121" s="217"/>
      <c r="AA121" s="217"/>
      <c r="AB121" s="214">
        <v>0</v>
      </c>
      <c r="AC121" s="217">
        <v>70000000</v>
      </c>
      <c r="AD121" s="217"/>
    </row>
    <row r="122" spans="2:31" ht="16.5" customHeight="1" x14ac:dyDescent="0.2">
      <c r="V122" s="214">
        <v>0</v>
      </c>
      <c r="W122" s="217">
        <v>0</v>
      </c>
      <c r="X122" s="217"/>
      <c r="Y122" s="217">
        <v>0</v>
      </c>
      <c r="Z122" s="217"/>
      <c r="AA122" s="217"/>
    </row>
    <row r="123" spans="2:31" ht="16.5" customHeight="1" x14ac:dyDescent="0.2">
      <c r="V123" s="214">
        <v>0</v>
      </c>
      <c r="W123" s="217">
        <v>0</v>
      </c>
      <c r="X123" s="217"/>
      <c r="Y123" s="217">
        <v>0</v>
      </c>
      <c r="Z123" s="217"/>
      <c r="AA123" s="217"/>
    </row>
    <row r="124" spans="2:31" ht="9" customHeight="1" x14ac:dyDescent="0.2"/>
    <row r="125" spans="2:31" ht="13.5" customHeight="1" x14ac:dyDescent="0.2">
      <c r="C125" s="223" t="s">
        <v>105</v>
      </c>
      <c r="D125" s="223"/>
      <c r="E125" s="223"/>
      <c r="F125" s="223"/>
      <c r="H125" s="224" t="s">
        <v>30</v>
      </c>
      <c r="I125" s="216" t="s">
        <v>132</v>
      </c>
      <c r="J125" s="216"/>
      <c r="K125" s="216"/>
      <c r="L125" s="216"/>
      <c r="M125" s="216"/>
      <c r="O125" s="219" t="s">
        <v>82</v>
      </c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</row>
    <row r="126" spans="2:31" ht="13.5" customHeight="1" x14ac:dyDescent="0.2">
      <c r="C126" s="223" t="s">
        <v>106</v>
      </c>
      <c r="D126" s="223"/>
      <c r="E126" s="223"/>
      <c r="F126" s="223"/>
      <c r="H126" s="224" t="s">
        <v>30</v>
      </c>
      <c r="I126" s="216" t="s">
        <v>133</v>
      </c>
      <c r="J126" s="216"/>
      <c r="K126" s="216"/>
      <c r="L126" s="216"/>
      <c r="M126" s="216"/>
      <c r="O126" s="219" t="s">
        <v>83</v>
      </c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  <c r="AA126" s="219"/>
      <c r="AB126" s="219"/>
      <c r="AC126" s="219"/>
      <c r="AD126" s="219"/>
      <c r="AE126" s="219"/>
    </row>
    <row r="127" spans="2:31" ht="3" customHeight="1" x14ac:dyDescent="0.2"/>
    <row r="128" spans="2:31" ht="3" customHeight="1" x14ac:dyDescent="0.2"/>
    <row r="129" spans="3:30" ht="16.5" customHeight="1" x14ac:dyDescent="0.2">
      <c r="C129" s="216" t="s">
        <v>222</v>
      </c>
      <c r="D129" s="216"/>
      <c r="E129" s="216"/>
      <c r="F129" s="216"/>
      <c r="G129" s="216"/>
      <c r="H129" s="216"/>
      <c r="I129" s="216"/>
      <c r="K129" s="216" t="s">
        <v>223</v>
      </c>
      <c r="L129" s="216"/>
      <c r="M129" s="216"/>
      <c r="N129" s="216"/>
      <c r="O129" s="216"/>
      <c r="P129" s="216"/>
      <c r="Q129" s="216"/>
      <c r="R129" s="216"/>
      <c r="S129" s="216"/>
      <c r="U129" s="214">
        <v>13500000</v>
      </c>
      <c r="V129" s="214">
        <v>0</v>
      </c>
      <c r="W129" s="217">
        <v>0</v>
      </c>
      <c r="X129" s="217"/>
      <c r="Y129" s="217">
        <v>0</v>
      </c>
      <c r="Z129" s="217"/>
      <c r="AA129" s="217"/>
      <c r="AB129" s="214">
        <v>0</v>
      </c>
      <c r="AC129" s="217">
        <v>13500000</v>
      </c>
      <c r="AD129" s="217"/>
    </row>
    <row r="130" spans="3:30" ht="16.5" customHeight="1" x14ac:dyDescent="0.2">
      <c r="V130" s="214">
        <v>0</v>
      </c>
      <c r="W130" s="217">
        <v>0</v>
      </c>
      <c r="X130" s="217"/>
      <c r="Y130" s="217">
        <v>0</v>
      </c>
      <c r="Z130" s="217"/>
      <c r="AA130" s="217"/>
    </row>
    <row r="131" spans="3:30" ht="13.5" customHeight="1" x14ac:dyDescent="0.2">
      <c r="V131" s="214">
        <v>0</v>
      </c>
      <c r="W131" s="217">
        <v>0</v>
      </c>
      <c r="X131" s="217"/>
      <c r="Y131" s="217">
        <v>0</v>
      </c>
      <c r="Z131" s="217"/>
      <c r="AA131" s="217"/>
    </row>
    <row r="132" spans="3:30" ht="16.5" customHeight="1" x14ac:dyDescent="0.2">
      <c r="C132" s="216" t="s">
        <v>130</v>
      </c>
      <c r="D132" s="216"/>
      <c r="E132" s="216"/>
      <c r="F132" s="216"/>
      <c r="G132" s="216"/>
      <c r="H132" s="216"/>
      <c r="I132" s="216"/>
      <c r="K132" s="216" t="s">
        <v>131</v>
      </c>
      <c r="L132" s="216"/>
      <c r="M132" s="216"/>
      <c r="N132" s="216"/>
      <c r="O132" s="216"/>
      <c r="P132" s="216"/>
      <c r="Q132" s="216"/>
      <c r="R132" s="216"/>
      <c r="S132" s="216"/>
      <c r="U132" s="214">
        <v>600000</v>
      </c>
      <c r="V132" s="214">
        <v>0</v>
      </c>
      <c r="W132" s="217">
        <v>0</v>
      </c>
      <c r="X132" s="217"/>
      <c r="Y132" s="217">
        <v>0</v>
      </c>
      <c r="Z132" s="217"/>
      <c r="AA132" s="217"/>
      <c r="AB132" s="214">
        <v>600000</v>
      </c>
      <c r="AC132" s="217">
        <v>0</v>
      </c>
      <c r="AD132" s="217"/>
    </row>
    <row r="133" spans="3:30" ht="16.5" customHeight="1" x14ac:dyDescent="0.2">
      <c r="V133" s="214">
        <v>0</v>
      </c>
      <c r="W133" s="217">
        <v>0</v>
      </c>
      <c r="X133" s="217"/>
      <c r="Y133" s="217">
        <v>0</v>
      </c>
      <c r="Z133" s="217"/>
      <c r="AA133" s="217"/>
    </row>
    <row r="134" spans="3:30" ht="13.5" customHeight="1" x14ac:dyDescent="0.2">
      <c r="V134" s="214">
        <v>600000</v>
      </c>
      <c r="W134" s="217">
        <v>0</v>
      </c>
      <c r="X134" s="217"/>
      <c r="Y134" s="217">
        <v>600000</v>
      </c>
      <c r="Z134" s="217"/>
      <c r="AA134" s="217"/>
    </row>
    <row r="135" spans="3:30" ht="3" customHeight="1" x14ac:dyDescent="0.2"/>
    <row r="136" spans="3:30" ht="16.5" customHeight="1" x14ac:dyDescent="0.2">
      <c r="C136" s="216" t="s">
        <v>107</v>
      </c>
      <c r="D136" s="216"/>
      <c r="E136" s="216"/>
      <c r="F136" s="216"/>
      <c r="G136" s="216"/>
      <c r="H136" s="216"/>
      <c r="I136" s="216"/>
      <c r="K136" s="216" t="s">
        <v>108</v>
      </c>
      <c r="L136" s="216"/>
      <c r="M136" s="216"/>
      <c r="N136" s="216"/>
      <c r="O136" s="216"/>
      <c r="P136" s="216"/>
      <c r="Q136" s="216"/>
      <c r="R136" s="216"/>
      <c r="S136" s="216"/>
      <c r="U136" s="214">
        <v>30675000</v>
      </c>
      <c r="V136" s="214">
        <v>0</v>
      </c>
      <c r="W136" s="217">
        <v>0</v>
      </c>
      <c r="X136" s="217"/>
      <c r="Y136" s="217">
        <v>0</v>
      </c>
      <c r="Z136" s="217"/>
      <c r="AA136" s="217"/>
      <c r="AB136" s="214">
        <v>9225000</v>
      </c>
      <c r="AC136" s="217">
        <v>21450000</v>
      </c>
      <c r="AD136" s="217"/>
    </row>
    <row r="137" spans="3:30" ht="16.5" customHeight="1" x14ac:dyDescent="0.2">
      <c r="V137" s="214">
        <v>0</v>
      </c>
      <c r="W137" s="217">
        <v>0</v>
      </c>
      <c r="X137" s="217"/>
      <c r="Y137" s="217">
        <v>0</v>
      </c>
      <c r="Z137" s="217"/>
      <c r="AA137" s="217"/>
    </row>
    <row r="138" spans="3:30" ht="13.5" customHeight="1" x14ac:dyDescent="0.2">
      <c r="V138" s="214">
        <v>9225000</v>
      </c>
      <c r="W138" s="217">
        <v>0</v>
      </c>
      <c r="X138" s="217"/>
      <c r="Y138" s="217">
        <v>9225000</v>
      </c>
      <c r="Z138" s="217"/>
      <c r="AA138" s="217"/>
    </row>
    <row r="139" spans="3:30" ht="3" customHeight="1" x14ac:dyDescent="0.2"/>
    <row r="140" spans="3:30" ht="16.5" customHeight="1" x14ac:dyDescent="0.2">
      <c r="C140" s="216" t="s">
        <v>110</v>
      </c>
      <c r="D140" s="216"/>
      <c r="E140" s="216"/>
      <c r="F140" s="216"/>
      <c r="G140" s="216"/>
      <c r="H140" s="216"/>
      <c r="I140" s="216"/>
      <c r="K140" s="216" t="s">
        <v>111</v>
      </c>
      <c r="L140" s="216"/>
      <c r="M140" s="216"/>
      <c r="N140" s="216"/>
      <c r="O140" s="216"/>
      <c r="P140" s="216"/>
      <c r="Q140" s="216"/>
      <c r="R140" s="216"/>
      <c r="S140" s="216"/>
      <c r="U140" s="214">
        <v>850000</v>
      </c>
      <c r="V140" s="214">
        <v>0</v>
      </c>
      <c r="W140" s="217">
        <v>0</v>
      </c>
      <c r="X140" s="217"/>
      <c r="Y140" s="217">
        <v>0</v>
      </c>
      <c r="Z140" s="217"/>
      <c r="AA140" s="217"/>
      <c r="AB140" s="214">
        <v>200000</v>
      </c>
      <c r="AC140" s="217">
        <v>650000</v>
      </c>
      <c r="AD140" s="217"/>
    </row>
    <row r="141" spans="3:30" ht="16.5" customHeight="1" x14ac:dyDescent="0.2">
      <c r="V141" s="214">
        <v>0</v>
      </c>
      <c r="W141" s="217">
        <v>0</v>
      </c>
      <c r="X141" s="217"/>
      <c r="Y141" s="217">
        <v>0</v>
      </c>
      <c r="Z141" s="217"/>
      <c r="AA141" s="217"/>
    </row>
    <row r="142" spans="3:30" ht="13.5" customHeight="1" x14ac:dyDescent="0.2">
      <c r="V142" s="214">
        <v>200000</v>
      </c>
      <c r="W142" s="217">
        <v>0</v>
      </c>
      <c r="X142" s="217"/>
      <c r="Y142" s="217">
        <v>200000</v>
      </c>
      <c r="Z142" s="217"/>
      <c r="AA142" s="217"/>
    </row>
    <row r="143" spans="3:30" ht="3" customHeight="1" x14ac:dyDescent="0.2"/>
    <row r="144" spans="3:30" ht="16.5" customHeight="1" x14ac:dyDescent="0.2">
      <c r="C144" s="216" t="s">
        <v>112</v>
      </c>
      <c r="D144" s="216"/>
      <c r="E144" s="216"/>
      <c r="F144" s="216"/>
      <c r="G144" s="216"/>
      <c r="H144" s="216"/>
      <c r="I144" s="216"/>
      <c r="K144" s="216" t="s">
        <v>113</v>
      </c>
      <c r="L144" s="216"/>
      <c r="M144" s="216"/>
      <c r="N144" s="216"/>
      <c r="O144" s="216"/>
      <c r="P144" s="216"/>
      <c r="Q144" s="216"/>
      <c r="R144" s="216"/>
      <c r="S144" s="216"/>
      <c r="U144" s="214">
        <v>850000</v>
      </c>
      <c r="V144" s="214">
        <v>0</v>
      </c>
      <c r="W144" s="217">
        <v>0</v>
      </c>
      <c r="X144" s="217"/>
      <c r="Y144" s="217">
        <v>0</v>
      </c>
      <c r="Z144" s="217"/>
      <c r="AA144" s="217"/>
      <c r="AB144" s="214">
        <v>200000</v>
      </c>
      <c r="AC144" s="217">
        <v>650000</v>
      </c>
      <c r="AD144" s="217"/>
    </row>
    <row r="145" spans="3:30" ht="16.5" customHeight="1" x14ac:dyDescent="0.2">
      <c r="V145" s="214">
        <v>0</v>
      </c>
      <c r="W145" s="217">
        <v>0</v>
      </c>
      <c r="X145" s="217"/>
      <c r="Y145" s="217">
        <v>0</v>
      </c>
      <c r="Z145" s="217"/>
      <c r="AA145" s="217"/>
    </row>
    <row r="146" spans="3:30" ht="13.5" customHeight="1" x14ac:dyDescent="0.2">
      <c r="V146" s="214">
        <v>200000</v>
      </c>
      <c r="W146" s="217">
        <v>0</v>
      </c>
      <c r="X146" s="217"/>
      <c r="Y146" s="217">
        <v>200000</v>
      </c>
      <c r="Z146" s="217"/>
      <c r="AA146" s="217"/>
    </row>
    <row r="147" spans="3:30" ht="3" customHeight="1" x14ac:dyDescent="0.2"/>
    <row r="148" spans="3:30" ht="16.5" customHeight="1" x14ac:dyDescent="0.2">
      <c r="C148" s="216" t="s">
        <v>114</v>
      </c>
      <c r="D148" s="216"/>
      <c r="E148" s="216"/>
      <c r="F148" s="216"/>
      <c r="G148" s="216"/>
      <c r="H148" s="216"/>
      <c r="I148" s="216"/>
      <c r="K148" s="216" t="s">
        <v>115</v>
      </c>
      <c r="L148" s="216"/>
      <c r="M148" s="216"/>
      <c r="N148" s="216"/>
      <c r="O148" s="216"/>
      <c r="P148" s="216"/>
      <c r="Q148" s="216"/>
      <c r="R148" s="216"/>
      <c r="S148" s="216"/>
      <c r="U148" s="214">
        <v>2000000</v>
      </c>
      <c r="V148" s="214">
        <v>0</v>
      </c>
      <c r="W148" s="217">
        <v>0</v>
      </c>
      <c r="X148" s="217"/>
      <c r="Y148" s="217">
        <v>0</v>
      </c>
      <c r="Z148" s="217"/>
      <c r="AA148" s="217"/>
      <c r="AB148" s="214">
        <v>0</v>
      </c>
      <c r="AC148" s="217">
        <v>2000000</v>
      </c>
      <c r="AD148" s="217"/>
    </row>
    <row r="149" spans="3:30" ht="16.5" customHeight="1" x14ac:dyDescent="0.2">
      <c r="V149" s="214">
        <v>0</v>
      </c>
      <c r="W149" s="217">
        <v>0</v>
      </c>
      <c r="X149" s="217"/>
      <c r="Y149" s="217">
        <v>0</v>
      </c>
      <c r="Z149" s="217"/>
      <c r="AA149" s="217"/>
    </row>
    <row r="150" spans="3:30" ht="13.5" customHeight="1" x14ac:dyDescent="0.2">
      <c r="V150" s="214">
        <v>0</v>
      </c>
      <c r="W150" s="217">
        <v>0</v>
      </c>
      <c r="X150" s="217"/>
      <c r="Y150" s="217">
        <v>0</v>
      </c>
      <c r="Z150" s="217"/>
      <c r="AA150" s="217"/>
    </row>
    <row r="151" spans="3:30" ht="3" customHeight="1" x14ac:dyDescent="0.2"/>
    <row r="152" spans="3:30" ht="16.5" customHeight="1" x14ac:dyDescent="0.2">
      <c r="C152" s="216" t="s">
        <v>116</v>
      </c>
      <c r="D152" s="216"/>
      <c r="E152" s="216"/>
      <c r="F152" s="216"/>
      <c r="G152" s="216"/>
      <c r="H152" s="216"/>
      <c r="I152" s="216"/>
      <c r="K152" s="216" t="s">
        <v>117</v>
      </c>
      <c r="L152" s="216"/>
      <c r="M152" s="216"/>
      <c r="N152" s="216"/>
      <c r="O152" s="216"/>
      <c r="P152" s="216"/>
      <c r="Q152" s="216"/>
      <c r="R152" s="216"/>
      <c r="S152" s="216"/>
      <c r="U152" s="214">
        <v>5525000</v>
      </c>
      <c r="V152" s="214">
        <v>0</v>
      </c>
      <c r="W152" s="217">
        <v>0</v>
      </c>
      <c r="X152" s="217"/>
      <c r="Y152" s="217">
        <v>0</v>
      </c>
      <c r="Z152" s="217"/>
      <c r="AA152" s="217"/>
      <c r="AB152" s="214">
        <v>0</v>
      </c>
      <c r="AC152" s="217">
        <v>5525000</v>
      </c>
      <c r="AD152" s="217"/>
    </row>
    <row r="153" spans="3:30" ht="16.5" customHeight="1" x14ac:dyDescent="0.2">
      <c r="V153" s="214">
        <v>0</v>
      </c>
      <c r="W153" s="217">
        <v>0</v>
      </c>
      <c r="X153" s="217"/>
      <c r="Y153" s="217">
        <v>0</v>
      </c>
      <c r="Z153" s="217"/>
      <c r="AA153" s="217"/>
    </row>
    <row r="154" spans="3:30" ht="13.5" customHeight="1" x14ac:dyDescent="0.2">
      <c r="V154" s="214">
        <v>0</v>
      </c>
      <c r="W154" s="217">
        <v>0</v>
      </c>
      <c r="X154" s="217"/>
      <c r="Y154" s="217">
        <v>0</v>
      </c>
      <c r="Z154" s="217"/>
      <c r="AA154" s="217"/>
    </row>
    <row r="155" spans="3:30" ht="3" customHeight="1" x14ac:dyDescent="0.2"/>
    <row r="156" spans="3:30" ht="16.5" customHeight="1" x14ac:dyDescent="0.2">
      <c r="C156" s="216" t="s">
        <v>122</v>
      </c>
      <c r="D156" s="216"/>
      <c r="E156" s="216"/>
      <c r="F156" s="216"/>
      <c r="G156" s="216"/>
      <c r="H156" s="216"/>
      <c r="I156" s="216"/>
      <c r="K156" s="216" t="s">
        <v>123</v>
      </c>
      <c r="L156" s="216"/>
      <c r="M156" s="216"/>
      <c r="N156" s="216"/>
      <c r="O156" s="216"/>
      <c r="P156" s="216"/>
      <c r="Q156" s="216"/>
      <c r="R156" s="216"/>
      <c r="S156" s="216"/>
      <c r="U156" s="214">
        <v>80000</v>
      </c>
      <c r="V156" s="214">
        <v>0</v>
      </c>
      <c r="W156" s="217">
        <v>0</v>
      </c>
      <c r="X156" s="217"/>
      <c r="Y156" s="217">
        <v>0</v>
      </c>
      <c r="Z156" s="217"/>
      <c r="AA156" s="217"/>
      <c r="AB156" s="214">
        <v>0</v>
      </c>
      <c r="AC156" s="217">
        <v>80000</v>
      </c>
      <c r="AD156" s="217"/>
    </row>
    <row r="157" spans="3:30" ht="16.5" customHeight="1" x14ac:dyDescent="0.2">
      <c r="V157" s="214">
        <v>0</v>
      </c>
      <c r="W157" s="217">
        <v>0</v>
      </c>
      <c r="X157" s="217"/>
      <c r="Y157" s="217">
        <v>0</v>
      </c>
      <c r="Z157" s="217"/>
      <c r="AA157" s="217"/>
    </row>
    <row r="158" spans="3:30" ht="13.5" customHeight="1" x14ac:dyDescent="0.2">
      <c r="V158" s="214">
        <v>0</v>
      </c>
      <c r="W158" s="217">
        <v>0</v>
      </c>
      <c r="X158" s="217"/>
      <c r="Y158" s="217">
        <v>0</v>
      </c>
      <c r="Z158" s="217"/>
      <c r="AA158" s="217"/>
    </row>
    <row r="159" spans="3:30" ht="3" customHeight="1" x14ac:dyDescent="0.2"/>
    <row r="160" spans="3:30" ht="16.5" customHeight="1" x14ac:dyDescent="0.2">
      <c r="C160" s="216" t="s">
        <v>124</v>
      </c>
      <c r="D160" s="216"/>
      <c r="E160" s="216"/>
      <c r="F160" s="216"/>
      <c r="G160" s="216"/>
      <c r="H160" s="216"/>
      <c r="I160" s="216"/>
      <c r="K160" s="216" t="s">
        <v>125</v>
      </c>
      <c r="L160" s="216"/>
      <c r="M160" s="216"/>
      <c r="N160" s="216"/>
      <c r="O160" s="216"/>
      <c r="P160" s="216"/>
      <c r="Q160" s="216"/>
      <c r="R160" s="216"/>
      <c r="S160" s="216"/>
      <c r="U160" s="214">
        <v>1000000</v>
      </c>
      <c r="V160" s="214">
        <v>0</v>
      </c>
      <c r="W160" s="217">
        <v>0</v>
      </c>
      <c r="X160" s="217"/>
      <c r="Y160" s="217">
        <v>0</v>
      </c>
      <c r="Z160" s="217"/>
      <c r="AA160" s="217"/>
      <c r="AB160" s="214">
        <v>0</v>
      </c>
      <c r="AC160" s="217">
        <v>1000000</v>
      </c>
      <c r="AD160" s="217"/>
    </row>
    <row r="161" spans="2:30" ht="16.5" customHeight="1" x14ac:dyDescent="0.2">
      <c r="V161" s="214">
        <v>0</v>
      </c>
      <c r="W161" s="217">
        <v>0</v>
      </c>
      <c r="X161" s="217"/>
      <c r="Y161" s="217">
        <v>0</v>
      </c>
      <c r="Z161" s="217"/>
      <c r="AA161" s="217"/>
    </row>
    <row r="162" spans="2:30" ht="13.5" customHeight="1" x14ac:dyDescent="0.2">
      <c r="V162" s="214">
        <v>0</v>
      </c>
      <c r="W162" s="217">
        <v>0</v>
      </c>
      <c r="X162" s="217"/>
      <c r="Y162" s="217">
        <v>0</v>
      </c>
      <c r="Z162" s="217"/>
      <c r="AA162" s="217"/>
    </row>
    <row r="163" spans="2:30" ht="3" customHeight="1" x14ac:dyDescent="0.2"/>
    <row r="164" spans="2:30" ht="16.5" customHeight="1" x14ac:dyDescent="0.2">
      <c r="C164" s="216" t="s">
        <v>126</v>
      </c>
      <c r="D164" s="216"/>
      <c r="E164" s="216"/>
      <c r="F164" s="216"/>
      <c r="G164" s="216"/>
      <c r="H164" s="216"/>
      <c r="I164" s="216"/>
      <c r="K164" s="216" t="s">
        <v>127</v>
      </c>
      <c r="L164" s="216"/>
      <c r="M164" s="216"/>
      <c r="N164" s="216"/>
      <c r="O164" s="216"/>
      <c r="P164" s="216"/>
      <c r="Q164" s="216"/>
      <c r="R164" s="216"/>
      <c r="S164" s="216"/>
      <c r="U164" s="214">
        <v>32670000</v>
      </c>
      <c r="V164" s="214">
        <v>0</v>
      </c>
      <c r="W164" s="217">
        <v>0</v>
      </c>
      <c r="X164" s="217"/>
      <c r="Y164" s="217">
        <v>0</v>
      </c>
      <c r="Z164" s="217"/>
      <c r="AA164" s="217"/>
      <c r="AB164" s="214">
        <v>10160000</v>
      </c>
      <c r="AC164" s="217">
        <v>22510000</v>
      </c>
      <c r="AD164" s="217"/>
    </row>
    <row r="165" spans="2:30" ht="16.5" customHeight="1" x14ac:dyDescent="0.2">
      <c r="V165" s="214">
        <v>0</v>
      </c>
      <c r="W165" s="217">
        <v>0</v>
      </c>
      <c r="X165" s="217"/>
      <c r="Y165" s="217">
        <v>0</v>
      </c>
      <c r="Z165" s="217"/>
      <c r="AA165" s="217"/>
    </row>
    <row r="166" spans="2:30" ht="13.5" customHeight="1" x14ac:dyDescent="0.2">
      <c r="V166" s="214">
        <v>10160000</v>
      </c>
      <c r="W166" s="217">
        <v>0</v>
      </c>
      <c r="X166" s="217"/>
      <c r="Y166" s="217">
        <v>10160000</v>
      </c>
      <c r="Z166" s="217"/>
      <c r="AA166" s="217"/>
    </row>
    <row r="167" spans="2:30" ht="3" customHeight="1" x14ac:dyDescent="0.2"/>
    <row r="168" spans="2:30" ht="16.5" customHeight="1" x14ac:dyDescent="0.2">
      <c r="C168" s="216" t="s">
        <v>224</v>
      </c>
      <c r="D168" s="216"/>
      <c r="E168" s="216"/>
      <c r="F168" s="216"/>
      <c r="G168" s="216"/>
      <c r="H168" s="216"/>
      <c r="I168" s="216"/>
      <c r="K168" s="216" t="s">
        <v>225</v>
      </c>
      <c r="L168" s="216"/>
      <c r="M168" s="216"/>
      <c r="N168" s="216"/>
      <c r="O168" s="216"/>
      <c r="P168" s="216"/>
      <c r="Q168" s="216"/>
      <c r="R168" s="216"/>
      <c r="S168" s="216"/>
      <c r="U168" s="214">
        <v>8000000</v>
      </c>
      <c r="V168" s="214">
        <v>0</v>
      </c>
      <c r="W168" s="217">
        <v>0</v>
      </c>
      <c r="X168" s="217"/>
      <c r="Y168" s="217">
        <v>0</v>
      </c>
      <c r="Z168" s="217"/>
      <c r="AA168" s="217"/>
      <c r="AB168" s="214">
        <v>0</v>
      </c>
      <c r="AC168" s="217">
        <v>8000000</v>
      </c>
      <c r="AD168" s="217"/>
    </row>
    <row r="169" spans="2:30" ht="16.5" customHeight="1" x14ac:dyDescent="0.2">
      <c r="V169" s="214">
        <v>0</v>
      </c>
      <c r="W169" s="217">
        <v>0</v>
      </c>
      <c r="X169" s="217"/>
      <c r="Y169" s="217">
        <v>0</v>
      </c>
      <c r="Z169" s="217"/>
      <c r="AA169" s="217"/>
    </row>
    <row r="170" spans="2:30" ht="13.5" customHeight="1" x14ac:dyDescent="0.2">
      <c r="V170" s="214">
        <v>0</v>
      </c>
      <c r="W170" s="217">
        <v>0</v>
      </c>
      <c r="X170" s="217"/>
      <c r="Y170" s="217">
        <v>0</v>
      </c>
      <c r="Z170" s="217"/>
      <c r="AA170" s="217"/>
    </row>
    <row r="171" spans="2:30" ht="16.5" customHeight="1" x14ac:dyDescent="0.2">
      <c r="C171" s="216" t="s">
        <v>175</v>
      </c>
      <c r="D171" s="216"/>
      <c r="E171" s="216"/>
      <c r="F171" s="216"/>
      <c r="G171" s="216"/>
      <c r="H171" s="216"/>
      <c r="I171" s="216"/>
      <c r="K171" s="216" t="s">
        <v>176</v>
      </c>
      <c r="L171" s="216"/>
      <c r="M171" s="216"/>
      <c r="N171" s="216"/>
      <c r="O171" s="216"/>
      <c r="P171" s="216"/>
      <c r="Q171" s="216"/>
      <c r="R171" s="216"/>
      <c r="S171" s="216"/>
      <c r="U171" s="214">
        <v>6250000</v>
      </c>
      <c r="V171" s="214">
        <v>0</v>
      </c>
      <c r="W171" s="217">
        <v>0</v>
      </c>
      <c r="X171" s="217"/>
      <c r="Y171" s="217">
        <v>0</v>
      </c>
      <c r="Z171" s="217"/>
      <c r="AA171" s="217"/>
      <c r="AB171" s="214">
        <v>0</v>
      </c>
      <c r="AC171" s="217">
        <v>6250000</v>
      </c>
      <c r="AD171" s="217"/>
    </row>
    <row r="172" spans="2:30" ht="16.5" customHeight="1" x14ac:dyDescent="0.2">
      <c r="V172" s="214">
        <v>0</v>
      </c>
      <c r="W172" s="217">
        <v>0</v>
      </c>
      <c r="X172" s="217"/>
      <c r="Y172" s="217">
        <v>0</v>
      </c>
      <c r="Z172" s="217"/>
      <c r="AA172" s="217"/>
    </row>
    <row r="173" spans="2:30" ht="13.5" customHeight="1" x14ac:dyDescent="0.2">
      <c r="V173" s="214">
        <v>0</v>
      </c>
      <c r="W173" s="217">
        <v>0</v>
      </c>
      <c r="X173" s="217"/>
      <c r="Y173" s="217">
        <v>0</v>
      </c>
      <c r="Z173" s="217"/>
      <c r="AA173" s="217"/>
    </row>
    <row r="174" spans="2:30" ht="6" customHeight="1" x14ac:dyDescent="0.2"/>
    <row r="175" spans="2:30" ht="16.5" customHeight="1" x14ac:dyDescent="0.2">
      <c r="B175" s="223" t="s">
        <v>109</v>
      </c>
      <c r="C175" s="223"/>
      <c r="D175" s="223"/>
      <c r="E175" s="223"/>
      <c r="F175" s="223"/>
      <c r="G175" s="223"/>
      <c r="H175" s="223"/>
      <c r="I175" s="223"/>
      <c r="J175" s="223"/>
      <c r="K175" s="223"/>
      <c r="L175" s="223"/>
      <c r="M175" s="223"/>
      <c r="N175" s="223"/>
      <c r="O175" s="223"/>
      <c r="P175" s="223"/>
      <c r="Q175" s="223"/>
      <c r="R175" s="223"/>
      <c r="U175" s="214">
        <v>102000000</v>
      </c>
      <c r="V175" s="214">
        <v>0</v>
      </c>
      <c r="W175" s="217">
        <v>0</v>
      </c>
      <c r="X175" s="217"/>
      <c r="Y175" s="217">
        <v>0</v>
      </c>
      <c r="Z175" s="217"/>
      <c r="AA175" s="217"/>
      <c r="AB175" s="214">
        <v>20385000</v>
      </c>
      <c r="AC175" s="217">
        <v>81615000</v>
      </c>
      <c r="AD175" s="217"/>
    </row>
    <row r="176" spans="2:30" ht="16.5" customHeight="1" x14ac:dyDescent="0.2">
      <c r="V176" s="214">
        <v>0</v>
      </c>
      <c r="W176" s="217">
        <v>0</v>
      </c>
      <c r="X176" s="217"/>
      <c r="Y176" s="217">
        <v>0</v>
      </c>
      <c r="Z176" s="217"/>
      <c r="AA176" s="217"/>
    </row>
    <row r="177" spans="3:31" ht="16.5" customHeight="1" x14ac:dyDescent="0.2">
      <c r="V177" s="214">
        <v>20385000</v>
      </c>
      <c r="W177" s="217">
        <v>0</v>
      </c>
      <c r="X177" s="217"/>
      <c r="Y177" s="217">
        <v>20385000</v>
      </c>
      <c r="Z177" s="217"/>
      <c r="AA177" s="217"/>
    </row>
    <row r="178" spans="3:31" ht="9" customHeight="1" x14ac:dyDescent="0.2"/>
    <row r="179" spans="3:31" ht="13.5" customHeight="1" x14ac:dyDescent="0.2">
      <c r="C179" s="223" t="s">
        <v>105</v>
      </c>
      <c r="D179" s="223"/>
      <c r="E179" s="223"/>
      <c r="F179" s="223"/>
      <c r="H179" s="224" t="s">
        <v>30</v>
      </c>
      <c r="I179" s="216" t="s">
        <v>226</v>
      </c>
      <c r="J179" s="216"/>
      <c r="K179" s="216"/>
      <c r="L179" s="216"/>
      <c r="M179" s="216"/>
      <c r="O179" s="219" t="s">
        <v>227</v>
      </c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  <c r="AA179" s="219"/>
      <c r="AB179" s="219"/>
      <c r="AC179" s="219"/>
      <c r="AD179" s="219"/>
      <c r="AE179" s="219"/>
    </row>
    <row r="180" spans="3:31" ht="13.5" customHeight="1" x14ac:dyDescent="0.2">
      <c r="C180" s="223" t="s">
        <v>106</v>
      </c>
      <c r="D180" s="223"/>
      <c r="E180" s="223"/>
      <c r="F180" s="223"/>
      <c r="H180" s="224" t="s">
        <v>30</v>
      </c>
      <c r="I180" s="216" t="s">
        <v>228</v>
      </c>
      <c r="J180" s="216"/>
      <c r="K180" s="216"/>
      <c r="L180" s="216"/>
      <c r="M180" s="216"/>
      <c r="O180" s="219" t="s">
        <v>229</v>
      </c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219"/>
      <c r="AB180" s="219"/>
      <c r="AC180" s="219"/>
      <c r="AD180" s="219"/>
      <c r="AE180" s="219"/>
    </row>
    <row r="181" spans="3:31" ht="3" customHeight="1" x14ac:dyDescent="0.2"/>
    <row r="182" spans="3:31" ht="3" customHeight="1" x14ac:dyDescent="0.2"/>
    <row r="183" spans="3:31" ht="16.5" customHeight="1" x14ac:dyDescent="0.2">
      <c r="C183" s="216" t="s">
        <v>134</v>
      </c>
      <c r="D183" s="216"/>
      <c r="E183" s="216"/>
      <c r="F183" s="216"/>
      <c r="G183" s="216"/>
      <c r="H183" s="216"/>
      <c r="I183" s="216"/>
      <c r="K183" s="216" t="s">
        <v>135</v>
      </c>
      <c r="L183" s="216"/>
      <c r="M183" s="216"/>
      <c r="N183" s="216"/>
      <c r="O183" s="216"/>
      <c r="P183" s="216"/>
      <c r="Q183" s="216"/>
      <c r="R183" s="216"/>
      <c r="S183" s="216"/>
      <c r="U183" s="214">
        <v>1050000</v>
      </c>
      <c r="V183" s="214">
        <v>0</v>
      </c>
      <c r="W183" s="217">
        <v>0</v>
      </c>
      <c r="X183" s="217"/>
      <c r="Y183" s="217">
        <v>0</v>
      </c>
      <c r="Z183" s="217"/>
      <c r="AA183" s="217"/>
      <c r="AB183" s="214">
        <v>0</v>
      </c>
      <c r="AC183" s="217">
        <v>1050000</v>
      </c>
      <c r="AD183" s="217"/>
    </row>
    <row r="184" spans="3:31" ht="16.5" customHeight="1" x14ac:dyDescent="0.2">
      <c r="V184" s="214">
        <v>0</v>
      </c>
      <c r="W184" s="217">
        <v>0</v>
      </c>
      <c r="X184" s="217"/>
      <c r="Y184" s="217">
        <v>0</v>
      </c>
      <c r="Z184" s="217"/>
      <c r="AA184" s="217"/>
    </row>
    <row r="185" spans="3:31" ht="13.5" customHeight="1" x14ac:dyDescent="0.2">
      <c r="V185" s="214">
        <v>0</v>
      </c>
      <c r="W185" s="217">
        <v>0</v>
      </c>
      <c r="X185" s="217"/>
      <c r="Y185" s="217">
        <v>0</v>
      </c>
      <c r="Z185" s="217"/>
      <c r="AA185" s="217"/>
    </row>
    <row r="186" spans="3:31" ht="3" customHeight="1" x14ac:dyDescent="0.2"/>
    <row r="187" spans="3:31" ht="16.5" customHeight="1" x14ac:dyDescent="0.2">
      <c r="C187" s="216" t="s">
        <v>107</v>
      </c>
      <c r="D187" s="216"/>
      <c r="E187" s="216"/>
      <c r="F187" s="216"/>
      <c r="G187" s="216"/>
      <c r="H187" s="216"/>
      <c r="I187" s="216"/>
      <c r="K187" s="216" t="s">
        <v>108</v>
      </c>
      <c r="L187" s="216"/>
      <c r="M187" s="216"/>
      <c r="N187" s="216"/>
      <c r="O187" s="216"/>
      <c r="P187" s="216"/>
      <c r="Q187" s="216"/>
      <c r="R187" s="216"/>
      <c r="S187" s="216"/>
      <c r="U187" s="214">
        <v>19500000</v>
      </c>
      <c r="V187" s="214">
        <v>0</v>
      </c>
      <c r="W187" s="217">
        <v>0</v>
      </c>
      <c r="X187" s="217"/>
      <c r="Y187" s="217">
        <v>0</v>
      </c>
      <c r="Z187" s="217"/>
      <c r="AA187" s="217"/>
      <c r="AB187" s="214">
        <v>3000000</v>
      </c>
      <c r="AC187" s="217">
        <v>16500000</v>
      </c>
      <c r="AD187" s="217"/>
    </row>
    <row r="188" spans="3:31" ht="16.5" customHeight="1" x14ac:dyDescent="0.2">
      <c r="V188" s="214">
        <v>0</v>
      </c>
      <c r="W188" s="217">
        <v>0</v>
      </c>
      <c r="X188" s="217"/>
      <c r="Y188" s="217">
        <v>0</v>
      </c>
      <c r="Z188" s="217"/>
      <c r="AA188" s="217"/>
    </row>
    <row r="189" spans="3:31" ht="13.5" customHeight="1" x14ac:dyDescent="0.2">
      <c r="V189" s="214">
        <v>3000000</v>
      </c>
      <c r="W189" s="217">
        <v>0</v>
      </c>
      <c r="X189" s="217"/>
      <c r="Y189" s="217">
        <v>3000000</v>
      </c>
      <c r="Z189" s="217"/>
      <c r="AA189" s="217"/>
    </row>
    <row r="190" spans="3:31" ht="3" customHeight="1" x14ac:dyDescent="0.2"/>
    <row r="191" spans="3:31" ht="16.5" customHeight="1" x14ac:dyDescent="0.2">
      <c r="C191" s="216" t="s">
        <v>110</v>
      </c>
      <c r="D191" s="216"/>
      <c r="E191" s="216"/>
      <c r="F191" s="216"/>
      <c r="G191" s="216"/>
      <c r="H191" s="216"/>
      <c r="I191" s="216"/>
      <c r="K191" s="216" t="s">
        <v>111</v>
      </c>
      <c r="L191" s="216"/>
      <c r="M191" s="216"/>
      <c r="N191" s="216"/>
      <c r="O191" s="216"/>
      <c r="P191" s="216"/>
      <c r="Q191" s="216"/>
      <c r="R191" s="216"/>
      <c r="S191" s="216"/>
      <c r="U191" s="214">
        <v>600000</v>
      </c>
      <c r="V191" s="214">
        <v>0</v>
      </c>
      <c r="W191" s="217">
        <v>0</v>
      </c>
      <c r="X191" s="217"/>
      <c r="Y191" s="217">
        <v>0</v>
      </c>
      <c r="Z191" s="217"/>
      <c r="AA191" s="217"/>
      <c r="AB191" s="214">
        <v>400000</v>
      </c>
      <c r="AC191" s="217">
        <v>200000</v>
      </c>
      <c r="AD191" s="217"/>
    </row>
    <row r="192" spans="3:31" ht="16.5" customHeight="1" x14ac:dyDescent="0.2">
      <c r="V192" s="214">
        <v>0</v>
      </c>
      <c r="W192" s="217">
        <v>0</v>
      </c>
      <c r="X192" s="217"/>
      <c r="Y192" s="217">
        <v>0</v>
      </c>
      <c r="Z192" s="217"/>
      <c r="AA192" s="217"/>
    </row>
    <row r="193" spans="3:30" ht="13.5" customHeight="1" x14ac:dyDescent="0.2">
      <c r="V193" s="214">
        <v>400000</v>
      </c>
      <c r="W193" s="217">
        <v>0</v>
      </c>
      <c r="X193" s="217"/>
      <c r="Y193" s="217">
        <v>400000</v>
      </c>
      <c r="Z193" s="217"/>
      <c r="AA193" s="217"/>
    </row>
    <row r="194" spans="3:30" ht="3" customHeight="1" x14ac:dyDescent="0.2"/>
    <row r="195" spans="3:30" ht="16.5" customHeight="1" x14ac:dyDescent="0.2">
      <c r="C195" s="216" t="s">
        <v>112</v>
      </c>
      <c r="D195" s="216"/>
      <c r="E195" s="216"/>
      <c r="F195" s="216"/>
      <c r="G195" s="216"/>
      <c r="H195" s="216"/>
      <c r="I195" s="216"/>
      <c r="K195" s="216" t="s">
        <v>113</v>
      </c>
      <c r="L195" s="216"/>
      <c r="M195" s="216"/>
      <c r="N195" s="216"/>
      <c r="O195" s="216"/>
      <c r="P195" s="216"/>
      <c r="Q195" s="216"/>
      <c r="R195" s="216"/>
      <c r="S195" s="216"/>
      <c r="U195" s="214">
        <v>600000</v>
      </c>
      <c r="V195" s="214">
        <v>0</v>
      </c>
      <c r="W195" s="217">
        <v>0</v>
      </c>
      <c r="X195" s="217"/>
      <c r="Y195" s="217">
        <v>0</v>
      </c>
      <c r="Z195" s="217"/>
      <c r="AA195" s="217"/>
      <c r="AB195" s="214">
        <v>400000</v>
      </c>
      <c r="AC195" s="217">
        <v>200000</v>
      </c>
      <c r="AD195" s="217"/>
    </row>
    <row r="196" spans="3:30" ht="16.5" customHeight="1" x14ac:dyDescent="0.2">
      <c r="V196" s="214">
        <v>0</v>
      </c>
      <c r="W196" s="217">
        <v>0</v>
      </c>
      <c r="X196" s="217"/>
      <c r="Y196" s="217">
        <v>0</v>
      </c>
      <c r="Z196" s="217"/>
      <c r="AA196" s="217"/>
    </row>
    <row r="197" spans="3:30" ht="13.5" customHeight="1" x14ac:dyDescent="0.2">
      <c r="V197" s="214">
        <v>400000</v>
      </c>
      <c r="W197" s="217">
        <v>0</v>
      </c>
      <c r="X197" s="217"/>
      <c r="Y197" s="217">
        <v>400000</v>
      </c>
      <c r="Z197" s="217"/>
      <c r="AA197" s="217"/>
    </row>
    <row r="198" spans="3:30" ht="3" customHeight="1" x14ac:dyDescent="0.2"/>
    <row r="199" spans="3:30" ht="16.5" customHeight="1" x14ac:dyDescent="0.2">
      <c r="C199" s="216" t="s">
        <v>114</v>
      </c>
      <c r="D199" s="216"/>
      <c r="E199" s="216"/>
      <c r="F199" s="216"/>
      <c r="G199" s="216"/>
      <c r="H199" s="216"/>
      <c r="I199" s="216"/>
      <c r="K199" s="216" t="s">
        <v>115</v>
      </c>
      <c r="L199" s="216"/>
      <c r="M199" s="216"/>
      <c r="N199" s="216"/>
      <c r="O199" s="216"/>
      <c r="P199" s="216"/>
      <c r="Q199" s="216"/>
      <c r="R199" s="216"/>
      <c r="S199" s="216"/>
      <c r="U199" s="214">
        <v>1000000</v>
      </c>
      <c r="V199" s="214">
        <v>0</v>
      </c>
      <c r="W199" s="217">
        <v>0</v>
      </c>
      <c r="X199" s="217"/>
      <c r="Y199" s="217">
        <v>0</v>
      </c>
      <c r="Z199" s="217"/>
      <c r="AA199" s="217"/>
      <c r="AB199" s="214">
        <v>0</v>
      </c>
      <c r="AC199" s="217">
        <v>1000000</v>
      </c>
      <c r="AD199" s="217"/>
    </row>
    <row r="200" spans="3:30" ht="16.5" customHeight="1" x14ac:dyDescent="0.2">
      <c r="V200" s="214">
        <v>0</v>
      </c>
      <c r="W200" s="217">
        <v>0</v>
      </c>
      <c r="X200" s="217"/>
      <c r="Y200" s="217">
        <v>0</v>
      </c>
      <c r="Z200" s="217"/>
      <c r="AA200" s="217"/>
    </row>
    <row r="201" spans="3:30" ht="13.5" customHeight="1" x14ac:dyDescent="0.2">
      <c r="V201" s="214">
        <v>0</v>
      </c>
      <c r="W201" s="217">
        <v>0</v>
      </c>
      <c r="X201" s="217"/>
      <c r="Y201" s="217">
        <v>0</v>
      </c>
      <c r="Z201" s="217"/>
      <c r="AA201" s="217"/>
    </row>
    <row r="202" spans="3:30" ht="3" customHeight="1" x14ac:dyDescent="0.2"/>
    <row r="203" spans="3:30" ht="16.5" customHeight="1" x14ac:dyDescent="0.2">
      <c r="C203" s="216" t="s">
        <v>122</v>
      </c>
      <c r="D203" s="216"/>
      <c r="E203" s="216"/>
      <c r="F203" s="216"/>
      <c r="G203" s="216"/>
      <c r="H203" s="216"/>
      <c r="I203" s="216"/>
      <c r="K203" s="216" t="s">
        <v>123</v>
      </c>
      <c r="L203" s="216"/>
      <c r="M203" s="216"/>
      <c r="N203" s="216"/>
      <c r="O203" s="216"/>
      <c r="P203" s="216"/>
      <c r="Q203" s="216"/>
      <c r="R203" s="216"/>
      <c r="S203" s="216"/>
      <c r="U203" s="214">
        <v>800000</v>
      </c>
      <c r="V203" s="214">
        <v>0</v>
      </c>
      <c r="W203" s="217">
        <v>0</v>
      </c>
      <c r="X203" s="217"/>
      <c r="Y203" s="217">
        <v>0</v>
      </c>
      <c r="Z203" s="217"/>
      <c r="AA203" s="217"/>
      <c r="AB203" s="214">
        <v>150000</v>
      </c>
      <c r="AC203" s="217">
        <v>650000</v>
      </c>
      <c r="AD203" s="217"/>
    </row>
    <row r="204" spans="3:30" ht="16.5" customHeight="1" x14ac:dyDescent="0.2">
      <c r="V204" s="214">
        <v>0</v>
      </c>
      <c r="W204" s="217">
        <v>0</v>
      </c>
      <c r="X204" s="217"/>
      <c r="Y204" s="217">
        <v>0</v>
      </c>
      <c r="Z204" s="217"/>
      <c r="AA204" s="217"/>
    </row>
    <row r="205" spans="3:30" ht="13.5" customHeight="1" x14ac:dyDescent="0.2">
      <c r="V205" s="214">
        <v>150000</v>
      </c>
      <c r="W205" s="217">
        <v>0</v>
      </c>
      <c r="X205" s="217"/>
      <c r="Y205" s="217">
        <v>150000</v>
      </c>
      <c r="Z205" s="217"/>
      <c r="AA205" s="217"/>
    </row>
    <row r="206" spans="3:30" ht="3" customHeight="1" x14ac:dyDescent="0.2"/>
    <row r="207" spans="3:30" ht="16.5" customHeight="1" x14ac:dyDescent="0.2">
      <c r="C207" s="216" t="s">
        <v>126</v>
      </c>
      <c r="D207" s="216"/>
      <c r="E207" s="216"/>
      <c r="F207" s="216"/>
      <c r="G207" s="216"/>
      <c r="H207" s="216"/>
      <c r="I207" s="216"/>
      <c r="K207" s="216" t="s">
        <v>127</v>
      </c>
      <c r="L207" s="216"/>
      <c r="M207" s="216"/>
      <c r="N207" s="216"/>
      <c r="O207" s="216"/>
      <c r="P207" s="216"/>
      <c r="Q207" s="216"/>
      <c r="R207" s="216"/>
      <c r="S207" s="216"/>
      <c r="U207" s="214">
        <v>11450000</v>
      </c>
      <c r="V207" s="214">
        <v>0</v>
      </c>
      <c r="W207" s="217">
        <v>0</v>
      </c>
      <c r="X207" s="217"/>
      <c r="Y207" s="217">
        <v>0</v>
      </c>
      <c r="Z207" s="217"/>
      <c r="AA207" s="217"/>
      <c r="AB207" s="214">
        <v>6950000</v>
      </c>
      <c r="AC207" s="217">
        <v>4500000</v>
      </c>
      <c r="AD207" s="217"/>
    </row>
    <row r="208" spans="3:30" ht="16.5" customHeight="1" x14ac:dyDescent="0.2">
      <c r="V208" s="214">
        <v>0</v>
      </c>
      <c r="W208" s="217">
        <v>0</v>
      </c>
      <c r="X208" s="217"/>
      <c r="Y208" s="217">
        <v>0</v>
      </c>
      <c r="Z208" s="217"/>
      <c r="AA208" s="217"/>
    </row>
    <row r="209" spans="2:31" ht="13.5" customHeight="1" x14ac:dyDescent="0.2">
      <c r="V209" s="214">
        <v>6950000</v>
      </c>
      <c r="W209" s="217">
        <v>0</v>
      </c>
      <c r="X209" s="217"/>
      <c r="Y209" s="217">
        <v>6950000</v>
      </c>
      <c r="Z209" s="217"/>
      <c r="AA209" s="217"/>
    </row>
    <row r="210" spans="2:31" ht="6" customHeight="1" x14ac:dyDescent="0.2"/>
    <row r="211" spans="2:31" ht="16.5" customHeight="1" x14ac:dyDescent="0.2">
      <c r="B211" s="223" t="s">
        <v>109</v>
      </c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  <c r="P211" s="223"/>
      <c r="Q211" s="223"/>
      <c r="R211" s="223"/>
      <c r="U211" s="214">
        <v>35000000</v>
      </c>
      <c r="V211" s="214">
        <v>0</v>
      </c>
      <c r="W211" s="217">
        <v>0</v>
      </c>
      <c r="X211" s="217"/>
      <c r="Y211" s="217">
        <v>0</v>
      </c>
      <c r="Z211" s="217"/>
      <c r="AA211" s="217"/>
      <c r="AB211" s="214">
        <v>10900000</v>
      </c>
      <c r="AC211" s="217">
        <v>24100000</v>
      </c>
      <c r="AD211" s="217"/>
    </row>
    <row r="212" spans="2:31" ht="16.5" customHeight="1" x14ac:dyDescent="0.2">
      <c r="V212" s="214">
        <v>0</v>
      </c>
      <c r="W212" s="217">
        <v>0</v>
      </c>
      <c r="X212" s="217"/>
      <c r="Y212" s="217">
        <v>0</v>
      </c>
      <c r="Z212" s="217"/>
      <c r="AA212" s="217"/>
    </row>
    <row r="213" spans="2:31" ht="16.5" customHeight="1" x14ac:dyDescent="0.2">
      <c r="V213" s="214">
        <v>10900000</v>
      </c>
      <c r="W213" s="217">
        <v>0</v>
      </c>
      <c r="X213" s="217"/>
      <c r="Y213" s="217">
        <v>10900000</v>
      </c>
      <c r="Z213" s="217"/>
      <c r="AA213" s="217"/>
    </row>
    <row r="214" spans="2:31" ht="9" customHeight="1" x14ac:dyDescent="0.2"/>
    <row r="215" spans="2:31" ht="13.5" customHeight="1" x14ac:dyDescent="0.2">
      <c r="C215" s="223" t="s">
        <v>105</v>
      </c>
      <c r="D215" s="223"/>
      <c r="E215" s="223"/>
      <c r="F215" s="223"/>
      <c r="H215" s="224" t="s">
        <v>30</v>
      </c>
      <c r="I215" s="216" t="s">
        <v>136</v>
      </c>
      <c r="J215" s="216"/>
      <c r="K215" s="216"/>
      <c r="L215" s="216"/>
      <c r="M215" s="216"/>
      <c r="O215" s="219" t="s">
        <v>137</v>
      </c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  <c r="AA215" s="219"/>
      <c r="AB215" s="219"/>
      <c r="AC215" s="219"/>
      <c r="AD215" s="219"/>
      <c r="AE215" s="219"/>
    </row>
    <row r="216" spans="2:31" ht="13.5" customHeight="1" x14ac:dyDescent="0.2">
      <c r="C216" s="223" t="s">
        <v>106</v>
      </c>
      <c r="D216" s="223"/>
      <c r="E216" s="223"/>
      <c r="F216" s="223"/>
      <c r="H216" s="224" t="s">
        <v>30</v>
      </c>
      <c r="I216" s="216" t="s">
        <v>138</v>
      </c>
      <c r="J216" s="216"/>
      <c r="K216" s="216"/>
      <c r="L216" s="216"/>
      <c r="M216" s="216"/>
      <c r="O216" s="219" t="s">
        <v>139</v>
      </c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</row>
    <row r="217" spans="2:31" ht="3" customHeight="1" x14ac:dyDescent="0.2"/>
    <row r="218" spans="2:31" ht="3" customHeight="1" x14ac:dyDescent="0.2"/>
    <row r="219" spans="2:31" ht="16.5" customHeight="1" x14ac:dyDescent="0.2">
      <c r="C219" s="216" t="s">
        <v>140</v>
      </c>
      <c r="D219" s="216"/>
      <c r="E219" s="216"/>
      <c r="F219" s="216"/>
      <c r="G219" s="216"/>
      <c r="H219" s="216"/>
      <c r="I219" s="216"/>
      <c r="K219" s="216" t="s">
        <v>20</v>
      </c>
      <c r="L219" s="216"/>
      <c r="M219" s="216"/>
      <c r="N219" s="216"/>
      <c r="O219" s="216"/>
      <c r="P219" s="216"/>
      <c r="Q219" s="216"/>
      <c r="R219" s="216"/>
      <c r="S219" s="216"/>
      <c r="U219" s="214">
        <v>1093815200</v>
      </c>
      <c r="V219" s="214">
        <v>403706400</v>
      </c>
      <c r="W219" s="217">
        <v>69888800</v>
      </c>
      <c r="X219" s="217"/>
      <c r="Y219" s="217">
        <v>473595200</v>
      </c>
      <c r="Z219" s="217"/>
      <c r="AA219" s="217"/>
      <c r="AB219" s="214">
        <v>473595200</v>
      </c>
      <c r="AC219" s="217">
        <v>620220000</v>
      </c>
      <c r="AD219" s="217"/>
    </row>
    <row r="220" spans="2:31" ht="16.5" customHeight="1" x14ac:dyDescent="0.2">
      <c r="V220" s="214">
        <v>0</v>
      </c>
      <c r="W220" s="217">
        <v>0</v>
      </c>
      <c r="X220" s="217"/>
      <c r="Y220" s="217">
        <v>0</v>
      </c>
      <c r="Z220" s="217"/>
      <c r="AA220" s="217"/>
    </row>
    <row r="221" spans="2:31" ht="13.5" customHeight="1" x14ac:dyDescent="0.2">
      <c r="V221" s="214">
        <v>0</v>
      </c>
      <c r="W221" s="217">
        <v>0</v>
      </c>
      <c r="X221" s="217"/>
      <c r="Y221" s="217">
        <v>0</v>
      </c>
      <c r="Z221" s="217"/>
      <c r="AA221" s="217"/>
    </row>
    <row r="222" spans="2:31" ht="3" customHeight="1" x14ac:dyDescent="0.2"/>
    <row r="223" spans="2:31" ht="16.5" customHeight="1" x14ac:dyDescent="0.2">
      <c r="C223" s="216" t="s">
        <v>141</v>
      </c>
      <c r="D223" s="216"/>
      <c r="E223" s="216"/>
      <c r="F223" s="216"/>
      <c r="G223" s="216"/>
      <c r="H223" s="216"/>
      <c r="I223" s="216"/>
      <c r="K223" s="216" t="s">
        <v>21</v>
      </c>
      <c r="L223" s="216"/>
      <c r="M223" s="216"/>
      <c r="N223" s="216"/>
      <c r="O223" s="216"/>
      <c r="P223" s="216"/>
      <c r="Q223" s="216"/>
      <c r="R223" s="216"/>
      <c r="S223" s="216"/>
      <c r="U223" s="214">
        <v>85400000</v>
      </c>
      <c r="V223" s="214">
        <v>31978812</v>
      </c>
      <c r="W223" s="217">
        <v>5480098</v>
      </c>
      <c r="X223" s="217"/>
      <c r="Y223" s="217">
        <v>37458910</v>
      </c>
      <c r="Z223" s="217"/>
      <c r="AA223" s="217"/>
      <c r="AB223" s="214">
        <v>37458910</v>
      </c>
      <c r="AC223" s="217">
        <v>47941090</v>
      </c>
      <c r="AD223" s="217"/>
    </row>
    <row r="224" spans="2:31" ht="16.5" customHeight="1" x14ac:dyDescent="0.2">
      <c r="V224" s="214">
        <v>0</v>
      </c>
      <c r="W224" s="217">
        <v>0</v>
      </c>
      <c r="X224" s="217"/>
      <c r="Y224" s="217">
        <v>0</v>
      </c>
      <c r="Z224" s="217"/>
      <c r="AA224" s="217"/>
    </row>
    <row r="225" spans="3:30" ht="13.5" customHeight="1" x14ac:dyDescent="0.2">
      <c r="V225" s="214">
        <v>0</v>
      </c>
      <c r="W225" s="217">
        <v>0</v>
      </c>
      <c r="X225" s="217"/>
      <c r="Y225" s="217">
        <v>0</v>
      </c>
      <c r="Z225" s="217"/>
      <c r="AA225" s="217"/>
    </row>
    <row r="226" spans="3:30" ht="3" customHeight="1" x14ac:dyDescent="0.2"/>
    <row r="227" spans="3:30" ht="16.5" customHeight="1" x14ac:dyDescent="0.2">
      <c r="C227" s="216" t="s">
        <v>142</v>
      </c>
      <c r="D227" s="216"/>
      <c r="E227" s="216"/>
      <c r="F227" s="216"/>
      <c r="G227" s="216"/>
      <c r="H227" s="216"/>
      <c r="I227" s="216"/>
      <c r="K227" s="216" t="s">
        <v>22</v>
      </c>
      <c r="L227" s="216"/>
      <c r="M227" s="216"/>
      <c r="N227" s="216"/>
      <c r="O227" s="216"/>
      <c r="P227" s="216"/>
      <c r="Q227" s="216"/>
      <c r="R227" s="216"/>
      <c r="S227" s="216"/>
      <c r="U227" s="214">
        <v>75320000</v>
      </c>
      <c r="V227" s="214">
        <v>32280000</v>
      </c>
      <c r="W227" s="217">
        <v>5380000</v>
      </c>
      <c r="X227" s="217"/>
      <c r="Y227" s="217">
        <v>37660000</v>
      </c>
      <c r="Z227" s="217"/>
      <c r="AA227" s="217"/>
      <c r="AB227" s="214">
        <v>37660000</v>
      </c>
      <c r="AC227" s="217">
        <v>37660000</v>
      </c>
      <c r="AD227" s="217"/>
    </row>
    <row r="228" spans="3:30" ht="16.5" customHeight="1" x14ac:dyDescent="0.2">
      <c r="V228" s="214">
        <v>0</v>
      </c>
      <c r="W228" s="217">
        <v>0</v>
      </c>
      <c r="X228" s="217"/>
      <c r="Y228" s="217">
        <v>0</v>
      </c>
      <c r="Z228" s="217"/>
      <c r="AA228" s="217"/>
    </row>
    <row r="229" spans="3:30" ht="13.5" customHeight="1" x14ac:dyDescent="0.2">
      <c r="V229" s="214">
        <v>0</v>
      </c>
      <c r="W229" s="217">
        <v>0</v>
      </c>
      <c r="X229" s="217"/>
      <c r="Y229" s="217">
        <v>0</v>
      </c>
      <c r="Z229" s="217"/>
      <c r="AA229" s="217"/>
    </row>
    <row r="230" spans="3:30" ht="3" customHeight="1" x14ac:dyDescent="0.2"/>
    <row r="231" spans="3:30" ht="16.5" customHeight="1" x14ac:dyDescent="0.2">
      <c r="C231" s="216" t="s">
        <v>143</v>
      </c>
      <c r="D231" s="216"/>
      <c r="E231" s="216"/>
      <c r="F231" s="216"/>
      <c r="G231" s="216"/>
      <c r="H231" s="216"/>
      <c r="I231" s="216"/>
      <c r="K231" s="216" t="s">
        <v>23</v>
      </c>
      <c r="L231" s="216"/>
      <c r="M231" s="216"/>
      <c r="N231" s="216"/>
      <c r="O231" s="216"/>
      <c r="P231" s="216"/>
      <c r="Q231" s="216"/>
      <c r="R231" s="216"/>
      <c r="S231" s="216"/>
      <c r="U231" s="214">
        <v>35000000</v>
      </c>
      <c r="V231" s="214">
        <v>11210000</v>
      </c>
      <c r="W231" s="217">
        <v>1990000</v>
      </c>
      <c r="X231" s="217"/>
      <c r="Y231" s="217">
        <v>13200000</v>
      </c>
      <c r="Z231" s="217"/>
      <c r="AA231" s="217"/>
      <c r="AB231" s="214">
        <v>13200000</v>
      </c>
      <c r="AC231" s="217">
        <v>21800000</v>
      </c>
      <c r="AD231" s="217"/>
    </row>
    <row r="232" spans="3:30" ht="16.5" customHeight="1" x14ac:dyDescent="0.2">
      <c r="V232" s="214">
        <v>0</v>
      </c>
      <c r="W232" s="217">
        <v>0</v>
      </c>
      <c r="X232" s="217"/>
      <c r="Y232" s="217">
        <v>0</v>
      </c>
      <c r="Z232" s="217"/>
      <c r="AA232" s="217"/>
    </row>
    <row r="233" spans="3:30" ht="13.5" customHeight="1" x14ac:dyDescent="0.2">
      <c r="V233" s="214">
        <v>0</v>
      </c>
      <c r="W233" s="217">
        <v>0</v>
      </c>
      <c r="X233" s="217"/>
      <c r="Y233" s="217">
        <v>0</v>
      </c>
      <c r="Z233" s="217"/>
      <c r="AA233" s="217"/>
    </row>
    <row r="234" spans="3:30" ht="3" customHeight="1" x14ac:dyDescent="0.2"/>
    <row r="235" spans="3:30" ht="16.5" customHeight="1" x14ac:dyDescent="0.2">
      <c r="C235" s="216" t="s">
        <v>144</v>
      </c>
      <c r="D235" s="216"/>
      <c r="E235" s="216"/>
      <c r="F235" s="216"/>
      <c r="G235" s="216"/>
      <c r="H235" s="216"/>
      <c r="I235" s="216"/>
      <c r="K235" s="216" t="s">
        <v>24</v>
      </c>
      <c r="L235" s="216"/>
      <c r="M235" s="216"/>
      <c r="N235" s="216"/>
      <c r="O235" s="216"/>
      <c r="P235" s="216"/>
      <c r="Q235" s="216"/>
      <c r="R235" s="216"/>
      <c r="S235" s="216"/>
      <c r="U235" s="214">
        <v>54754000</v>
      </c>
      <c r="V235" s="214">
        <v>18467100</v>
      </c>
      <c r="W235" s="217">
        <v>3838260</v>
      </c>
      <c r="X235" s="217"/>
      <c r="Y235" s="217">
        <v>22305360</v>
      </c>
      <c r="Z235" s="217"/>
      <c r="AA235" s="217"/>
      <c r="AB235" s="214">
        <v>22305360</v>
      </c>
      <c r="AC235" s="217">
        <v>32448640</v>
      </c>
      <c r="AD235" s="217"/>
    </row>
    <row r="236" spans="3:30" ht="16.5" customHeight="1" x14ac:dyDescent="0.2">
      <c r="V236" s="214">
        <v>0</v>
      </c>
      <c r="W236" s="217">
        <v>0</v>
      </c>
      <c r="X236" s="217"/>
      <c r="Y236" s="217">
        <v>0</v>
      </c>
      <c r="Z236" s="217"/>
      <c r="AA236" s="217"/>
    </row>
    <row r="237" spans="3:30" ht="13.5" customHeight="1" x14ac:dyDescent="0.2">
      <c r="V237" s="214">
        <v>0</v>
      </c>
      <c r="W237" s="217">
        <v>0</v>
      </c>
      <c r="X237" s="217"/>
      <c r="Y237" s="217">
        <v>0</v>
      </c>
      <c r="Z237" s="217"/>
      <c r="AA237" s="217"/>
    </row>
    <row r="238" spans="3:30" ht="3" customHeight="1" x14ac:dyDescent="0.2"/>
    <row r="239" spans="3:30" ht="16.5" customHeight="1" x14ac:dyDescent="0.2">
      <c r="C239" s="216" t="s">
        <v>145</v>
      </c>
      <c r="D239" s="216"/>
      <c r="E239" s="216"/>
      <c r="F239" s="216"/>
      <c r="G239" s="216"/>
      <c r="H239" s="216"/>
      <c r="I239" s="216"/>
      <c r="K239" s="216" t="s">
        <v>25</v>
      </c>
      <c r="L239" s="216"/>
      <c r="M239" s="216"/>
      <c r="N239" s="216"/>
      <c r="O239" s="216"/>
      <c r="P239" s="216"/>
      <c r="Q239" s="216"/>
      <c r="R239" s="216"/>
      <c r="S239" s="216"/>
      <c r="U239" s="214">
        <v>20000000</v>
      </c>
      <c r="V239" s="214">
        <v>2342869</v>
      </c>
      <c r="W239" s="217">
        <v>155458</v>
      </c>
      <c r="X239" s="217"/>
      <c r="Y239" s="217">
        <v>2498327</v>
      </c>
      <c r="Z239" s="217"/>
      <c r="AA239" s="217"/>
      <c r="AB239" s="214">
        <v>2498327</v>
      </c>
      <c r="AC239" s="217">
        <v>17501673</v>
      </c>
      <c r="AD239" s="217"/>
    </row>
    <row r="240" spans="3:30" ht="16.5" customHeight="1" x14ac:dyDescent="0.2">
      <c r="V240" s="214">
        <v>0</v>
      </c>
      <c r="W240" s="217">
        <v>0</v>
      </c>
      <c r="X240" s="217"/>
      <c r="Y240" s="217">
        <v>0</v>
      </c>
      <c r="Z240" s="217"/>
      <c r="AA240" s="217"/>
    </row>
    <row r="241" spans="3:30" ht="13.5" customHeight="1" x14ac:dyDescent="0.2">
      <c r="V241" s="214">
        <v>0</v>
      </c>
      <c r="W241" s="217">
        <v>0</v>
      </c>
      <c r="X241" s="217"/>
      <c r="Y241" s="217">
        <v>0</v>
      </c>
      <c r="Z241" s="217"/>
      <c r="AA241" s="217"/>
    </row>
    <row r="242" spans="3:30" ht="3" customHeight="1" x14ac:dyDescent="0.2"/>
    <row r="243" spans="3:30" ht="16.5" customHeight="1" x14ac:dyDescent="0.2">
      <c r="C243" s="216" t="s">
        <v>146</v>
      </c>
      <c r="D243" s="216"/>
      <c r="E243" s="216"/>
      <c r="F243" s="216"/>
      <c r="G243" s="216"/>
      <c r="H243" s="216"/>
      <c r="I243" s="216"/>
      <c r="K243" s="216" t="s">
        <v>26</v>
      </c>
      <c r="L243" s="216"/>
      <c r="M243" s="216"/>
      <c r="N243" s="216"/>
      <c r="O243" s="216"/>
      <c r="P243" s="216"/>
      <c r="Q243" s="216"/>
      <c r="R243" s="216"/>
      <c r="S243" s="216"/>
      <c r="U243" s="214">
        <v>11800</v>
      </c>
      <c r="V243" s="214">
        <v>5757</v>
      </c>
      <c r="W243" s="217">
        <v>1042</v>
      </c>
      <c r="X243" s="217"/>
      <c r="Y243" s="217">
        <v>6799</v>
      </c>
      <c r="Z243" s="217"/>
      <c r="AA243" s="217"/>
      <c r="AB243" s="214">
        <v>6799</v>
      </c>
      <c r="AC243" s="217">
        <v>5001</v>
      </c>
      <c r="AD243" s="217"/>
    </row>
    <row r="244" spans="3:30" ht="16.5" customHeight="1" x14ac:dyDescent="0.2">
      <c r="V244" s="214">
        <v>0</v>
      </c>
      <c r="W244" s="217">
        <v>0</v>
      </c>
      <c r="X244" s="217"/>
      <c r="Y244" s="217">
        <v>0</v>
      </c>
      <c r="Z244" s="217"/>
      <c r="AA244" s="217"/>
    </row>
    <row r="245" spans="3:30" ht="13.5" customHeight="1" x14ac:dyDescent="0.2">
      <c r="V245" s="214">
        <v>0</v>
      </c>
      <c r="W245" s="217">
        <v>0</v>
      </c>
      <c r="X245" s="217"/>
      <c r="Y245" s="217">
        <v>0</v>
      </c>
      <c r="Z245" s="217"/>
      <c r="AA245" s="217"/>
    </row>
    <row r="246" spans="3:30" ht="3" customHeight="1" x14ac:dyDescent="0.2"/>
    <row r="247" spans="3:30" ht="16.5" customHeight="1" x14ac:dyDescent="0.2">
      <c r="C247" s="216" t="s">
        <v>147</v>
      </c>
      <c r="D247" s="216"/>
      <c r="E247" s="216"/>
      <c r="F247" s="216"/>
      <c r="G247" s="216"/>
      <c r="H247" s="216"/>
      <c r="I247" s="216"/>
      <c r="K247" s="216" t="s">
        <v>27</v>
      </c>
      <c r="L247" s="216"/>
      <c r="M247" s="216"/>
      <c r="N247" s="216"/>
      <c r="O247" s="216"/>
      <c r="P247" s="216"/>
      <c r="Q247" s="216"/>
      <c r="R247" s="216"/>
      <c r="S247" s="216"/>
      <c r="U247" s="214">
        <v>72380000</v>
      </c>
      <c r="V247" s="214">
        <v>19248968</v>
      </c>
      <c r="W247" s="217">
        <v>3309557</v>
      </c>
      <c r="X247" s="217"/>
      <c r="Y247" s="217">
        <v>22558525</v>
      </c>
      <c r="Z247" s="217"/>
      <c r="AA247" s="217"/>
      <c r="AB247" s="214">
        <v>22558525</v>
      </c>
      <c r="AC247" s="217">
        <v>49821475</v>
      </c>
      <c r="AD247" s="217"/>
    </row>
    <row r="248" spans="3:30" ht="16.5" customHeight="1" x14ac:dyDescent="0.2">
      <c r="V248" s="214">
        <v>0</v>
      </c>
      <c r="W248" s="217">
        <v>0</v>
      </c>
      <c r="X248" s="217"/>
      <c r="Y248" s="217">
        <v>0</v>
      </c>
      <c r="Z248" s="217"/>
      <c r="AA248" s="217"/>
    </row>
    <row r="249" spans="3:30" ht="13.5" customHeight="1" x14ac:dyDescent="0.2">
      <c r="V249" s="214">
        <v>0</v>
      </c>
      <c r="W249" s="217">
        <v>0</v>
      </c>
      <c r="X249" s="217"/>
      <c r="Y249" s="217">
        <v>0</v>
      </c>
      <c r="Z249" s="217"/>
      <c r="AA249" s="217"/>
    </row>
    <row r="250" spans="3:30" ht="16.5" customHeight="1" x14ac:dyDescent="0.2">
      <c r="C250" s="216" t="s">
        <v>148</v>
      </c>
      <c r="D250" s="216"/>
      <c r="E250" s="216"/>
      <c r="F250" s="216"/>
      <c r="G250" s="216"/>
      <c r="H250" s="216"/>
      <c r="I250" s="216"/>
      <c r="K250" s="216" t="s">
        <v>28</v>
      </c>
      <c r="L250" s="216"/>
      <c r="M250" s="216"/>
      <c r="N250" s="216"/>
      <c r="O250" s="216"/>
      <c r="P250" s="216"/>
      <c r="Q250" s="216"/>
      <c r="R250" s="216"/>
      <c r="S250" s="216"/>
      <c r="U250" s="214">
        <v>4000000</v>
      </c>
      <c r="V250" s="214">
        <v>801941</v>
      </c>
      <c r="W250" s="217">
        <v>167735</v>
      </c>
      <c r="X250" s="217"/>
      <c r="Y250" s="217">
        <v>969676</v>
      </c>
      <c r="Z250" s="217"/>
      <c r="AA250" s="217"/>
      <c r="AB250" s="214">
        <v>969676</v>
      </c>
      <c r="AC250" s="217">
        <v>3030324</v>
      </c>
      <c r="AD250" s="217"/>
    </row>
    <row r="251" spans="3:30" ht="16.5" customHeight="1" x14ac:dyDescent="0.2">
      <c r="V251" s="214">
        <v>0</v>
      </c>
      <c r="W251" s="217">
        <v>0</v>
      </c>
      <c r="X251" s="217"/>
      <c r="Y251" s="217">
        <v>0</v>
      </c>
      <c r="Z251" s="217"/>
      <c r="AA251" s="217"/>
    </row>
    <row r="252" spans="3:30" ht="13.5" customHeight="1" x14ac:dyDescent="0.2">
      <c r="V252" s="214">
        <v>0</v>
      </c>
      <c r="W252" s="217">
        <v>0</v>
      </c>
      <c r="X252" s="217"/>
      <c r="Y252" s="217">
        <v>0</v>
      </c>
      <c r="Z252" s="217"/>
      <c r="AA252" s="217"/>
    </row>
    <row r="253" spans="3:30" ht="3" customHeight="1" x14ac:dyDescent="0.2"/>
    <row r="254" spans="3:30" ht="16.5" customHeight="1" x14ac:dyDescent="0.2">
      <c r="C254" s="216" t="s">
        <v>149</v>
      </c>
      <c r="D254" s="216"/>
      <c r="E254" s="216"/>
      <c r="F254" s="216"/>
      <c r="G254" s="216"/>
      <c r="H254" s="216"/>
      <c r="I254" s="216"/>
      <c r="K254" s="216" t="s">
        <v>150</v>
      </c>
      <c r="L254" s="216"/>
      <c r="M254" s="216"/>
      <c r="N254" s="216"/>
      <c r="O254" s="216"/>
      <c r="P254" s="216"/>
      <c r="Q254" s="216"/>
      <c r="R254" s="216"/>
      <c r="S254" s="216"/>
      <c r="U254" s="214">
        <v>8000000</v>
      </c>
      <c r="V254" s="214">
        <v>2405807</v>
      </c>
      <c r="W254" s="217">
        <v>503200</v>
      </c>
      <c r="X254" s="217"/>
      <c r="Y254" s="217">
        <v>2909007</v>
      </c>
      <c r="Z254" s="217"/>
      <c r="AA254" s="217"/>
      <c r="AB254" s="214">
        <v>2909007</v>
      </c>
      <c r="AC254" s="217">
        <v>5090993</v>
      </c>
      <c r="AD254" s="217"/>
    </row>
    <row r="255" spans="3:30" ht="16.5" customHeight="1" x14ac:dyDescent="0.2">
      <c r="V255" s="214">
        <v>0</v>
      </c>
      <c r="W255" s="217">
        <v>0</v>
      </c>
      <c r="X255" s="217"/>
      <c r="Y255" s="217">
        <v>0</v>
      </c>
      <c r="Z255" s="217"/>
      <c r="AA255" s="217"/>
    </row>
    <row r="256" spans="3:30" ht="13.5" customHeight="1" x14ac:dyDescent="0.2">
      <c r="V256" s="214">
        <v>0</v>
      </c>
      <c r="W256" s="217">
        <v>0</v>
      </c>
      <c r="X256" s="217"/>
      <c r="Y256" s="217">
        <v>0</v>
      </c>
      <c r="Z256" s="217"/>
      <c r="AA256" s="217"/>
    </row>
    <row r="257" spans="2:31" ht="3" customHeight="1" x14ac:dyDescent="0.2"/>
    <row r="258" spans="2:31" ht="16.5" customHeight="1" x14ac:dyDescent="0.2">
      <c r="C258" s="216" t="s">
        <v>151</v>
      </c>
      <c r="D258" s="216"/>
      <c r="E258" s="216"/>
      <c r="F258" s="216"/>
      <c r="G258" s="216"/>
      <c r="H258" s="216"/>
      <c r="I258" s="216"/>
      <c r="K258" s="216" t="s">
        <v>152</v>
      </c>
      <c r="L258" s="216"/>
      <c r="M258" s="216"/>
      <c r="N258" s="216"/>
      <c r="O258" s="216"/>
      <c r="P258" s="216"/>
      <c r="Q258" s="216"/>
      <c r="R258" s="216"/>
      <c r="S258" s="216"/>
      <c r="U258" s="214">
        <v>498750000</v>
      </c>
      <c r="V258" s="214">
        <v>0</v>
      </c>
      <c r="W258" s="217">
        <v>0</v>
      </c>
      <c r="X258" s="217"/>
      <c r="Y258" s="217">
        <v>0</v>
      </c>
      <c r="Z258" s="217"/>
      <c r="AA258" s="217"/>
      <c r="AB258" s="214">
        <v>127823000</v>
      </c>
      <c r="AC258" s="217">
        <v>370927000</v>
      </c>
      <c r="AD258" s="217"/>
    </row>
    <row r="259" spans="2:31" ht="16.5" customHeight="1" x14ac:dyDescent="0.2">
      <c r="V259" s="214">
        <v>127823000</v>
      </c>
      <c r="W259" s="217">
        <v>0</v>
      </c>
      <c r="X259" s="217"/>
      <c r="Y259" s="217">
        <v>127823000</v>
      </c>
      <c r="Z259" s="217"/>
      <c r="AA259" s="217"/>
    </row>
    <row r="260" spans="2:31" ht="13.5" customHeight="1" x14ac:dyDescent="0.2">
      <c r="V260" s="214">
        <v>0</v>
      </c>
      <c r="W260" s="217">
        <v>0</v>
      </c>
      <c r="X260" s="217"/>
      <c r="Y260" s="217">
        <v>0</v>
      </c>
      <c r="Z260" s="217"/>
      <c r="AA260" s="217"/>
    </row>
    <row r="261" spans="2:31" ht="6" customHeight="1" x14ac:dyDescent="0.2"/>
    <row r="262" spans="2:31" ht="16.5" customHeight="1" x14ac:dyDescent="0.2">
      <c r="B262" s="223" t="s">
        <v>109</v>
      </c>
      <c r="C262" s="22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223"/>
      <c r="Q262" s="223"/>
      <c r="R262" s="223"/>
      <c r="U262" s="214">
        <v>1947431000</v>
      </c>
      <c r="V262" s="214">
        <v>522447654</v>
      </c>
      <c r="W262" s="217">
        <v>90714150</v>
      </c>
      <c r="X262" s="217"/>
      <c r="Y262" s="217">
        <v>613161804</v>
      </c>
      <c r="Z262" s="217"/>
      <c r="AA262" s="217"/>
      <c r="AB262" s="214">
        <v>740984804</v>
      </c>
      <c r="AC262" s="217">
        <v>1206446196</v>
      </c>
      <c r="AD262" s="217"/>
    </row>
    <row r="263" spans="2:31" ht="16.5" customHeight="1" x14ac:dyDescent="0.2">
      <c r="V263" s="214">
        <v>127823000</v>
      </c>
      <c r="W263" s="217">
        <v>0</v>
      </c>
      <c r="X263" s="217"/>
      <c r="Y263" s="217">
        <v>127823000</v>
      </c>
      <c r="Z263" s="217"/>
      <c r="AA263" s="217"/>
    </row>
    <row r="264" spans="2:31" ht="16.5" customHeight="1" x14ac:dyDescent="0.2">
      <c r="V264" s="214">
        <v>0</v>
      </c>
      <c r="W264" s="217">
        <v>0</v>
      </c>
      <c r="X264" s="217"/>
      <c r="Y264" s="217">
        <v>0</v>
      </c>
      <c r="Z264" s="217"/>
      <c r="AA264" s="217"/>
    </row>
    <row r="265" spans="2:31" ht="9" customHeight="1" x14ac:dyDescent="0.2"/>
    <row r="266" spans="2:31" ht="13.5" customHeight="1" x14ac:dyDescent="0.2">
      <c r="C266" s="223" t="s">
        <v>105</v>
      </c>
      <c r="D266" s="223"/>
      <c r="E266" s="223"/>
      <c r="F266" s="223"/>
      <c r="H266" s="224" t="s">
        <v>30</v>
      </c>
      <c r="I266" s="216" t="s">
        <v>179</v>
      </c>
      <c r="J266" s="216"/>
      <c r="K266" s="216"/>
      <c r="L266" s="216"/>
      <c r="M266" s="216"/>
      <c r="O266" s="219" t="s">
        <v>71</v>
      </c>
      <c r="P266" s="219"/>
      <c r="Q266" s="219"/>
      <c r="R266" s="219"/>
      <c r="S266" s="219"/>
      <c r="T266" s="219"/>
      <c r="U266" s="219"/>
      <c r="V266" s="219"/>
      <c r="W266" s="219"/>
      <c r="X266" s="219"/>
      <c r="Y266" s="219"/>
      <c r="Z266" s="219"/>
      <c r="AA266" s="219"/>
      <c r="AB266" s="219"/>
      <c r="AC266" s="219"/>
      <c r="AD266" s="219"/>
      <c r="AE266" s="219"/>
    </row>
    <row r="267" spans="2:31" ht="13.5" customHeight="1" x14ac:dyDescent="0.2">
      <c r="C267" s="223" t="s">
        <v>106</v>
      </c>
      <c r="D267" s="223"/>
      <c r="E267" s="223"/>
      <c r="F267" s="223"/>
      <c r="H267" s="224" t="s">
        <v>30</v>
      </c>
      <c r="I267" s="216" t="s">
        <v>230</v>
      </c>
      <c r="J267" s="216"/>
      <c r="K267" s="216"/>
      <c r="L267" s="216"/>
      <c r="M267" s="216"/>
      <c r="O267" s="219" t="s">
        <v>231</v>
      </c>
      <c r="P267" s="219"/>
      <c r="Q267" s="219"/>
      <c r="R267" s="219"/>
      <c r="S267" s="219"/>
      <c r="T267" s="219"/>
      <c r="U267" s="219"/>
      <c r="V267" s="219"/>
      <c r="W267" s="219"/>
      <c r="X267" s="219"/>
      <c r="Y267" s="219"/>
      <c r="Z267" s="219"/>
      <c r="AA267" s="219"/>
      <c r="AB267" s="219"/>
      <c r="AC267" s="219"/>
      <c r="AD267" s="219"/>
      <c r="AE267" s="219"/>
    </row>
    <row r="268" spans="2:31" ht="3" customHeight="1" x14ac:dyDescent="0.2"/>
    <row r="269" spans="2:31" ht="3" customHeight="1" x14ac:dyDescent="0.2"/>
    <row r="270" spans="2:31" ht="13.5" customHeight="1" x14ac:dyDescent="0.2">
      <c r="C270" s="216" t="s">
        <v>232</v>
      </c>
      <c r="D270" s="216"/>
      <c r="E270" s="216"/>
      <c r="F270" s="216"/>
      <c r="G270" s="216"/>
      <c r="H270" s="216"/>
      <c r="I270" s="216"/>
      <c r="K270" s="226" t="s">
        <v>233</v>
      </c>
      <c r="L270" s="226"/>
      <c r="M270" s="226"/>
      <c r="N270" s="226"/>
      <c r="O270" s="226"/>
      <c r="P270" s="226"/>
      <c r="Q270" s="226"/>
      <c r="R270" s="226"/>
      <c r="S270" s="226"/>
      <c r="U270" s="214">
        <v>40000000</v>
      </c>
      <c r="V270" s="214">
        <v>0</v>
      </c>
      <c r="W270" s="217">
        <v>0</v>
      </c>
      <c r="X270" s="217"/>
      <c r="Y270" s="217">
        <v>0</v>
      </c>
      <c r="Z270" s="217"/>
      <c r="AA270" s="217"/>
      <c r="AB270" s="214">
        <v>39985000</v>
      </c>
      <c r="AC270" s="217">
        <v>15000</v>
      </c>
      <c r="AD270" s="217"/>
    </row>
    <row r="271" spans="2:31" ht="8.25" customHeight="1" x14ac:dyDescent="0.2">
      <c r="K271" s="226"/>
      <c r="L271" s="226"/>
      <c r="M271" s="226"/>
      <c r="N271" s="226"/>
      <c r="O271" s="226"/>
      <c r="P271" s="226"/>
      <c r="Q271" s="226"/>
      <c r="R271" s="226"/>
      <c r="S271" s="226"/>
    </row>
    <row r="272" spans="2:31" ht="12" customHeight="1" x14ac:dyDescent="0.2">
      <c r="K272" s="226"/>
      <c r="L272" s="226"/>
      <c r="M272" s="226"/>
      <c r="N272" s="226"/>
      <c r="O272" s="226"/>
      <c r="P272" s="226"/>
      <c r="Q272" s="226"/>
      <c r="R272" s="226"/>
      <c r="S272" s="226"/>
      <c r="V272" s="217">
        <v>39985000</v>
      </c>
      <c r="W272" s="217">
        <v>0</v>
      </c>
      <c r="X272" s="217"/>
      <c r="Y272" s="217">
        <v>39985000</v>
      </c>
      <c r="Z272" s="217"/>
      <c r="AA272" s="217"/>
    </row>
    <row r="273" spans="2:31" ht="1.5" customHeight="1" x14ac:dyDescent="0.2">
      <c r="V273" s="217"/>
      <c r="W273" s="217"/>
      <c r="X273" s="217"/>
      <c r="Y273" s="217"/>
      <c r="Z273" s="217"/>
      <c r="AA273" s="217"/>
    </row>
    <row r="274" spans="2:31" ht="13.5" customHeight="1" x14ac:dyDescent="0.2">
      <c r="V274" s="214">
        <v>0</v>
      </c>
      <c r="W274" s="217">
        <v>0</v>
      </c>
      <c r="X274" s="217"/>
      <c r="Y274" s="217">
        <v>0</v>
      </c>
      <c r="Z274" s="217"/>
      <c r="AA274" s="217"/>
    </row>
    <row r="275" spans="2:31" ht="10.5" customHeight="1" x14ac:dyDescent="0.2"/>
    <row r="276" spans="2:31" ht="6" customHeight="1" x14ac:dyDescent="0.2"/>
    <row r="277" spans="2:31" ht="16.5" customHeight="1" x14ac:dyDescent="0.2">
      <c r="B277" s="223" t="s">
        <v>109</v>
      </c>
      <c r="C277" s="223"/>
      <c r="D277" s="223"/>
      <c r="E277" s="223"/>
      <c r="F277" s="223"/>
      <c r="G277" s="223"/>
      <c r="H277" s="223"/>
      <c r="I277" s="223"/>
      <c r="J277" s="223"/>
      <c r="K277" s="223"/>
      <c r="L277" s="223"/>
      <c r="M277" s="223"/>
      <c r="N277" s="223"/>
      <c r="O277" s="223"/>
      <c r="P277" s="223"/>
      <c r="Q277" s="223"/>
      <c r="R277" s="223"/>
      <c r="U277" s="214">
        <v>40000000</v>
      </c>
      <c r="V277" s="214">
        <v>0</v>
      </c>
      <c r="W277" s="217">
        <v>0</v>
      </c>
      <c r="X277" s="217"/>
      <c r="Y277" s="217">
        <v>0</v>
      </c>
      <c r="Z277" s="217"/>
      <c r="AA277" s="217"/>
      <c r="AB277" s="214">
        <v>39985000</v>
      </c>
      <c r="AC277" s="217">
        <v>15000</v>
      </c>
      <c r="AD277" s="217"/>
    </row>
    <row r="278" spans="2:31" ht="16.5" customHeight="1" x14ac:dyDescent="0.2">
      <c r="V278" s="214">
        <v>39985000</v>
      </c>
      <c r="W278" s="217">
        <v>0</v>
      </c>
      <c r="X278" s="217"/>
      <c r="Y278" s="217">
        <v>39985000</v>
      </c>
      <c r="Z278" s="217"/>
      <c r="AA278" s="217"/>
    </row>
    <row r="279" spans="2:31" ht="16.5" customHeight="1" x14ac:dyDescent="0.2">
      <c r="V279" s="214">
        <v>0</v>
      </c>
      <c r="W279" s="217">
        <v>0</v>
      </c>
      <c r="X279" s="217"/>
      <c r="Y279" s="217">
        <v>0</v>
      </c>
      <c r="Z279" s="217"/>
      <c r="AA279" s="217"/>
    </row>
    <row r="280" spans="2:31" ht="9" customHeight="1" x14ac:dyDescent="0.2"/>
    <row r="281" spans="2:31" ht="13.5" customHeight="1" x14ac:dyDescent="0.2">
      <c r="C281" s="223" t="s">
        <v>105</v>
      </c>
      <c r="D281" s="223"/>
      <c r="E281" s="223"/>
      <c r="F281" s="223"/>
      <c r="H281" s="224" t="s">
        <v>30</v>
      </c>
      <c r="I281" s="216" t="s">
        <v>179</v>
      </c>
      <c r="J281" s="216"/>
      <c r="K281" s="216"/>
      <c r="L281" s="216"/>
      <c r="M281" s="216"/>
      <c r="O281" s="219" t="s">
        <v>71</v>
      </c>
      <c r="P281" s="219"/>
      <c r="Q281" s="219"/>
      <c r="R281" s="219"/>
      <c r="S281" s="219"/>
      <c r="T281" s="219"/>
      <c r="U281" s="219"/>
      <c r="V281" s="219"/>
      <c r="W281" s="219"/>
      <c r="X281" s="219"/>
      <c r="Y281" s="219"/>
      <c r="Z281" s="219"/>
      <c r="AA281" s="219"/>
      <c r="AB281" s="219"/>
      <c r="AC281" s="219"/>
      <c r="AD281" s="219"/>
      <c r="AE281" s="219"/>
    </row>
    <row r="282" spans="2:31" ht="13.5" customHeight="1" x14ac:dyDescent="0.2">
      <c r="C282" s="223" t="s">
        <v>106</v>
      </c>
      <c r="D282" s="223"/>
      <c r="E282" s="223"/>
      <c r="F282" s="223"/>
      <c r="H282" s="224" t="s">
        <v>30</v>
      </c>
      <c r="I282" s="216" t="s">
        <v>180</v>
      </c>
      <c r="J282" s="216"/>
      <c r="K282" s="216"/>
      <c r="L282" s="216"/>
      <c r="M282" s="216"/>
      <c r="O282" s="219" t="s">
        <v>72</v>
      </c>
      <c r="P282" s="219"/>
      <c r="Q282" s="219"/>
      <c r="R282" s="219"/>
      <c r="S282" s="219"/>
      <c r="T282" s="219"/>
      <c r="U282" s="219"/>
      <c r="V282" s="219"/>
      <c r="W282" s="219"/>
      <c r="X282" s="219"/>
      <c r="Y282" s="219"/>
      <c r="Z282" s="219"/>
      <c r="AA282" s="219"/>
      <c r="AB282" s="219"/>
      <c r="AC282" s="219"/>
      <c r="AD282" s="219"/>
      <c r="AE282" s="219"/>
    </row>
    <row r="283" spans="2:31" ht="3" customHeight="1" x14ac:dyDescent="0.2"/>
    <row r="284" spans="2:31" ht="3" customHeight="1" x14ac:dyDescent="0.2"/>
    <row r="285" spans="2:31" ht="11.25" customHeight="1" x14ac:dyDescent="0.2">
      <c r="C285" s="216" t="s">
        <v>181</v>
      </c>
      <c r="D285" s="216"/>
      <c r="E285" s="216"/>
      <c r="F285" s="216"/>
      <c r="G285" s="216"/>
      <c r="H285" s="216"/>
      <c r="I285" s="216"/>
      <c r="K285" s="226" t="s">
        <v>182</v>
      </c>
      <c r="L285" s="226"/>
      <c r="M285" s="226"/>
      <c r="N285" s="226"/>
      <c r="O285" s="226"/>
      <c r="P285" s="226"/>
      <c r="Q285" s="226"/>
      <c r="R285" s="226"/>
      <c r="S285" s="226"/>
      <c r="U285" s="217">
        <v>8000000</v>
      </c>
      <c r="V285" s="217">
        <v>0</v>
      </c>
      <c r="W285" s="217">
        <v>0</v>
      </c>
      <c r="X285" s="217"/>
      <c r="Y285" s="217">
        <v>0</v>
      </c>
      <c r="Z285" s="217"/>
      <c r="AA285" s="217"/>
      <c r="AB285" s="217">
        <v>7890908</v>
      </c>
      <c r="AC285" s="217">
        <v>109092</v>
      </c>
      <c r="AD285" s="217"/>
    </row>
    <row r="286" spans="2:31" ht="6" customHeight="1" x14ac:dyDescent="0.2">
      <c r="C286" s="216"/>
      <c r="D286" s="216"/>
      <c r="E286" s="216"/>
      <c r="F286" s="216"/>
      <c r="G286" s="216"/>
      <c r="H286" s="216"/>
      <c r="I286" s="216"/>
      <c r="K286" s="226"/>
      <c r="L286" s="226"/>
      <c r="M286" s="226"/>
      <c r="N286" s="226"/>
      <c r="O286" s="226"/>
      <c r="P286" s="226"/>
      <c r="Q286" s="226"/>
      <c r="R286" s="226"/>
      <c r="S286" s="226"/>
      <c r="U286" s="217"/>
      <c r="V286" s="217"/>
      <c r="W286" s="217"/>
      <c r="X286" s="217"/>
      <c r="Y286" s="217"/>
      <c r="Z286" s="217"/>
      <c r="AA286" s="217"/>
      <c r="AB286" s="217"/>
      <c r="AC286" s="217"/>
      <c r="AD286" s="217"/>
    </row>
    <row r="287" spans="2:31" ht="5.25" customHeight="1" x14ac:dyDescent="0.2">
      <c r="K287" s="226"/>
      <c r="L287" s="226"/>
      <c r="M287" s="226"/>
      <c r="N287" s="226"/>
      <c r="O287" s="226"/>
      <c r="P287" s="226"/>
      <c r="Q287" s="226"/>
      <c r="R287" s="226"/>
      <c r="S287" s="226"/>
      <c r="V287" s="217">
        <v>0</v>
      </c>
      <c r="W287" s="217">
        <v>0</v>
      </c>
      <c r="X287" s="217"/>
      <c r="Y287" s="217">
        <v>0</v>
      </c>
      <c r="Z287" s="217"/>
      <c r="AA287" s="217"/>
    </row>
    <row r="288" spans="2:31" ht="12" customHeight="1" x14ac:dyDescent="0.2">
      <c r="V288" s="217"/>
      <c r="W288" s="217"/>
      <c r="X288" s="217"/>
      <c r="Y288" s="217"/>
      <c r="Z288" s="217"/>
      <c r="AA288" s="217"/>
    </row>
    <row r="289" spans="2:31" ht="13.5" customHeight="1" x14ac:dyDescent="0.2">
      <c r="V289" s="214">
        <v>7890908</v>
      </c>
      <c r="W289" s="217">
        <v>0</v>
      </c>
      <c r="X289" s="217"/>
      <c r="Y289" s="217">
        <v>7890908</v>
      </c>
      <c r="Z289" s="217"/>
      <c r="AA289" s="217"/>
    </row>
    <row r="290" spans="2:31" ht="3" customHeight="1" x14ac:dyDescent="0.2"/>
    <row r="291" spans="2:31" ht="11.25" customHeight="1" x14ac:dyDescent="0.2">
      <c r="C291" s="216" t="s">
        <v>234</v>
      </c>
      <c r="D291" s="216"/>
      <c r="E291" s="216"/>
      <c r="F291" s="216"/>
      <c r="G291" s="216"/>
      <c r="H291" s="216"/>
      <c r="I291" s="216"/>
      <c r="K291" s="226" t="s">
        <v>235</v>
      </c>
      <c r="L291" s="226"/>
      <c r="M291" s="226"/>
      <c r="N291" s="226"/>
      <c r="O291" s="226"/>
      <c r="P291" s="226"/>
      <c r="Q291" s="226"/>
      <c r="R291" s="226"/>
      <c r="S291" s="226"/>
      <c r="U291" s="217">
        <v>10000000</v>
      </c>
      <c r="V291" s="217">
        <v>0</v>
      </c>
      <c r="W291" s="217">
        <v>0</v>
      </c>
      <c r="X291" s="217"/>
      <c r="Y291" s="217">
        <v>0</v>
      </c>
      <c r="Z291" s="217"/>
      <c r="AA291" s="217"/>
      <c r="AB291" s="217">
        <v>9581818</v>
      </c>
      <c r="AC291" s="217">
        <v>418182</v>
      </c>
      <c r="AD291" s="217"/>
    </row>
    <row r="292" spans="2:31" ht="6" customHeight="1" x14ac:dyDescent="0.2">
      <c r="C292" s="216"/>
      <c r="D292" s="216"/>
      <c r="E292" s="216"/>
      <c r="F292" s="216"/>
      <c r="G292" s="216"/>
      <c r="H292" s="216"/>
      <c r="I292" s="216"/>
      <c r="K292" s="226"/>
      <c r="L292" s="226"/>
      <c r="M292" s="226"/>
      <c r="N292" s="226"/>
      <c r="O292" s="226"/>
      <c r="P292" s="226"/>
      <c r="Q292" s="226"/>
      <c r="R292" s="226"/>
      <c r="S292" s="226"/>
      <c r="U292" s="217"/>
      <c r="V292" s="217"/>
      <c r="W292" s="217"/>
      <c r="X292" s="217"/>
      <c r="Y292" s="217"/>
      <c r="Z292" s="217"/>
      <c r="AA292" s="217"/>
      <c r="AB292" s="217"/>
      <c r="AC292" s="217"/>
      <c r="AD292" s="217"/>
    </row>
    <row r="293" spans="2:31" ht="5.25" customHeight="1" x14ac:dyDescent="0.2">
      <c r="K293" s="226"/>
      <c r="L293" s="226"/>
      <c r="M293" s="226"/>
      <c r="N293" s="226"/>
      <c r="O293" s="226"/>
      <c r="P293" s="226"/>
      <c r="Q293" s="226"/>
      <c r="R293" s="226"/>
      <c r="S293" s="226"/>
      <c r="V293" s="217">
        <v>0</v>
      </c>
      <c r="W293" s="217">
        <v>0</v>
      </c>
      <c r="X293" s="217"/>
      <c r="Y293" s="217">
        <v>0</v>
      </c>
      <c r="Z293" s="217"/>
      <c r="AA293" s="217"/>
    </row>
    <row r="294" spans="2:31" ht="12" customHeight="1" x14ac:dyDescent="0.2">
      <c r="V294" s="217"/>
      <c r="W294" s="217"/>
      <c r="X294" s="217"/>
      <c r="Y294" s="217"/>
      <c r="Z294" s="217"/>
      <c r="AA294" s="217"/>
    </row>
    <row r="295" spans="2:31" ht="13.5" customHeight="1" x14ac:dyDescent="0.2">
      <c r="V295" s="214">
        <v>9581818</v>
      </c>
      <c r="W295" s="217">
        <v>0</v>
      </c>
      <c r="X295" s="217"/>
      <c r="Y295" s="217">
        <v>9581818</v>
      </c>
      <c r="Z295" s="217"/>
      <c r="AA295" s="217"/>
    </row>
    <row r="296" spans="2:31" ht="6" customHeight="1" x14ac:dyDescent="0.2"/>
    <row r="297" spans="2:31" ht="16.5" customHeight="1" x14ac:dyDescent="0.2">
      <c r="B297" s="223" t="s">
        <v>109</v>
      </c>
      <c r="C297" s="223"/>
      <c r="D297" s="223"/>
      <c r="E297" s="223"/>
      <c r="F297" s="223"/>
      <c r="G297" s="223"/>
      <c r="H297" s="223"/>
      <c r="I297" s="223"/>
      <c r="J297" s="223"/>
      <c r="K297" s="223"/>
      <c r="L297" s="223"/>
      <c r="M297" s="223"/>
      <c r="N297" s="223"/>
      <c r="O297" s="223"/>
      <c r="P297" s="223"/>
      <c r="Q297" s="223"/>
      <c r="R297" s="223"/>
      <c r="U297" s="214">
        <v>18000000</v>
      </c>
      <c r="V297" s="214">
        <v>0</v>
      </c>
      <c r="W297" s="217">
        <v>0</v>
      </c>
      <c r="X297" s="217"/>
      <c r="Y297" s="217">
        <v>0</v>
      </c>
      <c r="Z297" s="217"/>
      <c r="AA297" s="217"/>
      <c r="AB297" s="214">
        <v>17472726</v>
      </c>
      <c r="AC297" s="217">
        <v>527274</v>
      </c>
      <c r="AD297" s="217"/>
    </row>
    <row r="298" spans="2:31" ht="16.5" customHeight="1" x14ac:dyDescent="0.2">
      <c r="V298" s="214">
        <v>0</v>
      </c>
      <c r="W298" s="217">
        <v>0</v>
      </c>
      <c r="X298" s="217"/>
      <c r="Y298" s="217">
        <v>0</v>
      </c>
      <c r="Z298" s="217"/>
      <c r="AA298" s="217"/>
    </row>
    <row r="299" spans="2:31" ht="16.5" customHeight="1" x14ac:dyDescent="0.2">
      <c r="V299" s="214">
        <v>17472726</v>
      </c>
      <c r="W299" s="217">
        <v>0</v>
      </c>
      <c r="X299" s="217"/>
      <c r="Y299" s="217">
        <v>17472726</v>
      </c>
      <c r="Z299" s="217"/>
      <c r="AA299" s="217"/>
    </row>
    <row r="300" spans="2:31" ht="9" customHeight="1" x14ac:dyDescent="0.2"/>
    <row r="301" spans="2:31" ht="13.5" customHeight="1" x14ac:dyDescent="0.2">
      <c r="C301" s="223" t="s">
        <v>105</v>
      </c>
      <c r="D301" s="223"/>
      <c r="E301" s="223"/>
      <c r="F301" s="223"/>
      <c r="H301" s="224" t="s">
        <v>30</v>
      </c>
      <c r="I301" s="216" t="s">
        <v>179</v>
      </c>
      <c r="J301" s="216"/>
      <c r="K301" s="216"/>
      <c r="L301" s="216"/>
      <c r="M301" s="216"/>
      <c r="O301" s="219" t="s">
        <v>71</v>
      </c>
      <c r="P301" s="219"/>
      <c r="Q301" s="219"/>
      <c r="R301" s="219"/>
      <c r="S301" s="219"/>
      <c r="T301" s="219"/>
      <c r="U301" s="219"/>
      <c r="V301" s="219"/>
      <c r="W301" s="219"/>
      <c r="X301" s="219"/>
      <c r="Y301" s="219"/>
      <c r="Z301" s="219"/>
      <c r="AA301" s="219"/>
      <c r="AB301" s="219"/>
      <c r="AC301" s="219"/>
      <c r="AD301" s="219"/>
      <c r="AE301" s="219"/>
    </row>
    <row r="302" spans="2:31" ht="13.5" customHeight="1" x14ac:dyDescent="0.2">
      <c r="C302" s="223" t="s">
        <v>106</v>
      </c>
      <c r="D302" s="223"/>
      <c r="E302" s="223"/>
      <c r="F302" s="223"/>
      <c r="H302" s="224" t="s">
        <v>30</v>
      </c>
      <c r="I302" s="216" t="s">
        <v>183</v>
      </c>
      <c r="J302" s="216"/>
      <c r="K302" s="216"/>
      <c r="L302" s="216"/>
      <c r="M302" s="216"/>
      <c r="O302" s="219" t="s">
        <v>73</v>
      </c>
      <c r="P302" s="219"/>
      <c r="Q302" s="219"/>
      <c r="R302" s="219"/>
      <c r="S302" s="219"/>
      <c r="T302" s="219"/>
      <c r="U302" s="219"/>
      <c r="V302" s="219"/>
      <c r="W302" s="219"/>
      <c r="X302" s="219"/>
      <c r="Y302" s="219"/>
      <c r="Z302" s="219"/>
      <c r="AA302" s="219"/>
      <c r="AB302" s="219"/>
      <c r="AC302" s="219"/>
      <c r="AD302" s="219"/>
      <c r="AE302" s="219"/>
    </row>
    <row r="303" spans="2:31" ht="3" customHeight="1" x14ac:dyDescent="0.2"/>
    <row r="304" spans="2:31" ht="3" customHeight="1" x14ac:dyDescent="0.2"/>
    <row r="305" spans="2:31" ht="11.25" customHeight="1" x14ac:dyDescent="0.2">
      <c r="C305" s="216" t="s">
        <v>184</v>
      </c>
      <c r="D305" s="216"/>
      <c r="E305" s="216"/>
      <c r="F305" s="216"/>
      <c r="G305" s="216"/>
      <c r="H305" s="216"/>
      <c r="I305" s="216"/>
      <c r="K305" s="226" t="s">
        <v>185</v>
      </c>
      <c r="L305" s="226"/>
      <c r="M305" s="226"/>
      <c r="N305" s="226"/>
      <c r="O305" s="226"/>
      <c r="P305" s="226"/>
      <c r="Q305" s="226"/>
      <c r="R305" s="226"/>
      <c r="S305" s="226"/>
      <c r="U305" s="217">
        <v>60000000</v>
      </c>
      <c r="V305" s="217">
        <v>0</v>
      </c>
      <c r="W305" s="217">
        <v>0</v>
      </c>
      <c r="X305" s="217"/>
      <c r="Y305" s="217">
        <v>0</v>
      </c>
      <c r="Z305" s="217"/>
      <c r="AA305" s="217"/>
      <c r="AB305" s="217">
        <v>59985000</v>
      </c>
      <c r="AC305" s="217">
        <v>15000</v>
      </c>
      <c r="AD305" s="217"/>
    </row>
    <row r="306" spans="2:31" ht="6" customHeight="1" x14ac:dyDescent="0.2">
      <c r="C306" s="216"/>
      <c r="D306" s="216"/>
      <c r="E306" s="216"/>
      <c r="F306" s="216"/>
      <c r="G306" s="216"/>
      <c r="H306" s="216"/>
      <c r="I306" s="216"/>
      <c r="K306" s="226"/>
      <c r="L306" s="226"/>
      <c r="M306" s="226"/>
      <c r="N306" s="226"/>
      <c r="O306" s="226"/>
      <c r="P306" s="226"/>
      <c r="Q306" s="226"/>
      <c r="R306" s="226"/>
      <c r="S306" s="226"/>
      <c r="U306" s="217"/>
      <c r="V306" s="217"/>
      <c r="W306" s="217"/>
      <c r="X306" s="217"/>
      <c r="Y306" s="217"/>
      <c r="Z306" s="217"/>
      <c r="AA306" s="217"/>
      <c r="AB306" s="217"/>
      <c r="AC306" s="217"/>
      <c r="AD306" s="217"/>
    </row>
    <row r="307" spans="2:31" ht="5.25" customHeight="1" x14ac:dyDescent="0.2">
      <c r="K307" s="226"/>
      <c r="L307" s="226"/>
      <c r="M307" s="226"/>
      <c r="N307" s="226"/>
      <c r="O307" s="226"/>
      <c r="P307" s="226"/>
      <c r="Q307" s="226"/>
      <c r="R307" s="226"/>
      <c r="S307" s="226"/>
      <c r="V307" s="217">
        <v>59985000</v>
      </c>
      <c r="W307" s="217">
        <v>0</v>
      </c>
      <c r="X307" s="217"/>
      <c r="Y307" s="217">
        <v>59985000</v>
      </c>
      <c r="Z307" s="217"/>
      <c r="AA307" s="217"/>
    </row>
    <row r="308" spans="2:31" ht="12" customHeight="1" x14ac:dyDescent="0.2">
      <c r="V308" s="217"/>
      <c r="W308" s="217"/>
      <c r="X308" s="217"/>
      <c r="Y308" s="217"/>
      <c r="Z308" s="217"/>
      <c r="AA308" s="217"/>
    </row>
    <row r="309" spans="2:31" ht="13.5" customHeight="1" x14ac:dyDescent="0.2">
      <c r="V309" s="214">
        <v>0</v>
      </c>
      <c r="W309" s="217">
        <v>0</v>
      </c>
      <c r="X309" s="217"/>
      <c r="Y309" s="217">
        <v>0</v>
      </c>
      <c r="Z309" s="217"/>
      <c r="AA309" s="217"/>
    </row>
    <row r="310" spans="2:31" ht="6" customHeight="1" x14ac:dyDescent="0.2"/>
    <row r="311" spans="2:31" ht="16.5" customHeight="1" x14ac:dyDescent="0.2">
      <c r="B311" s="223" t="s">
        <v>109</v>
      </c>
      <c r="C311" s="223"/>
      <c r="D311" s="223"/>
      <c r="E311" s="223"/>
      <c r="F311" s="223"/>
      <c r="G311" s="223"/>
      <c r="H311" s="223"/>
      <c r="I311" s="223"/>
      <c r="J311" s="223"/>
      <c r="K311" s="223"/>
      <c r="L311" s="223"/>
      <c r="M311" s="223"/>
      <c r="N311" s="223"/>
      <c r="O311" s="223"/>
      <c r="P311" s="223"/>
      <c r="Q311" s="223"/>
      <c r="R311" s="223"/>
      <c r="U311" s="214">
        <v>60000000</v>
      </c>
      <c r="V311" s="214">
        <v>0</v>
      </c>
      <c r="W311" s="217">
        <v>0</v>
      </c>
      <c r="X311" s="217"/>
      <c r="Y311" s="217">
        <v>0</v>
      </c>
      <c r="Z311" s="217"/>
      <c r="AA311" s="217"/>
      <c r="AB311" s="214">
        <v>59985000</v>
      </c>
      <c r="AC311" s="217">
        <v>15000</v>
      </c>
      <c r="AD311" s="217"/>
    </row>
    <row r="312" spans="2:31" ht="16.5" customHeight="1" x14ac:dyDescent="0.2">
      <c r="V312" s="214">
        <v>59985000</v>
      </c>
      <c r="W312" s="217">
        <v>0</v>
      </c>
      <c r="X312" s="217"/>
      <c r="Y312" s="217">
        <v>59985000</v>
      </c>
      <c r="Z312" s="217"/>
      <c r="AA312" s="217"/>
    </row>
    <row r="313" spans="2:31" ht="16.5" customHeight="1" x14ac:dyDescent="0.2">
      <c r="V313" s="214">
        <v>0</v>
      </c>
      <c r="W313" s="217">
        <v>0</v>
      </c>
      <c r="X313" s="217"/>
      <c r="Y313" s="217">
        <v>0</v>
      </c>
      <c r="Z313" s="217"/>
      <c r="AA313" s="217"/>
    </row>
    <row r="314" spans="2:31" ht="9" customHeight="1" x14ac:dyDescent="0.2"/>
    <row r="315" spans="2:31" ht="13.5" customHeight="1" x14ac:dyDescent="0.2">
      <c r="C315" s="223" t="s">
        <v>105</v>
      </c>
      <c r="D315" s="223"/>
      <c r="E315" s="223"/>
      <c r="F315" s="223"/>
      <c r="H315" s="224" t="s">
        <v>30</v>
      </c>
      <c r="I315" s="216" t="s">
        <v>179</v>
      </c>
      <c r="J315" s="216"/>
      <c r="K315" s="216"/>
      <c r="L315" s="216"/>
      <c r="M315" s="216"/>
      <c r="O315" s="219" t="s">
        <v>71</v>
      </c>
      <c r="P315" s="219"/>
      <c r="Q315" s="219"/>
      <c r="R315" s="219"/>
      <c r="S315" s="219"/>
      <c r="T315" s="219"/>
      <c r="U315" s="219"/>
      <c r="V315" s="219"/>
      <c r="W315" s="219"/>
      <c r="X315" s="219"/>
      <c r="Y315" s="219"/>
      <c r="Z315" s="219"/>
      <c r="AA315" s="219"/>
      <c r="AB315" s="219"/>
      <c r="AC315" s="219"/>
      <c r="AD315" s="219"/>
      <c r="AE315" s="219"/>
    </row>
    <row r="316" spans="2:31" ht="13.5" customHeight="1" x14ac:dyDescent="0.2">
      <c r="C316" s="223" t="s">
        <v>106</v>
      </c>
      <c r="D316" s="223"/>
      <c r="E316" s="223"/>
      <c r="F316" s="223"/>
      <c r="H316" s="224" t="s">
        <v>30</v>
      </c>
      <c r="I316" s="216" t="s">
        <v>186</v>
      </c>
      <c r="J316" s="216"/>
      <c r="K316" s="216"/>
      <c r="L316" s="216"/>
      <c r="M316" s="216"/>
      <c r="O316" s="219" t="s">
        <v>74</v>
      </c>
      <c r="P316" s="219"/>
      <c r="Q316" s="219"/>
      <c r="R316" s="219"/>
      <c r="S316" s="219"/>
      <c r="T316" s="219"/>
      <c r="U316" s="219"/>
      <c r="V316" s="219"/>
      <c r="W316" s="219"/>
      <c r="X316" s="219"/>
      <c r="Y316" s="219"/>
      <c r="Z316" s="219"/>
      <c r="AA316" s="219"/>
      <c r="AB316" s="219"/>
      <c r="AC316" s="219"/>
      <c r="AD316" s="219"/>
      <c r="AE316" s="219"/>
    </row>
    <row r="317" spans="2:31" ht="3" customHeight="1" x14ac:dyDescent="0.2"/>
    <row r="318" spans="2:31" ht="3" customHeight="1" x14ac:dyDescent="0.2"/>
    <row r="319" spans="2:31" ht="16.5" customHeight="1" x14ac:dyDescent="0.2">
      <c r="C319" s="216" t="s">
        <v>216</v>
      </c>
      <c r="D319" s="216"/>
      <c r="E319" s="216"/>
      <c r="F319" s="216"/>
      <c r="G319" s="216"/>
      <c r="H319" s="216"/>
      <c r="I319" s="216"/>
      <c r="K319" s="216" t="s">
        <v>217</v>
      </c>
      <c r="L319" s="216"/>
      <c r="M319" s="216"/>
      <c r="N319" s="216"/>
      <c r="O319" s="216"/>
      <c r="P319" s="216"/>
      <c r="Q319" s="216"/>
      <c r="R319" s="216"/>
      <c r="S319" s="216"/>
      <c r="U319" s="214">
        <v>1120000</v>
      </c>
      <c r="V319" s="214">
        <v>0</v>
      </c>
      <c r="W319" s="217">
        <v>0</v>
      </c>
      <c r="X319" s="217"/>
      <c r="Y319" s="217">
        <v>0</v>
      </c>
      <c r="Z319" s="217"/>
      <c r="AA319" s="217"/>
      <c r="AB319" s="214">
        <v>560000</v>
      </c>
      <c r="AC319" s="217">
        <v>560000</v>
      </c>
      <c r="AD319" s="217"/>
    </row>
    <row r="320" spans="2:31" ht="16.5" customHeight="1" x14ac:dyDescent="0.2">
      <c r="V320" s="214">
        <v>0</v>
      </c>
      <c r="W320" s="217">
        <v>0</v>
      </c>
      <c r="X320" s="217"/>
      <c r="Y320" s="217">
        <v>0</v>
      </c>
      <c r="Z320" s="217"/>
      <c r="AA320" s="217"/>
    </row>
    <row r="321" spans="2:31" ht="13.5" customHeight="1" x14ac:dyDescent="0.2">
      <c r="V321" s="214">
        <v>560000</v>
      </c>
      <c r="W321" s="217">
        <v>0</v>
      </c>
      <c r="X321" s="217"/>
      <c r="Y321" s="217">
        <v>560000</v>
      </c>
      <c r="Z321" s="217"/>
      <c r="AA321" s="217"/>
    </row>
    <row r="322" spans="2:31" ht="3" customHeight="1" x14ac:dyDescent="0.2"/>
    <row r="323" spans="2:31" ht="16.5" customHeight="1" x14ac:dyDescent="0.2">
      <c r="C323" s="216" t="s">
        <v>130</v>
      </c>
      <c r="D323" s="216"/>
      <c r="E323" s="216"/>
      <c r="F323" s="216"/>
      <c r="G323" s="216"/>
      <c r="H323" s="216"/>
      <c r="I323" s="216"/>
      <c r="K323" s="216" t="s">
        <v>131</v>
      </c>
      <c r="L323" s="216"/>
      <c r="M323" s="216"/>
      <c r="N323" s="216"/>
      <c r="O323" s="216"/>
      <c r="P323" s="216"/>
      <c r="Q323" s="216"/>
      <c r="R323" s="216"/>
      <c r="S323" s="216"/>
      <c r="U323" s="214">
        <v>3880000</v>
      </c>
      <c r="V323" s="214">
        <v>0</v>
      </c>
      <c r="W323" s="217">
        <v>0</v>
      </c>
      <c r="X323" s="217"/>
      <c r="Y323" s="217">
        <v>0</v>
      </c>
      <c r="Z323" s="217"/>
      <c r="AA323" s="217"/>
      <c r="AB323" s="214">
        <v>2235000</v>
      </c>
      <c r="AC323" s="217">
        <v>1645000</v>
      </c>
      <c r="AD323" s="217"/>
    </row>
    <row r="324" spans="2:31" ht="16.5" customHeight="1" x14ac:dyDescent="0.2">
      <c r="V324" s="214">
        <v>0</v>
      </c>
      <c r="W324" s="217">
        <v>0</v>
      </c>
      <c r="X324" s="217"/>
      <c r="Y324" s="217">
        <v>0</v>
      </c>
      <c r="Z324" s="217"/>
      <c r="AA324" s="217"/>
    </row>
    <row r="325" spans="2:31" ht="13.5" customHeight="1" x14ac:dyDescent="0.2">
      <c r="V325" s="214">
        <v>1785000</v>
      </c>
      <c r="W325" s="217">
        <v>450000</v>
      </c>
      <c r="X325" s="217"/>
      <c r="Y325" s="217">
        <v>2235000</v>
      </c>
      <c r="Z325" s="217"/>
      <c r="AA325" s="217"/>
    </row>
    <row r="326" spans="2:31" ht="6" customHeight="1" x14ac:dyDescent="0.2"/>
    <row r="327" spans="2:31" ht="16.5" customHeight="1" x14ac:dyDescent="0.2">
      <c r="B327" s="223" t="s">
        <v>109</v>
      </c>
      <c r="C327" s="223"/>
      <c r="D327" s="223"/>
      <c r="E327" s="223"/>
      <c r="F327" s="223"/>
      <c r="G327" s="223"/>
      <c r="H327" s="223"/>
      <c r="I327" s="223"/>
      <c r="J327" s="223"/>
      <c r="K327" s="223"/>
      <c r="L327" s="223"/>
      <c r="M327" s="223"/>
      <c r="N327" s="223"/>
      <c r="O327" s="223"/>
      <c r="P327" s="223"/>
      <c r="Q327" s="223"/>
      <c r="R327" s="223"/>
      <c r="U327" s="214">
        <v>5000000</v>
      </c>
      <c r="V327" s="214">
        <v>0</v>
      </c>
      <c r="W327" s="217">
        <v>0</v>
      </c>
      <c r="X327" s="217"/>
      <c r="Y327" s="217">
        <v>0</v>
      </c>
      <c r="Z327" s="217"/>
      <c r="AA327" s="217"/>
      <c r="AB327" s="214">
        <v>2795000</v>
      </c>
      <c r="AC327" s="217">
        <v>2205000</v>
      </c>
      <c r="AD327" s="217"/>
    </row>
    <row r="328" spans="2:31" ht="16.5" customHeight="1" x14ac:dyDescent="0.2">
      <c r="V328" s="214">
        <v>0</v>
      </c>
      <c r="W328" s="217">
        <v>0</v>
      </c>
      <c r="X328" s="217"/>
      <c r="Y328" s="217">
        <v>0</v>
      </c>
      <c r="Z328" s="217"/>
      <c r="AA328" s="217"/>
    </row>
    <row r="329" spans="2:31" ht="16.5" customHeight="1" x14ac:dyDescent="0.2">
      <c r="V329" s="214">
        <v>2345000</v>
      </c>
      <c r="W329" s="217">
        <v>450000</v>
      </c>
      <c r="X329" s="217"/>
      <c r="Y329" s="217">
        <v>2795000</v>
      </c>
      <c r="Z329" s="217"/>
      <c r="AA329" s="217"/>
    </row>
    <row r="330" spans="2:31" ht="9" customHeight="1" x14ac:dyDescent="0.2"/>
    <row r="331" spans="2:31" ht="13.5" customHeight="1" x14ac:dyDescent="0.2">
      <c r="C331" s="223" t="s">
        <v>105</v>
      </c>
      <c r="D331" s="223"/>
      <c r="E331" s="223"/>
      <c r="F331" s="223"/>
      <c r="H331" s="224" t="s">
        <v>30</v>
      </c>
      <c r="I331" s="216" t="s">
        <v>179</v>
      </c>
      <c r="J331" s="216"/>
      <c r="K331" s="216"/>
      <c r="L331" s="216"/>
      <c r="M331" s="216"/>
      <c r="O331" s="219" t="s">
        <v>71</v>
      </c>
      <c r="P331" s="219"/>
      <c r="Q331" s="219"/>
      <c r="R331" s="219"/>
      <c r="S331" s="219"/>
      <c r="T331" s="219"/>
      <c r="U331" s="219"/>
      <c r="V331" s="219"/>
      <c r="W331" s="219"/>
      <c r="X331" s="219"/>
      <c r="Y331" s="219"/>
      <c r="Z331" s="219"/>
      <c r="AA331" s="219"/>
      <c r="AB331" s="219"/>
      <c r="AC331" s="219"/>
      <c r="AD331" s="219"/>
      <c r="AE331" s="219"/>
    </row>
    <row r="332" spans="2:31" ht="13.5" customHeight="1" x14ac:dyDescent="0.2">
      <c r="C332" s="223" t="s">
        <v>106</v>
      </c>
      <c r="D332" s="223"/>
      <c r="E332" s="223"/>
      <c r="F332" s="223"/>
      <c r="H332" s="224" t="s">
        <v>30</v>
      </c>
      <c r="I332" s="216" t="s">
        <v>187</v>
      </c>
      <c r="J332" s="216"/>
      <c r="K332" s="216"/>
      <c r="L332" s="216"/>
      <c r="M332" s="216"/>
      <c r="O332" s="219" t="s">
        <v>75</v>
      </c>
      <c r="P332" s="219"/>
      <c r="Q332" s="219"/>
      <c r="R332" s="219"/>
      <c r="S332" s="219"/>
      <c r="T332" s="219"/>
      <c r="U332" s="219"/>
      <c r="V332" s="219"/>
      <c r="W332" s="219"/>
      <c r="X332" s="219"/>
      <c r="Y332" s="219"/>
      <c r="Z332" s="219"/>
      <c r="AA332" s="219"/>
      <c r="AB332" s="219"/>
      <c r="AC332" s="219"/>
      <c r="AD332" s="219"/>
      <c r="AE332" s="219"/>
    </row>
    <row r="333" spans="2:31" ht="3" customHeight="1" x14ac:dyDescent="0.2"/>
    <row r="334" spans="2:31" ht="3" customHeight="1" x14ac:dyDescent="0.2"/>
    <row r="335" spans="2:31" ht="16.5" customHeight="1" x14ac:dyDescent="0.2">
      <c r="C335" s="216" t="s">
        <v>236</v>
      </c>
      <c r="D335" s="216"/>
      <c r="E335" s="216"/>
      <c r="F335" s="216"/>
      <c r="G335" s="216"/>
      <c r="H335" s="216"/>
      <c r="I335" s="216"/>
      <c r="K335" s="216" t="s">
        <v>237</v>
      </c>
      <c r="L335" s="216"/>
      <c r="M335" s="216"/>
      <c r="N335" s="216"/>
      <c r="O335" s="216"/>
      <c r="P335" s="216"/>
      <c r="Q335" s="216"/>
      <c r="R335" s="216"/>
      <c r="S335" s="216"/>
      <c r="U335" s="214">
        <v>20000000</v>
      </c>
      <c r="V335" s="214">
        <v>0</v>
      </c>
      <c r="W335" s="217">
        <v>0</v>
      </c>
      <c r="X335" s="217"/>
      <c r="Y335" s="217">
        <v>0</v>
      </c>
      <c r="Z335" s="217"/>
      <c r="AA335" s="217"/>
      <c r="AB335" s="214">
        <v>7123322</v>
      </c>
      <c r="AC335" s="217">
        <v>12876678</v>
      </c>
      <c r="AD335" s="217"/>
    </row>
    <row r="336" spans="2:31" ht="16.5" customHeight="1" x14ac:dyDescent="0.2">
      <c r="V336" s="214">
        <v>0</v>
      </c>
      <c r="W336" s="217">
        <v>0</v>
      </c>
      <c r="X336" s="217"/>
      <c r="Y336" s="217">
        <v>0</v>
      </c>
      <c r="Z336" s="217"/>
      <c r="AA336" s="217"/>
    </row>
    <row r="337" spans="2:30" ht="13.5" customHeight="1" x14ac:dyDescent="0.2">
      <c r="V337" s="214">
        <v>5423322</v>
      </c>
      <c r="W337" s="217">
        <v>1700000</v>
      </c>
      <c r="X337" s="217"/>
      <c r="Y337" s="217">
        <v>7123322</v>
      </c>
      <c r="Z337" s="217"/>
      <c r="AA337" s="217"/>
    </row>
    <row r="338" spans="2:30" ht="16.5" customHeight="1" x14ac:dyDescent="0.2">
      <c r="C338" s="216" t="s">
        <v>188</v>
      </c>
      <c r="D338" s="216"/>
      <c r="E338" s="216"/>
      <c r="F338" s="216"/>
      <c r="G338" s="216"/>
      <c r="H338" s="216"/>
      <c r="I338" s="216"/>
      <c r="K338" s="216" t="s">
        <v>189</v>
      </c>
      <c r="L338" s="216"/>
      <c r="M338" s="216"/>
      <c r="N338" s="216"/>
      <c r="O338" s="216"/>
      <c r="P338" s="216"/>
      <c r="Q338" s="216"/>
      <c r="R338" s="216"/>
      <c r="S338" s="216"/>
      <c r="U338" s="214">
        <v>7000000</v>
      </c>
      <c r="V338" s="214">
        <v>0</v>
      </c>
      <c r="W338" s="217">
        <v>0</v>
      </c>
      <c r="X338" s="217"/>
      <c r="Y338" s="217">
        <v>0</v>
      </c>
      <c r="Z338" s="217"/>
      <c r="AA338" s="217"/>
      <c r="AB338" s="214">
        <v>1271999</v>
      </c>
      <c r="AC338" s="217">
        <v>5728001</v>
      </c>
      <c r="AD338" s="217"/>
    </row>
    <row r="339" spans="2:30" ht="16.5" customHeight="1" x14ac:dyDescent="0.2">
      <c r="V339" s="214">
        <v>0</v>
      </c>
      <c r="W339" s="217">
        <v>0</v>
      </c>
      <c r="X339" s="217"/>
      <c r="Y339" s="217">
        <v>0</v>
      </c>
      <c r="Z339" s="217"/>
      <c r="AA339" s="217"/>
    </row>
    <row r="340" spans="2:30" ht="13.5" customHeight="1" x14ac:dyDescent="0.2">
      <c r="V340" s="214">
        <v>1271999</v>
      </c>
      <c r="W340" s="217">
        <v>0</v>
      </c>
      <c r="X340" s="217"/>
      <c r="Y340" s="217">
        <v>1271999</v>
      </c>
      <c r="Z340" s="217"/>
      <c r="AA340" s="217"/>
    </row>
    <row r="341" spans="2:30" ht="3" customHeight="1" x14ac:dyDescent="0.2"/>
    <row r="342" spans="2:30" ht="16.5" customHeight="1" x14ac:dyDescent="0.2">
      <c r="C342" s="216" t="s">
        <v>190</v>
      </c>
      <c r="D342" s="216"/>
      <c r="E342" s="216"/>
      <c r="F342" s="216"/>
      <c r="G342" s="216"/>
      <c r="H342" s="216"/>
      <c r="I342" s="216"/>
      <c r="K342" s="216" t="s">
        <v>191</v>
      </c>
      <c r="L342" s="216"/>
      <c r="M342" s="216"/>
      <c r="N342" s="216"/>
      <c r="O342" s="216"/>
      <c r="P342" s="216"/>
      <c r="Q342" s="216"/>
      <c r="R342" s="216"/>
      <c r="S342" s="216"/>
      <c r="U342" s="214">
        <v>9500000</v>
      </c>
      <c r="V342" s="214">
        <v>0</v>
      </c>
      <c r="W342" s="217">
        <v>0</v>
      </c>
      <c r="X342" s="217"/>
      <c r="Y342" s="217">
        <v>0</v>
      </c>
      <c r="Z342" s="217"/>
      <c r="AA342" s="217"/>
      <c r="AB342" s="214">
        <v>6355997</v>
      </c>
      <c r="AC342" s="217">
        <v>3144003</v>
      </c>
      <c r="AD342" s="217"/>
    </row>
    <row r="343" spans="2:30" ht="16.5" customHeight="1" x14ac:dyDescent="0.2">
      <c r="V343" s="214">
        <v>0</v>
      </c>
      <c r="W343" s="217">
        <v>0</v>
      </c>
      <c r="X343" s="217"/>
      <c r="Y343" s="217">
        <v>0</v>
      </c>
      <c r="Z343" s="217"/>
      <c r="AA343" s="217"/>
    </row>
    <row r="344" spans="2:30" ht="13.5" customHeight="1" x14ac:dyDescent="0.2">
      <c r="V344" s="214">
        <v>6355997</v>
      </c>
      <c r="W344" s="217">
        <v>0</v>
      </c>
      <c r="X344" s="217"/>
      <c r="Y344" s="217">
        <v>6355997</v>
      </c>
      <c r="Z344" s="217"/>
      <c r="AA344" s="217"/>
    </row>
    <row r="345" spans="2:30" ht="3" customHeight="1" x14ac:dyDescent="0.2"/>
    <row r="346" spans="2:30" ht="16.5" customHeight="1" x14ac:dyDescent="0.2">
      <c r="C346" s="216" t="s">
        <v>192</v>
      </c>
      <c r="D346" s="216"/>
      <c r="E346" s="216"/>
      <c r="F346" s="216"/>
      <c r="G346" s="216"/>
      <c r="H346" s="216"/>
      <c r="I346" s="216"/>
      <c r="K346" s="216" t="s">
        <v>193</v>
      </c>
      <c r="L346" s="216"/>
      <c r="M346" s="216"/>
      <c r="N346" s="216"/>
      <c r="O346" s="216"/>
      <c r="P346" s="216"/>
      <c r="Q346" s="216"/>
      <c r="R346" s="216"/>
      <c r="S346" s="216"/>
      <c r="U346" s="214">
        <v>3500000</v>
      </c>
      <c r="V346" s="214">
        <v>0</v>
      </c>
      <c r="W346" s="217">
        <v>0</v>
      </c>
      <c r="X346" s="217"/>
      <c r="Y346" s="217">
        <v>0</v>
      </c>
      <c r="Z346" s="217"/>
      <c r="AA346" s="217"/>
      <c r="AB346" s="214">
        <v>95500</v>
      </c>
      <c r="AC346" s="217">
        <v>3404500</v>
      </c>
      <c r="AD346" s="217"/>
    </row>
    <row r="347" spans="2:30" ht="16.5" customHeight="1" x14ac:dyDescent="0.2">
      <c r="V347" s="214">
        <v>0</v>
      </c>
      <c r="W347" s="217">
        <v>0</v>
      </c>
      <c r="X347" s="217"/>
      <c r="Y347" s="217">
        <v>0</v>
      </c>
      <c r="Z347" s="217"/>
      <c r="AA347" s="217"/>
    </row>
    <row r="348" spans="2:30" ht="13.5" customHeight="1" x14ac:dyDescent="0.2">
      <c r="V348" s="214">
        <v>0</v>
      </c>
      <c r="W348" s="217">
        <v>95500</v>
      </c>
      <c r="X348" s="217"/>
      <c r="Y348" s="217">
        <v>95500</v>
      </c>
      <c r="Z348" s="217"/>
      <c r="AA348" s="217"/>
    </row>
    <row r="349" spans="2:30" ht="6" customHeight="1" x14ac:dyDescent="0.2"/>
    <row r="350" spans="2:30" ht="16.5" customHeight="1" x14ac:dyDescent="0.2">
      <c r="B350" s="223" t="s">
        <v>109</v>
      </c>
      <c r="C350" s="223"/>
      <c r="D350" s="223"/>
      <c r="E350" s="223"/>
      <c r="F350" s="223"/>
      <c r="G350" s="223"/>
      <c r="H350" s="223"/>
      <c r="I350" s="223"/>
      <c r="J350" s="223"/>
      <c r="K350" s="223"/>
      <c r="L350" s="223"/>
      <c r="M350" s="223"/>
      <c r="N350" s="223"/>
      <c r="O350" s="223"/>
      <c r="P350" s="223"/>
      <c r="Q350" s="223"/>
      <c r="R350" s="223"/>
      <c r="U350" s="214">
        <v>40000000</v>
      </c>
      <c r="V350" s="214">
        <v>0</v>
      </c>
      <c r="W350" s="217">
        <v>0</v>
      </c>
      <c r="X350" s="217"/>
      <c r="Y350" s="217">
        <v>0</v>
      </c>
      <c r="Z350" s="217"/>
      <c r="AA350" s="217"/>
      <c r="AB350" s="214">
        <v>14846818</v>
      </c>
      <c r="AC350" s="217">
        <v>25153182</v>
      </c>
      <c r="AD350" s="217"/>
    </row>
    <row r="351" spans="2:30" ht="16.5" customHeight="1" x14ac:dyDescent="0.2">
      <c r="V351" s="214">
        <v>0</v>
      </c>
      <c r="W351" s="217">
        <v>0</v>
      </c>
      <c r="X351" s="217"/>
      <c r="Y351" s="217">
        <v>0</v>
      </c>
      <c r="Z351" s="217"/>
      <c r="AA351" s="217"/>
    </row>
    <row r="352" spans="2:30" ht="16.5" customHeight="1" x14ac:dyDescent="0.2">
      <c r="V352" s="214">
        <v>13051318</v>
      </c>
      <c r="W352" s="217">
        <v>1795500</v>
      </c>
      <c r="X352" s="217"/>
      <c r="Y352" s="217">
        <v>14846818</v>
      </c>
      <c r="Z352" s="217"/>
      <c r="AA352" s="217"/>
    </row>
    <row r="353" spans="2:31" ht="9" customHeight="1" x14ac:dyDescent="0.2"/>
    <row r="354" spans="2:31" ht="13.5" customHeight="1" x14ac:dyDescent="0.2">
      <c r="C354" s="223" t="s">
        <v>105</v>
      </c>
      <c r="D354" s="223"/>
      <c r="E354" s="223"/>
      <c r="F354" s="223"/>
      <c r="H354" s="224" t="s">
        <v>30</v>
      </c>
      <c r="I354" s="216" t="s">
        <v>179</v>
      </c>
      <c r="J354" s="216"/>
      <c r="K354" s="216"/>
      <c r="L354" s="216"/>
      <c r="M354" s="216"/>
      <c r="O354" s="219" t="s">
        <v>71</v>
      </c>
      <c r="P354" s="219"/>
      <c r="Q354" s="219"/>
      <c r="R354" s="219"/>
      <c r="S354" s="219"/>
      <c r="T354" s="219"/>
      <c r="U354" s="219"/>
      <c r="V354" s="219"/>
      <c r="W354" s="219"/>
      <c r="X354" s="219"/>
      <c r="Y354" s="219"/>
      <c r="Z354" s="219"/>
      <c r="AA354" s="219"/>
      <c r="AB354" s="219"/>
      <c r="AC354" s="219"/>
      <c r="AD354" s="219"/>
      <c r="AE354" s="219"/>
    </row>
    <row r="355" spans="2:31" ht="13.5" customHeight="1" x14ac:dyDescent="0.2">
      <c r="C355" s="223" t="s">
        <v>106</v>
      </c>
      <c r="D355" s="223"/>
      <c r="E355" s="223"/>
      <c r="F355" s="223"/>
      <c r="H355" s="224" t="s">
        <v>30</v>
      </c>
      <c r="I355" s="216" t="s">
        <v>194</v>
      </c>
      <c r="J355" s="216"/>
      <c r="K355" s="216"/>
      <c r="L355" s="216"/>
      <c r="M355" s="216"/>
      <c r="O355" s="219" t="s">
        <v>76</v>
      </c>
      <c r="P355" s="219"/>
      <c r="Q355" s="219"/>
      <c r="R355" s="219"/>
      <c r="S355" s="219"/>
      <c r="T355" s="219"/>
      <c r="U355" s="219"/>
      <c r="V355" s="219"/>
      <c r="W355" s="219"/>
      <c r="X355" s="219"/>
      <c r="Y355" s="219"/>
      <c r="Z355" s="219"/>
      <c r="AA355" s="219"/>
      <c r="AB355" s="219"/>
      <c r="AC355" s="219"/>
      <c r="AD355" s="219"/>
      <c r="AE355" s="219"/>
    </row>
    <row r="356" spans="2:31" ht="3" customHeight="1" x14ac:dyDescent="0.2"/>
    <row r="357" spans="2:31" ht="3" customHeight="1" x14ac:dyDescent="0.2"/>
    <row r="358" spans="2:31" ht="16.5" customHeight="1" x14ac:dyDescent="0.2">
      <c r="C358" s="216" t="s">
        <v>216</v>
      </c>
      <c r="D358" s="216"/>
      <c r="E358" s="216"/>
      <c r="F358" s="216"/>
      <c r="G358" s="216"/>
      <c r="H358" s="216"/>
      <c r="I358" s="216"/>
      <c r="K358" s="216" t="s">
        <v>217</v>
      </c>
      <c r="L358" s="216"/>
      <c r="M358" s="216"/>
      <c r="N358" s="216"/>
      <c r="O358" s="216"/>
      <c r="P358" s="216"/>
      <c r="Q358" s="216"/>
      <c r="R358" s="216"/>
      <c r="S358" s="216"/>
      <c r="U358" s="214">
        <v>3500000</v>
      </c>
      <c r="V358" s="214">
        <v>0</v>
      </c>
      <c r="W358" s="217">
        <v>0</v>
      </c>
      <c r="X358" s="217"/>
      <c r="Y358" s="217">
        <v>0</v>
      </c>
      <c r="Z358" s="217"/>
      <c r="AA358" s="217"/>
      <c r="AB358" s="214">
        <v>1500000</v>
      </c>
      <c r="AC358" s="217">
        <v>2000000</v>
      </c>
      <c r="AD358" s="217"/>
    </row>
    <row r="359" spans="2:31" ht="16.5" customHeight="1" x14ac:dyDescent="0.2">
      <c r="V359" s="214">
        <v>0</v>
      </c>
      <c r="W359" s="217">
        <v>0</v>
      </c>
      <c r="X359" s="217"/>
      <c r="Y359" s="217">
        <v>0</v>
      </c>
      <c r="Z359" s="217"/>
      <c r="AA359" s="217"/>
    </row>
    <row r="360" spans="2:31" ht="13.5" customHeight="1" x14ac:dyDescent="0.2">
      <c r="V360" s="214">
        <v>1500000</v>
      </c>
      <c r="W360" s="217">
        <v>0</v>
      </c>
      <c r="X360" s="217"/>
      <c r="Y360" s="217">
        <v>1500000</v>
      </c>
      <c r="Z360" s="217"/>
      <c r="AA360" s="217"/>
    </row>
    <row r="361" spans="2:31" ht="6" customHeight="1" x14ac:dyDescent="0.2"/>
    <row r="362" spans="2:31" ht="16.5" customHeight="1" x14ac:dyDescent="0.2">
      <c r="B362" s="223" t="s">
        <v>109</v>
      </c>
      <c r="C362" s="223"/>
      <c r="D362" s="223"/>
      <c r="E362" s="223"/>
      <c r="F362" s="223"/>
      <c r="G362" s="223"/>
      <c r="H362" s="223"/>
      <c r="I362" s="223"/>
      <c r="J362" s="223"/>
      <c r="K362" s="223"/>
      <c r="L362" s="223"/>
      <c r="M362" s="223"/>
      <c r="N362" s="223"/>
      <c r="O362" s="223"/>
      <c r="P362" s="223"/>
      <c r="Q362" s="223"/>
      <c r="R362" s="223"/>
      <c r="U362" s="214">
        <v>3500000</v>
      </c>
      <c r="V362" s="214">
        <v>0</v>
      </c>
      <c r="W362" s="217">
        <v>0</v>
      </c>
      <c r="X362" s="217"/>
      <c r="Y362" s="217">
        <v>0</v>
      </c>
      <c r="Z362" s="217"/>
      <c r="AA362" s="217"/>
      <c r="AB362" s="214">
        <v>1500000</v>
      </c>
      <c r="AC362" s="217">
        <v>2000000</v>
      </c>
      <c r="AD362" s="217"/>
    </row>
    <row r="363" spans="2:31" ht="16.5" customHeight="1" x14ac:dyDescent="0.2">
      <c r="V363" s="214">
        <v>0</v>
      </c>
      <c r="W363" s="217">
        <v>0</v>
      </c>
      <c r="X363" s="217"/>
      <c r="Y363" s="217">
        <v>0</v>
      </c>
      <c r="Z363" s="217"/>
      <c r="AA363" s="217"/>
    </row>
    <row r="364" spans="2:31" ht="16.5" customHeight="1" x14ac:dyDescent="0.2">
      <c r="V364" s="214">
        <v>1500000</v>
      </c>
      <c r="W364" s="217">
        <v>0</v>
      </c>
      <c r="X364" s="217"/>
      <c r="Y364" s="217">
        <v>1500000</v>
      </c>
      <c r="Z364" s="217"/>
      <c r="AA364" s="217"/>
    </row>
    <row r="365" spans="2:31" ht="9" customHeight="1" x14ac:dyDescent="0.2"/>
    <row r="366" spans="2:31" ht="13.5" customHeight="1" x14ac:dyDescent="0.2">
      <c r="C366" s="223" t="s">
        <v>105</v>
      </c>
      <c r="D366" s="223"/>
      <c r="E366" s="223"/>
      <c r="F366" s="223"/>
      <c r="H366" s="224" t="s">
        <v>30</v>
      </c>
      <c r="I366" s="216" t="s">
        <v>179</v>
      </c>
      <c r="J366" s="216"/>
      <c r="K366" s="216"/>
      <c r="L366" s="216"/>
      <c r="M366" s="216"/>
      <c r="O366" s="219" t="s">
        <v>71</v>
      </c>
      <c r="P366" s="219"/>
      <c r="Q366" s="219"/>
      <c r="R366" s="219"/>
      <c r="S366" s="219"/>
      <c r="T366" s="219"/>
      <c r="U366" s="219"/>
      <c r="V366" s="219"/>
      <c r="W366" s="219"/>
      <c r="X366" s="219"/>
      <c r="Y366" s="219"/>
      <c r="Z366" s="219"/>
      <c r="AA366" s="219"/>
      <c r="AB366" s="219"/>
      <c r="AC366" s="219"/>
      <c r="AD366" s="219"/>
      <c r="AE366" s="219"/>
    </row>
    <row r="367" spans="2:31" ht="13.5" customHeight="1" x14ac:dyDescent="0.2">
      <c r="C367" s="223" t="s">
        <v>106</v>
      </c>
      <c r="D367" s="223"/>
      <c r="E367" s="223"/>
      <c r="F367" s="223"/>
      <c r="H367" s="224" t="s">
        <v>30</v>
      </c>
      <c r="I367" s="216" t="s">
        <v>195</v>
      </c>
      <c r="J367" s="216"/>
      <c r="K367" s="216"/>
      <c r="L367" s="216"/>
      <c r="M367" s="216"/>
      <c r="O367" s="219" t="s">
        <v>77</v>
      </c>
      <c r="P367" s="219"/>
      <c r="Q367" s="219"/>
      <c r="R367" s="219"/>
      <c r="S367" s="219"/>
      <c r="T367" s="219"/>
      <c r="U367" s="219"/>
      <c r="V367" s="219"/>
      <c r="W367" s="219"/>
      <c r="X367" s="219"/>
      <c r="Y367" s="219"/>
      <c r="Z367" s="219"/>
      <c r="AA367" s="219"/>
      <c r="AB367" s="219"/>
      <c r="AC367" s="219"/>
      <c r="AD367" s="219"/>
      <c r="AE367" s="219"/>
    </row>
    <row r="368" spans="2:31" ht="3" customHeight="1" x14ac:dyDescent="0.2"/>
    <row r="369" spans="2:31" ht="3" customHeight="1" x14ac:dyDescent="0.2"/>
    <row r="370" spans="2:31" ht="16.5" customHeight="1" x14ac:dyDescent="0.2">
      <c r="C370" s="216" t="s">
        <v>216</v>
      </c>
      <c r="D370" s="216"/>
      <c r="E370" s="216"/>
      <c r="F370" s="216"/>
      <c r="G370" s="216"/>
      <c r="H370" s="216"/>
      <c r="I370" s="216"/>
      <c r="K370" s="216" t="s">
        <v>217</v>
      </c>
      <c r="L370" s="216"/>
      <c r="M370" s="216"/>
      <c r="N370" s="216"/>
      <c r="O370" s="216"/>
      <c r="P370" s="216"/>
      <c r="Q370" s="216"/>
      <c r="R370" s="216"/>
      <c r="S370" s="216"/>
      <c r="U370" s="214">
        <v>3500000</v>
      </c>
      <c r="V370" s="214">
        <v>0</v>
      </c>
      <c r="W370" s="217">
        <v>0</v>
      </c>
      <c r="X370" s="217"/>
      <c r="Y370" s="217">
        <v>0</v>
      </c>
      <c r="Z370" s="217"/>
      <c r="AA370" s="217"/>
      <c r="AB370" s="214">
        <v>2000000</v>
      </c>
      <c r="AC370" s="217">
        <v>1500000</v>
      </c>
      <c r="AD370" s="217"/>
    </row>
    <row r="371" spans="2:31" ht="16.5" customHeight="1" x14ac:dyDescent="0.2">
      <c r="V371" s="214">
        <v>0</v>
      </c>
      <c r="W371" s="217">
        <v>0</v>
      </c>
      <c r="X371" s="217"/>
      <c r="Y371" s="217">
        <v>0</v>
      </c>
      <c r="Z371" s="217"/>
      <c r="AA371" s="217"/>
    </row>
    <row r="372" spans="2:31" ht="13.5" customHeight="1" x14ac:dyDescent="0.2">
      <c r="V372" s="214">
        <v>2000000</v>
      </c>
      <c r="W372" s="217">
        <v>0</v>
      </c>
      <c r="X372" s="217"/>
      <c r="Y372" s="217">
        <v>2000000</v>
      </c>
      <c r="Z372" s="217"/>
      <c r="AA372" s="217"/>
    </row>
    <row r="373" spans="2:31" ht="6" customHeight="1" x14ac:dyDescent="0.2"/>
    <row r="374" spans="2:31" ht="16.5" customHeight="1" x14ac:dyDescent="0.2">
      <c r="B374" s="223" t="s">
        <v>109</v>
      </c>
      <c r="C374" s="223"/>
      <c r="D374" s="223"/>
      <c r="E374" s="223"/>
      <c r="F374" s="223"/>
      <c r="G374" s="223"/>
      <c r="H374" s="223"/>
      <c r="I374" s="223"/>
      <c r="J374" s="223"/>
      <c r="K374" s="223"/>
      <c r="L374" s="223"/>
      <c r="M374" s="223"/>
      <c r="N374" s="223"/>
      <c r="O374" s="223"/>
      <c r="P374" s="223"/>
      <c r="Q374" s="223"/>
      <c r="R374" s="223"/>
      <c r="U374" s="214">
        <v>3500000</v>
      </c>
      <c r="V374" s="214">
        <v>0</v>
      </c>
      <c r="W374" s="217">
        <v>0</v>
      </c>
      <c r="X374" s="217"/>
      <c r="Y374" s="217">
        <v>0</v>
      </c>
      <c r="Z374" s="217"/>
      <c r="AA374" s="217"/>
      <c r="AB374" s="214">
        <v>2000000</v>
      </c>
      <c r="AC374" s="217">
        <v>1500000</v>
      </c>
      <c r="AD374" s="217"/>
    </row>
    <row r="375" spans="2:31" ht="16.5" customHeight="1" x14ac:dyDescent="0.2">
      <c r="V375" s="214">
        <v>0</v>
      </c>
      <c r="W375" s="217">
        <v>0</v>
      </c>
      <c r="X375" s="217"/>
      <c r="Y375" s="217">
        <v>0</v>
      </c>
      <c r="Z375" s="217"/>
      <c r="AA375" s="217"/>
    </row>
    <row r="376" spans="2:31" ht="16.5" customHeight="1" x14ac:dyDescent="0.2">
      <c r="V376" s="214">
        <v>2000000</v>
      </c>
      <c r="W376" s="217">
        <v>0</v>
      </c>
      <c r="X376" s="217"/>
      <c r="Y376" s="217">
        <v>2000000</v>
      </c>
      <c r="Z376" s="217"/>
      <c r="AA376" s="217"/>
    </row>
    <row r="377" spans="2:31" ht="9" customHeight="1" x14ac:dyDescent="0.2"/>
    <row r="378" spans="2:31" ht="13.5" customHeight="1" x14ac:dyDescent="0.2">
      <c r="C378" s="223" t="s">
        <v>105</v>
      </c>
      <c r="D378" s="223"/>
      <c r="E378" s="223"/>
      <c r="F378" s="223"/>
      <c r="H378" s="224" t="s">
        <v>30</v>
      </c>
      <c r="I378" s="216" t="s">
        <v>179</v>
      </c>
      <c r="J378" s="216"/>
      <c r="K378" s="216"/>
      <c r="L378" s="216"/>
      <c r="M378" s="216"/>
      <c r="O378" s="219" t="s">
        <v>71</v>
      </c>
      <c r="P378" s="219"/>
      <c r="Q378" s="219"/>
      <c r="R378" s="219"/>
      <c r="S378" s="219"/>
      <c r="T378" s="219"/>
      <c r="U378" s="219"/>
      <c r="V378" s="219"/>
      <c r="W378" s="219"/>
      <c r="X378" s="219"/>
      <c r="Y378" s="219"/>
      <c r="Z378" s="219"/>
      <c r="AA378" s="219"/>
      <c r="AB378" s="219"/>
      <c r="AC378" s="219"/>
      <c r="AD378" s="219"/>
      <c r="AE378" s="219"/>
    </row>
    <row r="379" spans="2:31" ht="13.5" customHeight="1" x14ac:dyDescent="0.2">
      <c r="C379" s="223" t="s">
        <v>106</v>
      </c>
      <c r="D379" s="223"/>
      <c r="E379" s="223"/>
      <c r="F379" s="223"/>
      <c r="H379" s="224" t="s">
        <v>30</v>
      </c>
      <c r="I379" s="216" t="s">
        <v>238</v>
      </c>
      <c r="J379" s="216"/>
      <c r="K379" s="216"/>
      <c r="L379" s="216"/>
      <c r="M379" s="216"/>
      <c r="O379" s="219" t="s">
        <v>61</v>
      </c>
      <c r="P379" s="219"/>
      <c r="Q379" s="219"/>
      <c r="R379" s="219"/>
      <c r="S379" s="219"/>
      <c r="T379" s="219"/>
      <c r="U379" s="219"/>
      <c r="V379" s="219"/>
      <c r="W379" s="219"/>
      <c r="X379" s="219"/>
      <c r="Y379" s="219"/>
      <c r="Z379" s="219"/>
      <c r="AA379" s="219"/>
      <c r="AB379" s="219"/>
      <c r="AC379" s="219"/>
      <c r="AD379" s="219"/>
      <c r="AE379" s="219"/>
    </row>
    <row r="380" spans="2:31" ht="3" customHeight="1" x14ac:dyDescent="0.2"/>
    <row r="381" spans="2:31" ht="3" customHeight="1" x14ac:dyDescent="0.2"/>
    <row r="382" spans="2:31" ht="11.25" customHeight="1" x14ac:dyDescent="0.2">
      <c r="C382" s="216" t="s">
        <v>153</v>
      </c>
      <c r="D382" s="216"/>
      <c r="E382" s="216"/>
      <c r="F382" s="216"/>
      <c r="G382" s="216"/>
      <c r="H382" s="216"/>
      <c r="I382" s="216"/>
      <c r="K382" s="226" t="s">
        <v>154</v>
      </c>
      <c r="L382" s="226"/>
      <c r="M382" s="226"/>
      <c r="N382" s="226"/>
      <c r="O382" s="226"/>
      <c r="P382" s="226"/>
      <c r="Q382" s="226"/>
      <c r="R382" s="226"/>
      <c r="S382" s="226"/>
      <c r="U382" s="217">
        <v>2000000</v>
      </c>
      <c r="V382" s="217">
        <v>0</v>
      </c>
      <c r="W382" s="217">
        <v>0</v>
      </c>
      <c r="X382" s="217"/>
      <c r="Y382" s="217">
        <v>0</v>
      </c>
      <c r="Z382" s="217"/>
      <c r="AA382" s="217"/>
      <c r="AB382" s="217">
        <v>794000</v>
      </c>
      <c r="AC382" s="217">
        <v>1206000</v>
      </c>
      <c r="AD382" s="217"/>
    </row>
    <row r="383" spans="2:31" ht="6" customHeight="1" x14ac:dyDescent="0.2">
      <c r="C383" s="216"/>
      <c r="D383" s="216"/>
      <c r="E383" s="216"/>
      <c r="F383" s="216"/>
      <c r="G383" s="216"/>
      <c r="H383" s="216"/>
      <c r="I383" s="216"/>
      <c r="K383" s="226"/>
      <c r="L383" s="226"/>
      <c r="M383" s="226"/>
      <c r="N383" s="226"/>
      <c r="O383" s="226"/>
      <c r="P383" s="226"/>
      <c r="Q383" s="226"/>
      <c r="R383" s="226"/>
      <c r="S383" s="226"/>
      <c r="U383" s="217"/>
      <c r="V383" s="217"/>
      <c r="W383" s="217"/>
      <c r="X383" s="217"/>
      <c r="Y383" s="217"/>
      <c r="Z383" s="217"/>
      <c r="AA383" s="217"/>
      <c r="AB383" s="217"/>
      <c r="AC383" s="217"/>
      <c r="AD383" s="217"/>
    </row>
    <row r="384" spans="2:31" ht="5.25" customHeight="1" x14ac:dyDescent="0.2">
      <c r="K384" s="226"/>
      <c r="L384" s="226"/>
      <c r="M384" s="226"/>
      <c r="N384" s="226"/>
      <c r="O384" s="226"/>
      <c r="P384" s="226"/>
      <c r="Q384" s="226"/>
      <c r="R384" s="226"/>
      <c r="S384" s="226"/>
      <c r="V384" s="217">
        <v>0</v>
      </c>
      <c r="W384" s="217">
        <v>0</v>
      </c>
      <c r="X384" s="217"/>
      <c r="Y384" s="217">
        <v>0</v>
      </c>
      <c r="Z384" s="217"/>
      <c r="AA384" s="217"/>
    </row>
    <row r="385" spans="2:31" ht="12" customHeight="1" x14ac:dyDescent="0.2">
      <c r="V385" s="217"/>
      <c r="W385" s="217"/>
      <c r="X385" s="217"/>
      <c r="Y385" s="217"/>
      <c r="Z385" s="217"/>
      <c r="AA385" s="217"/>
    </row>
    <row r="386" spans="2:31" ht="13.5" customHeight="1" x14ac:dyDescent="0.2">
      <c r="V386" s="214">
        <v>498000</v>
      </c>
      <c r="W386" s="217">
        <v>296000</v>
      </c>
      <c r="X386" s="217"/>
      <c r="Y386" s="217">
        <v>794000</v>
      </c>
      <c r="Z386" s="217"/>
      <c r="AA386" s="217"/>
    </row>
    <row r="387" spans="2:31" ht="6" customHeight="1" x14ac:dyDescent="0.2"/>
    <row r="388" spans="2:31" ht="16.5" customHeight="1" x14ac:dyDescent="0.2">
      <c r="B388" s="223" t="s">
        <v>109</v>
      </c>
      <c r="C388" s="223"/>
      <c r="D388" s="223"/>
      <c r="E388" s="223"/>
      <c r="F388" s="223"/>
      <c r="G388" s="223"/>
      <c r="H388" s="223"/>
      <c r="I388" s="223"/>
      <c r="J388" s="223"/>
      <c r="K388" s="223"/>
      <c r="L388" s="223"/>
      <c r="M388" s="223"/>
      <c r="N388" s="223"/>
      <c r="O388" s="223"/>
      <c r="P388" s="223"/>
      <c r="Q388" s="223"/>
      <c r="R388" s="223"/>
      <c r="U388" s="214">
        <v>2000000</v>
      </c>
      <c r="V388" s="214">
        <v>0</v>
      </c>
      <c r="W388" s="217">
        <v>0</v>
      </c>
      <c r="X388" s="217"/>
      <c r="Y388" s="217">
        <v>0</v>
      </c>
      <c r="Z388" s="217"/>
      <c r="AA388" s="217"/>
      <c r="AB388" s="214">
        <v>794000</v>
      </c>
      <c r="AC388" s="217">
        <v>1206000</v>
      </c>
      <c r="AD388" s="217"/>
    </row>
    <row r="389" spans="2:31" ht="16.5" customHeight="1" x14ac:dyDescent="0.2">
      <c r="V389" s="214">
        <v>0</v>
      </c>
      <c r="W389" s="217">
        <v>0</v>
      </c>
      <c r="X389" s="217"/>
      <c r="Y389" s="217">
        <v>0</v>
      </c>
      <c r="Z389" s="217"/>
      <c r="AA389" s="217"/>
    </row>
    <row r="390" spans="2:31" ht="16.5" customHeight="1" x14ac:dyDescent="0.2">
      <c r="V390" s="214">
        <v>498000</v>
      </c>
      <c r="W390" s="217">
        <v>296000</v>
      </c>
      <c r="X390" s="217"/>
      <c r="Y390" s="217">
        <v>794000</v>
      </c>
      <c r="Z390" s="217"/>
      <c r="AA390" s="217"/>
    </row>
    <row r="391" spans="2:31" ht="9" customHeight="1" x14ac:dyDescent="0.2"/>
    <row r="392" spans="2:31" ht="13.5" customHeight="1" x14ac:dyDescent="0.2">
      <c r="C392" s="223" t="s">
        <v>105</v>
      </c>
      <c r="D392" s="223"/>
      <c r="E392" s="223"/>
      <c r="F392" s="223"/>
      <c r="H392" s="224" t="s">
        <v>30</v>
      </c>
      <c r="I392" s="216" t="s">
        <v>179</v>
      </c>
      <c r="J392" s="216"/>
      <c r="K392" s="216"/>
      <c r="L392" s="216"/>
      <c r="M392" s="216"/>
      <c r="O392" s="219" t="s">
        <v>71</v>
      </c>
      <c r="P392" s="219"/>
      <c r="Q392" s="219"/>
      <c r="R392" s="219"/>
      <c r="S392" s="219"/>
      <c r="T392" s="219"/>
      <c r="U392" s="219"/>
      <c r="V392" s="219"/>
      <c r="W392" s="219"/>
      <c r="X392" s="219"/>
      <c r="Y392" s="219"/>
      <c r="Z392" s="219"/>
      <c r="AA392" s="219"/>
      <c r="AB392" s="219"/>
      <c r="AC392" s="219"/>
      <c r="AD392" s="219"/>
      <c r="AE392" s="219"/>
    </row>
    <row r="393" spans="2:31" ht="13.5" customHeight="1" x14ac:dyDescent="0.2">
      <c r="C393" s="223" t="s">
        <v>106</v>
      </c>
      <c r="D393" s="223"/>
      <c r="E393" s="223"/>
      <c r="F393" s="223"/>
      <c r="H393" s="224" t="s">
        <v>30</v>
      </c>
      <c r="I393" s="216" t="s">
        <v>239</v>
      </c>
      <c r="J393" s="216"/>
      <c r="K393" s="216"/>
      <c r="L393" s="216"/>
      <c r="M393" s="216"/>
      <c r="O393" s="219" t="s">
        <v>62</v>
      </c>
      <c r="P393" s="219"/>
      <c r="Q393" s="219"/>
      <c r="R393" s="219"/>
      <c r="S393" s="219"/>
      <c r="T393" s="219"/>
      <c r="U393" s="219"/>
      <c r="V393" s="219"/>
      <c r="W393" s="219"/>
      <c r="X393" s="219"/>
      <c r="Y393" s="219"/>
      <c r="Z393" s="219"/>
      <c r="AA393" s="219"/>
      <c r="AB393" s="219"/>
      <c r="AC393" s="219"/>
      <c r="AD393" s="219"/>
      <c r="AE393" s="219"/>
    </row>
    <row r="394" spans="2:31" ht="3" customHeight="1" x14ac:dyDescent="0.2"/>
    <row r="395" spans="2:31" ht="3" customHeight="1" x14ac:dyDescent="0.2"/>
    <row r="396" spans="2:31" ht="16.5" customHeight="1" x14ac:dyDescent="0.2">
      <c r="C396" s="216" t="s">
        <v>155</v>
      </c>
      <c r="D396" s="216"/>
      <c r="E396" s="216"/>
      <c r="F396" s="216"/>
      <c r="G396" s="216"/>
      <c r="H396" s="216"/>
      <c r="I396" s="216"/>
      <c r="K396" s="216" t="s">
        <v>156</v>
      </c>
      <c r="L396" s="216"/>
      <c r="M396" s="216"/>
      <c r="N396" s="216"/>
      <c r="O396" s="216"/>
      <c r="P396" s="216"/>
      <c r="Q396" s="216"/>
      <c r="R396" s="216"/>
      <c r="S396" s="216"/>
      <c r="U396" s="214">
        <v>2600000</v>
      </c>
      <c r="V396" s="214">
        <v>0</v>
      </c>
      <c r="W396" s="217">
        <v>0</v>
      </c>
      <c r="X396" s="217"/>
      <c r="Y396" s="217">
        <v>0</v>
      </c>
      <c r="Z396" s="217"/>
      <c r="AA396" s="217"/>
      <c r="AB396" s="214">
        <v>584776</v>
      </c>
      <c r="AC396" s="217">
        <v>2015224</v>
      </c>
      <c r="AD396" s="217"/>
    </row>
    <row r="397" spans="2:31" ht="16.5" customHeight="1" x14ac:dyDescent="0.2">
      <c r="V397" s="214">
        <v>0</v>
      </c>
      <c r="W397" s="217">
        <v>0</v>
      </c>
      <c r="X397" s="217"/>
      <c r="Y397" s="217">
        <v>0</v>
      </c>
      <c r="Z397" s="217"/>
      <c r="AA397" s="217"/>
    </row>
    <row r="398" spans="2:31" ht="13.5" customHeight="1" x14ac:dyDescent="0.2">
      <c r="V398" s="214">
        <v>516276</v>
      </c>
      <c r="W398" s="217">
        <v>68500</v>
      </c>
      <c r="X398" s="217"/>
      <c r="Y398" s="217">
        <v>584776</v>
      </c>
      <c r="Z398" s="217"/>
      <c r="AA398" s="217"/>
    </row>
    <row r="399" spans="2:31" ht="3" customHeight="1" x14ac:dyDescent="0.2"/>
    <row r="400" spans="2:31" ht="16.5" customHeight="1" x14ac:dyDescent="0.2">
      <c r="C400" s="216" t="s">
        <v>157</v>
      </c>
      <c r="D400" s="216"/>
      <c r="E400" s="216"/>
      <c r="F400" s="216"/>
      <c r="G400" s="216"/>
      <c r="H400" s="216"/>
      <c r="I400" s="216"/>
      <c r="K400" s="216" t="s">
        <v>158</v>
      </c>
      <c r="L400" s="216"/>
      <c r="M400" s="216"/>
      <c r="N400" s="216"/>
      <c r="O400" s="216"/>
      <c r="P400" s="216"/>
      <c r="Q400" s="216"/>
      <c r="R400" s="216"/>
      <c r="S400" s="216"/>
      <c r="U400" s="214">
        <v>4200000</v>
      </c>
      <c r="V400" s="214">
        <v>0</v>
      </c>
      <c r="W400" s="217">
        <v>0</v>
      </c>
      <c r="X400" s="217"/>
      <c r="Y400" s="217">
        <v>0</v>
      </c>
      <c r="Z400" s="217"/>
      <c r="AA400" s="217"/>
      <c r="AB400" s="214">
        <v>1500000</v>
      </c>
      <c r="AC400" s="217">
        <v>2700000</v>
      </c>
      <c r="AD400" s="217"/>
    </row>
    <row r="401" spans="2:30" ht="16.5" customHeight="1" x14ac:dyDescent="0.2">
      <c r="V401" s="214">
        <v>0</v>
      </c>
      <c r="W401" s="217">
        <v>0</v>
      </c>
      <c r="X401" s="217"/>
      <c r="Y401" s="217">
        <v>0</v>
      </c>
      <c r="Z401" s="217"/>
      <c r="AA401" s="217"/>
    </row>
    <row r="402" spans="2:30" ht="13.5" customHeight="1" x14ac:dyDescent="0.2">
      <c r="V402" s="214">
        <v>1250000</v>
      </c>
      <c r="W402" s="217">
        <v>250000</v>
      </c>
      <c r="X402" s="217"/>
      <c r="Y402" s="217">
        <v>1500000</v>
      </c>
      <c r="Z402" s="217"/>
      <c r="AA402" s="217"/>
    </row>
    <row r="403" spans="2:30" ht="3" customHeight="1" x14ac:dyDescent="0.2"/>
    <row r="404" spans="2:30" ht="16.5" customHeight="1" x14ac:dyDescent="0.2">
      <c r="C404" s="216" t="s">
        <v>159</v>
      </c>
      <c r="D404" s="216"/>
      <c r="E404" s="216"/>
      <c r="F404" s="216"/>
      <c r="G404" s="216"/>
      <c r="H404" s="216"/>
      <c r="I404" s="216"/>
      <c r="K404" s="216" t="s">
        <v>160</v>
      </c>
      <c r="L404" s="216"/>
      <c r="M404" s="216"/>
      <c r="N404" s="216"/>
      <c r="O404" s="216"/>
      <c r="P404" s="216"/>
      <c r="Q404" s="216"/>
      <c r="R404" s="216"/>
      <c r="S404" s="216"/>
      <c r="U404" s="214">
        <v>36000000</v>
      </c>
      <c r="V404" s="214">
        <v>0</v>
      </c>
      <c r="W404" s="217">
        <v>0</v>
      </c>
      <c r="X404" s="217"/>
      <c r="Y404" s="217">
        <v>0</v>
      </c>
      <c r="Z404" s="217"/>
      <c r="AA404" s="217"/>
      <c r="AB404" s="214">
        <v>11084500</v>
      </c>
      <c r="AC404" s="217">
        <v>24915500</v>
      </c>
      <c r="AD404" s="217"/>
    </row>
    <row r="405" spans="2:30" ht="16.5" customHeight="1" x14ac:dyDescent="0.2">
      <c r="V405" s="214">
        <v>0</v>
      </c>
      <c r="W405" s="217">
        <v>0</v>
      </c>
      <c r="X405" s="217"/>
      <c r="Y405" s="217">
        <v>0</v>
      </c>
      <c r="Z405" s="217"/>
      <c r="AA405" s="217"/>
    </row>
    <row r="406" spans="2:30" ht="13.5" customHeight="1" x14ac:dyDescent="0.2">
      <c r="V406" s="214">
        <v>7072500</v>
      </c>
      <c r="W406" s="217">
        <v>4012000</v>
      </c>
      <c r="X406" s="217"/>
      <c r="Y406" s="217">
        <v>11084500</v>
      </c>
      <c r="Z406" s="217"/>
      <c r="AA406" s="217"/>
    </row>
    <row r="407" spans="2:30" ht="3" customHeight="1" x14ac:dyDescent="0.2"/>
    <row r="408" spans="2:30" ht="11.25" customHeight="1" x14ac:dyDescent="0.2">
      <c r="C408" s="216" t="s">
        <v>161</v>
      </c>
      <c r="D408" s="216"/>
      <c r="E408" s="216"/>
      <c r="F408" s="216"/>
      <c r="G408" s="216"/>
      <c r="H408" s="216"/>
      <c r="I408" s="216"/>
      <c r="K408" s="226" t="s">
        <v>162</v>
      </c>
      <c r="L408" s="226"/>
      <c r="M408" s="226"/>
      <c r="N408" s="226"/>
      <c r="O408" s="226"/>
      <c r="P408" s="226"/>
      <c r="Q408" s="226"/>
      <c r="R408" s="226"/>
      <c r="S408" s="226"/>
      <c r="U408" s="217">
        <v>7200000</v>
      </c>
      <c r="V408" s="217">
        <v>0</v>
      </c>
      <c r="W408" s="217">
        <v>0</v>
      </c>
      <c r="X408" s="217"/>
      <c r="Y408" s="217">
        <v>0</v>
      </c>
      <c r="Z408" s="217"/>
      <c r="AA408" s="217"/>
      <c r="AB408" s="217">
        <v>2875400</v>
      </c>
      <c r="AC408" s="217">
        <v>4324600</v>
      </c>
      <c r="AD408" s="217"/>
    </row>
    <row r="409" spans="2:30" ht="6" customHeight="1" x14ac:dyDescent="0.2">
      <c r="C409" s="216"/>
      <c r="D409" s="216"/>
      <c r="E409" s="216"/>
      <c r="F409" s="216"/>
      <c r="G409" s="216"/>
      <c r="H409" s="216"/>
      <c r="I409" s="216"/>
      <c r="K409" s="226"/>
      <c r="L409" s="226"/>
      <c r="M409" s="226"/>
      <c r="N409" s="226"/>
      <c r="O409" s="226"/>
      <c r="P409" s="226"/>
      <c r="Q409" s="226"/>
      <c r="R409" s="226"/>
      <c r="S409" s="226"/>
      <c r="U409" s="217"/>
      <c r="V409" s="217"/>
      <c r="W409" s="217"/>
      <c r="X409" s="217"/>
      <c r="Y409" s="217"/>
      <c r="Z409" s="217"/>
      <c r="AA409" s="217"/>
      <c r="AB409" s="217"/>
      <c r="AC409" s="217"/>
      <c r="AD409" s="217"/>
    </row>
    <row r="410" spans="2:30" ht="5.25" customHeight="1" x14ac:dyDescent="0.2">
      <c r="K410" s="226"/>
      <c r="L410" s="226"/>
      <c r="M410" s="226"/>
      <c r="N410" s="226"/>
      <c r="O410" s="226"/>
      <c r="P410" s="226"/>
      <c r="Q410" s="226"/>
      <c r="R410" s="226"/>
      <c r="S410" s="226"/>
      <c r="V410" s="217">
        <v>0</v>
      </c>
      <c r="W410" s="217">
        <v>0</v>
      </c>
      <c r="X410" s="217"/>
      <c r="Y410" s="217">
        <v>0</v>
      </c>
      <c r="Z410" s="217"/>
      <c r="AA410" s="217"/>
    </row>
    <row r="411" spans="2:30" ht="12" customHeight="1" x14ac:dyDescent="0.2">
      <c r="V411" s="217"/>
      <c r="W411" s="217"/>
      <c r="X411" s="217"/>
      <c r="Y411" s="217"/>
      <c r="Z411" s="217"/>
      <c r="AA411" s="217"/>
    </row>
    <row r="412" spans="2:30" ht="13.5" customHeight="1" x14ac:dyDescent="0.2">
      <c r="V412" s="214">
        <v>2410100</v>
      </c>
      <c r="W412" s="217">
        <v>465300</v>
      </c>
      <c r="X412" s="217"/>
      <c r="Y412" s="217">
        <v>2875400</v>
      </c>
      <c r="Z412" s="217"/>
      <c r="AA412" s="217"/>
    </row>
    <row r="413" spans="2:30" ht="6" customHeight="1" x14ac:dyDescent="0.2"/>
    <row r="414" spans="2:30" ht="16.5" customHeight="1" x14ac:dyDescent="0.2">
      <c r="B414" s="223" t="s">
        <v>109</v>
      </c>
      <c r="C414" s="223"/>
      <c r="D414" s="223"/>
      <c r="E414" s="223"/>
      <c r="F414" s="223"/>
      <c r="G414" s="223"/>
      <c r="H414" s="223"/>
      <c r="I414" s="223"/>
      <c r="J414" s="223"/>
      <c r="K414" s="223"/>
      <c r="L414" s="223"/>
      <c r="M414" s="223"/>
      <c r="N414" s="223"/>
      <c r="O414" s="223"/>
      <c r="P414" s="223"/>
      <c r="Q414" s="223"/>
      <c r="R414" s="223"/>
      <c r="U414" s="214">
        <v>50000000</v>
      </c>
      <c r="V414" s="214">
        <v>0</v>
      </c>
      <c r="W414" s="217">
        <v>0</v>
      </c>
      <c r="X414" s="217"/>
      <c r="Y414" s="217">
        <v>0</v>
      </c>
      <c r="Z414" s="217"/>
      <c r="AA414" s="217"/>
      <c r="AB414" s="214">
        <v>16044676</v>
      </c>
      <c r="AC414" s="217">
        <v>33955324</v>
      </c>
      <c r="AD414" s="217"/>
    </row>
    <row r="415" spans="2:30" ht="16.5" customHeight="1" x14ac:dyDescent="0.2">
      <c r="V415" s="214">
        <v>0</v>
      </c>
      <c r="W415" s="217">
        <v>0</v>
      </c>
      <c r="X415" s="217"/>
      <c r="Y415" s="217">
        <v>0</v>
      </c>
      <c r="Z415" s="217"/>
      <c r="AA415" s="217"/>
    </row>
    <row r="416" spans="2:30" ht="16.5" customHeight="1" x14ac:dyDescent="0.2">
      <c r="V416" s="214">
        <v>11248876</v>
      </c>
      <c r="W416" s="217">
        <v>4795800</v>
      </c>
      <c r="X416" s="217"/>
      <c r="Y416" s="217">
        <v>16044676</v>
      </c>
      <c r="Z416" s="217"/>
      <c r="AA416" s="217"/>
    </row>
    <row r="417" spans="2:31" ht="9" customHeight="1" x14ac:dyDescent="0.2"/>
    <row r="418" spans="2:31" ht="13.5" customHeight="1" x14ac:dyDescent="0.2">
      <c r="C418" s="223" t="s">
        <v>105</v>
      </c>
      <c r="D418" s="223"/>
      <c r="E418" s="223"/>
      <c r="F418" s="223"/>
      <c r="H418" s="224" t="s">
        <v>30</v>
      </c>
      <c r="I418" s="216" t="s">
        <v>179</v>
      </c>
      <c r="J418" s="216"/>
      <c r="K418" s="216"/>
      <c r="L418" s="216"/>
      <c r="M418" s="216"/>
      <c r="O418" s="219" t="s">
        <v>71</v>
      </c>
      <c r="P418" s="219"/>
      <c r="Q418" s="219"/>
      <c r="R418" s="219"/>
      <c r="S418" s="219"/>
      <c r="T418" s="219"/>
      <c r="U418" s="219"/>
      <c r="V418" s="219"/>
      <c r="W418" s="219"/>
      <c r="X418" s="219"/>
      <c r="Y418" s="219"/>
      <c r="Z418" s="219"/>
      <c r="AA418" s="219"/>
      <c r="AB418" s="219"/>
      <c r="AC418" s="219"/>
      <c r="AD418" s="219"/>
      <c r="AE418" s="219"/>
    </row>
    <row r="419" spans="2:31" ht="13.5" customHeight="1" x14ac:dyDescent="0.2">
      <c r="C419" s="223" t="s">
        <v>106</v>
      </c>
      <c r="D419" s="223"/>
      <c r="E419" s="223"/>
      <c r="F419" s="223"/>
      <c r="H419" s="224" t="s">
        <v>30</v>
      </c>
      <c r="I419" s="216" t="s">
        <v>240</v>
      </c>
      <c r="J419" s="216"/>
      <c r="K419" s="216"/>
      <c r="L419" s="216"/>
      <c r="M419" s="216"/>
      <c r="O419" s="219" t="s">
        <v>63</v>
      </c>
      <c r="P419" s="219"/>
      <c r="Q419" s="219"/>
      <c r="R419" s="219"/>
      <c r="S419" s="219"/>
      <c r="T419" s="219"/>
      <c r="U419" s="219"/>
      <c r="V419" s="219"/>
      <c r="W419" s="219"/>
      <c r="X419" s="219"/>
      <c r="Y419" s="219"/>
      <c r="Z419" s="219"/>
      <c r="AA419" s="219"/>
      <c r="AB419" s="219"/>
      <c r="AC419" s="219"/>
      <c r="AD419" s="219"/>
      <c r="AE419" s="219"/>
    </row>
    <row r="420" spans="2:31" ht="3" customHeight="1" x14ac:dyDescent="0.2"/>
    <row r="421" spans="2:31" ht="16.5" customHeight="1" x14ac:dyDescent="0.2">
      <c r="C421" s="216" t="s">
        <v>163</v>
      </c>
      <c r="D421" s="216"/>
      <c r="E421" s="216"/>
      <c r="F421" s="216"/>
      <c r="G421" s="216"/>
      <c r="H421" s="216"/>
      <c r="I421" s="216"/>
      <c r="K421" s="216" t="s">
        <v>164</v>
      </c>
      <c r="L421" s="216"/>
      <c r="M421" s="216"/>
      <c r="N421" s="216"/>
      <c r="O421" s="216"/>
      <c r="P421" s="216"/>
      <c r="Q421" s="216"/>
      <c r="R421" s="216"/>
      <c r="S421" s="216"/>
      <c r="U421" s="214">
        <v>16200000</v>
      </c>
      <c r="V421" s="214">
        <v>0</v>
      </c>
      <c r="W421" s="217">
        <v>0</v>
      </c>
      <c r="X421" s="217"/>
      <c r="Y421" s="217">
        <v>0</v>
      </c>
      <c r="Z421" s="217"/>
      <c r="AA421" s="217"/>
      <c r="AB421" s="214">
        <v>3900000</v>
      </c>
      <c r="AC421" s="217">
        <v>12300000</v>
      </c>
      <c r="AD421" s="217"/>
    </row>
    <row r="422" spans="2:31" ht="16.5" customHeight="1" x14ac:dyDescent="0.2">
      <c r="V422" s="214">
        <v>0</v>
      </c>
      <c r="W422" s="217">
        <v>0</v>
      </c>
      <c r="X422" s="217"/>
      <c r="Y422" s="217">
        <v>0</v>
      </c>
      <c r="Z422" s="217"/>
      <c r="AA422" s="217"/>
    </row>
    <row r="423" spans="2:31" ht="13.5" customHeight="1" x14ac:dyDescent="0.2">
      <c r="V423" s="214">
        <v>3900000</v>
      </c>
      <c r="W423" s="217">
        <v>0</v>
      </c>
      <c r="X423" s="217"/>
      <c r="Y423" s="217">
        <v>3900000</v>
      </c>
      <c r="Z423" s="217"/>
      <c r="AA423" s="217"/>
    </row>
    <row r="424" spans="2:31" ht="3" customHeight="1" x14ac:dyDescent="0.2"/>
    <row r="425" spans="2:31" ht="16.5" customHeight="1" x14ac:dyDescent="0.2">
      <c r="C425" s="216" t="s">
        <v>122</v>
      </c>
      <c r="D425" s="216"/>
      <c r="E425" s="216"/>
      <c r="F425" s="216"/>
      <c r="G425" s="216"/>
      <c r="H425" s="216"/>
      <c r="I425" s="216"/>
      <c r="K425" s="216" t="s">
        <v>123</v>
      </c>
      <c r="L425" s="216"/>
      <c r="M425" s="216"/>
      <c r="N425" s="216"/>
      <c r="O425" s="216"/>
      <c r="P425" s="216"/>
      <c r="Q425" s="216"/>
      <c r="R425" s="216"/>
      <c r="S425" s="216"/>
      <c r="U425" s="214">
        <v>800000</v>
      </c>
      <c r="V425" s="214">
        <v>0</v>
      </c>
      <c r="W425" s="217">
        <v>0</v>
      </c>
      <c r="X425" s="217"/>
      <c r="Y425" s="217">
        <v>0</v>
      </c>
      <c r="Z425" s="217"/>
      <c r="AA425" s="217"/>
      <c r="AB425" s="214">
        <v>800000</v>
      </c>
      <c r="AC425" s="217">
        <v>0</v>
      </c>
      <c r="AD425" s="217"/>
    </row>
    <row r="426" spans="2:31" ht="16.5" customHeight="1" x14ac:dyDescent="0.2">
      <c r="V426" s="214">
        <v>0</v>
      </c>
      <c r="W426" s="217">
        <v>0</v>
      </c>
      <c r="X426" s="217"/>
      <c r="Y426" s="217">
        <v>0</v>
      </c>
      <c r="Z426" s="217"/>
      <c r="AA426" s="217"/>
    </row>
    <row r="427" spans="2:31" ht="13.5" customHeight="1" x14ac:dyDescent="0.2">
      <c r="V427" s="214">
        <v>800000</v>
      </c>
      <c r="W427" s="217">
        <v>0</v>
      </c>
      <c r="X427" s="217"/>
      <c r="Y427" s="217">
        <v>800000</v>
      </c>
      <c r="Z427" s="217"/>
      <c r="AA427" s="217"/>
    </row>
    <row r="428" spans="2:31" ht="6" customHeight="1" x14ac:dyDescent="0.2"/>
    <row r="429" spans="2:31" ht="16.5" customHeight="1" x14ac:dyDescent="0.2">
      <c r="B429" s="223" t="s">
        <v>109</v>
      </c>
      <c r="C429" s="223"/>
      <c r="D429" s="223"/>
      <c r="E429" s="223"/>
      <c r="F429" s="223"/>
      <c r="G429" s="223"/>
      <c r="H429" s="223"/>
      <c r="I429" s="223"/>
      <c r="J429" s="223"/>
      <c r="K429" s="223"/>
      <c r="L429" s="223"/>
      <c r="M429" s="223"/>
      <c r="N429" s="223"/>
      <c r="O429" s="223"/>
      <c r="P429" s="223"/>
      <c r="Q429" s="223"/>
      <c r="R429" s="223"/>
      <c r="U429" s="214">
        <v>17000000</v>
      </c>
      <c r="V429" s="214">
        <v>0</v>
      </c>
      <c r="W429" s="217">
        <v>0</v>
      </c>
      <c r="X429" s="217"/>
      <c r="Y429" s="217">
        <v>0</v>
      </c>
      <c r="Z429" s="217"/>
      <c r="AA429" s="217"/>
      <c r="AB429" s="214">
        <v>4700000</v>
      </c>
      <c r="AC429" s="217">
        <v>12300000</v>
      </c>
      <c r="AD429" s="217"/>
    </row>
    <row r="430" spans="2:31" ht="16.5" customHeight="1" x14ac:dyDescent="0.2">
      <c r="V430" s="214">
        <v>0</v>
      </c>
      <c r="W430" s="217">
        <v>0</v>
      </c>
      <c r="X430" s="217"/>
      <c r="Y430" s="217">
        <v>0</v>
      </c>
      <c r="Z430" s="217"/>
      <c r="AA430" s="217"/>
    </row>
    <row r="431" spans="2:31" ht="16.5" customHeight="1" x14ac:dyDescent="0.2">
      <c r="V431" s="214">
        <v>4700000</v>
      </c>
      <c r="W431" s="217">
        <v>0</v>
      </c>
      <c r="X431" s="217"/>
      <c r="Y431" s="217">
        <v>4700000</v>
      </c>
      <c r="Z431" s="217"/>
      <c r="AA431" s="217"/>
    </row>
    <row r="432" spans="2:31" ht="9" customHeight="1" x14ac:dyDescent="0.2"/>
    <row r="433" spans="2:31" ht="13.5" customHeight="1" x14ac:dyDescent="0.2">
      <c r="C433" s="223" t="s">
        <v>105</v>
      </c>
      <c r="D433" s="223"/>
      <c r="E433" s="223"/>
      <c r="F433" s="223"/>
      <c r="H433" s="224" t="s">
        <v>30</v>
      </c>
      <c r="I433" s="216" t="s">
        <v>179</v>
      </c>
      <c r="J433" s="216"/>
      <c r="K433" s="216"/>
      <c r="L433" s="216"/>
      <c r="M433" s="216"/>
      <c r="O433" s="219" t="s">
        <v>71</v>
      </c>
      <c r="P433" s="219"/>
      <c r="Q433" s="219"/>
      <c r="R433" s="219"/>
      <c r="S433" s="219"/>
      <c r="T433" s="219"/>
      <c r="U433" s="219"/>
      <c r="V433" s="219"/>
      <c r="W433" s="219"/>
      <c r="X433" s="219"/>
      <c r="Y433" s="219"/>
      <c r="Z433" s="219"/>
      <c r="AA433" s="219"/>
      <c r="AB433" s="219"/>
      <c r="AC433" s="219"/>
      <c r="AD433" s="219"/>
      <c r="AE433" s="219"/>
    </row>
    <row r="434" spans="2:31" ht="13.5" customHeight="1" x14ac:dyDescent="0.2">
      <c r="C434" s="223" t="s">
        <v>106</v>
      </c>
      <c r="D434" s="223"/>
      <c r="E434" s="223"/>
      <c r="F434" s="223"/>
      <c r="H434" s="224" t="s">
        <v>30</v>
      </c>
      <c r="I434" s="216" t="s">
        <v>241</v>
      </c>
      <c r="J434" s="216"/>
      <c r="K434" s="216"/>
      <c r="L434" s="216"/>
      <c r="M434" s="216"/>
      <c r="O434" s="219" t="s">
        <v>64</v>
      </c>
      <c r="P434" s="219"/>
      <c r="Q434" s="219"/>
      <c r="R434" s="219"/>
      <c r="S434" s="219"/>
      <c r="T434" s="219"/>
      <c r="U434" s="219"/>
      <c r="V434" s="219"/>
      <c r="W434" s="219"/>
      <c r="X434" s="219"/>
      <c r="Y434" s="219"/>
      <c r="Z434" s="219"/>
      <c r="AA434" s="219"/>
      <c r="AB434" s="219"/>
      <c r="AC434" s="219"/>
      <c r="AD434" s="219"/>
      <c r="AE434" s="219"/>
    </row>
    <row r="435" spans="2:31" ht="3" customHeight="1" x14ac:dyDescent="0.2"/>
    <row r="436" spans="2:31" ht="3" customHeight="1" x14ac:dyDescent="0.2"/>
    <row r="437" spans="2:31" ht="16.5" customHeight="1" x14ac:dyDescent="0.2">
      <c r="C437" s="216" t="s">
        <v>165</v>
      </c>
      <c r="D437" s="216"/>
      <c r="E437" s="216"/>
      <c r="F437" s="216"/>
      <c r="G437" s="216"/>
      <c r="H437" s="216"/>
      <c r="I437" s="216"/>
      <c r="K437" s="216" t="s">
        <v>166</v>
      </c>
      <c r="L437" s="216"/>
      <c r="M437" s="216"/>
      <c r="N437" s="216"/>
      <c r="O437" s="216"/>
      <c r="P437" s="216"/>
      <c r="Q437" s="216"/>
      <c r="R437" s="216"/>
      <c r="S437" s="216"/>
      <c r="U437" s="214">
        <v>15000000</v>
      </c>
      <c r="V437" s="214">
        <v>0</v>
      </c>
      <c r="W437" s="217">
        <v>0</v>
      </c>
      <c r="X437" s="217"/>
      <c r="Y437" s="217">
        <v>0</v>
      </c>
      <c r="Z437" s="217"/>
      <c r="AA437" s="217"/>
      <c r="AB437" s="214">
        <v>15000000</v>
      </c>
      <c r="AC437" s="217">
        <v>0</v>
      </c>
      <c r="AD437" s="217"/>
    </row>
    <row r="438" spans="2:31" ht="16.5" customHeight="1" x14ac:dyDescent="0.2">
      <c r="V438" s="214">
        <v>0</v>
      </c>
      <c r="W438" s="217">
        <v>0</v>
      </c>
      <c r="X438" s="217"/>
      <c r="Y438" s="217">
        <v>0</v>
      </c>
      <c r="Z438" s="217"/>
      <c r="AA438" s="217"/>
    </row>
    <row r="439" spans="2:31" ht="13.5" customHeight="1" x14ac:dyDescent="0.2">
      <c r="V439" s="214">
        <v>14270000</v>
      </c>
      <c r="W439" s="217">
        <v>730000</v>
      </c>
      <c r="X439" s="217"/>
      <c r="Y439" s="217">
        <v>15000000</v>
      </c>
      <c r="Z439" s="217"/>
      <c r="AA439" s="217"/>
    </row>
    <row r="440" spans="2:31" ht="6" customHeight="1" x14ac:dyDescent="0.2"/>
    <row r="441" spans="2:31" ht="16.5" customHeight="1" x14ac:dyDescent="0.2">
      <c r="B441" s="223" t="s">
        <v>109</v>
      </c>
      <c r="C441" s="223"/>
      <c r="D441" s="223"/>
      <c r="E441" s="223"/>
      <c r="F441" s="223"/>
      <c r="G441" s="223"/>
      <c r="H441" s="223"/>
      <c r="I441" s="223"/>
      <c r="J441" s="223"/>
      <c r="K441" s="223"/>
      <c r="L441" s="223"/>
      <c r="M441" s="223"/>
      <c r="N441" s="223"/>
      <c r="O441" s="223"/>
      <c r="P441" s="223"/>
      <c r="Q441" s="223"/>
      <c r="R441" s="223"/>
      <c r="U441" s="214">
        <v>15000000</v>
      </c>
      <c r="V441" s="214">
        <v>0</v>
      </c>
      <c r="W441" s="217">
        <v>0</v>
      </c>
      <c r="X441" s="217"/>
      <c r="Y441" s="217">
        <v>0</v>
      </c>
      <c r="Z441" s="217"/>
      <c r="AA441" s="217"/>
      <c r="AB441" s="214">
        <v>15000000</v>
      </c>
      <c r="AC441" s="217">
        <v>0</v>
      </c>
      <c r="AD441" s="217"/>
    </row>
    <row r="442" spans="2:31" ht="16.5" customHeight="1" x14ac:dyDescent="0.2">
      <c r="V442" s="214">
        <v>0</v>
      </c>
      <c r="W442" s="217">
        <v>0</v>
      </c>
      <c r="X442" s="217"/>
      <c r="Y442" s="217">
        <v>0</v>
      </c>
      <c r="Z442" s="217"/>
      <c r="AA442" s="217"/>
    </row>
    <row r="443" spans="2:31" ht="16.5" customHeight="1" x14ac:dyDescent="0.2">
      <c r="V443" s="214">
        <v>14270000</v>
      </c>
      <c r="W443" s="217">
        <v>730000</v>
      </c>
      <c r="X443" s="217"/>
      <c r="Y443" s="217">
        <v>15000000</v>
      </c>
      <c r="Z443" s="217"/>
      <c r="AA443" s="217"/>
    </row>
    <row r="444" spans="2:31" ht="9" customHeight="1" x14ac:dyDescent="0.2"/>
    <row r="445" spans="2:31" ht="13.5" customHeight="1" x14ac:dyDescent="0.2">
      <c r="C445" s="223" t="s">
        <v>105</v>
      </c>
      <c r="D445" s="223"/>
      <c r="E445" s="223"/>
      <c r="F445" s="223"/>
      <c r="H445" s="224" t="s">
        <v>30</v>
      </c>
      <c r="I445" s="216" t="s">
        <v>179</v>
      </c>
      <c r="J445" s="216"/>
      <c r="K445" s="216"/>
      <c r="L445" s="216"/>
      <c r="M445" s="216"/>
      <c r="O445" s="219" t="s">
        <v>71</v>
      </c>
      <c r="P445" s="219"/>
      <c r="Q445" s="219"/>
      <c r="R445" s="219"/>
      <c r="S445" s="219"/>
      <c r="T445" s="219"/>
      <c r="U445" s="219"/>
      <c r="V445" s="219"/>
      <c r="W445" s="219"/>
      <c r="X445" s="219"/>
      <c r="Y445" s="219"/>
      <c r="Z445" s="219"/>
      <c r="AA445" s="219"/>
      <c r="AB445" s="219"/>
      <c r="AC445" s="219"/>
      <c r="AD445" s="219"/>
      <c r="AE445" s="219"/>
    </row>
    <row r="446" spans="2:31" ht="13.5" customHeight="1" x14ac:dyDescent="0.2">
      <c r="C446" s="223" t="s">
        <v>106</v>
      </c>
      <c r="D446" s="223"/>
      <c r="E446" s="223"/>
      <c r="F446" s="223"/>
      <c r="H446" s="224" t="s">
        <v>30</v>
      </c>
      <c r="I446" s="216" t="s">
        <v>242</v>
      </c>
      <c r="J446" s="216"/>
      <c r="K446" s="216"/>
      <c r="L446" s="216"/>
      <c r="M446" s="216"/>
      <c r="O446" s="219" t="s">
        <v>65</v>
      </c>
      <c r="P446" s="219"/>
      <c r="Q446" s="219"/>
      <c r="R446" s="219"/>
      <c r="S446" s="219"/>
      <c r="T446" s="219"/>
      <c r="U446" s="219"/>
      <c r="V446" s="219"/>
      <c r="W446" s="219"/>
      <c r="X446" s="219"/>
      <c r="Y446" s="219"/>
      <c r="Z446" s="219"/>
      <c r="AA446" s="219"/>
      <c r="AB446" s="219"/>
      <c r="AC446" s="219"/>
      <c r="AD446" s="219"/>
      <c r="AE446" s="219"/>
    </row>
    <row r="447" spans="2:31" ht="3" customHeight="1" x14ac:dyDescent="0.2"/>
    <row r="448" spans="2:31" ht="3" customHeight="1" x14ac:dyDescent="0.2"/>
    <row r="449" spans="2:31" ht="16.5" customHeight="1" x14ac:dyDescent="0.2">
      <c r="C449" s="216" t="s">
        <v>116</v>
      </c>
      <c r="D449" s="216"/>
      <c r="E449" s="216"/>
      <c r="F449" s="216"/>
      <c r="G449" s="216"/>
      <c r="H449" s="216"/>
      <c r="I449" s="216"/>
      <c r="K449" s="216" t="s">
        <v>117</v>
      </c>
      <c r="L449" s="216"/>
      <c r="M449" s="216"/>
      <c r="N449" s="216"/>
      <c r="O449" s="216"/>
      <c r="P449" s="216"/>
      <c r="Q449" s="216"/>
      <c r="R449" s="216"/>
      <c r="S449" s="216"/>
      <c r="U449" s="214">
        <v>5000000</v>
      </c>
      <c r="V449" s="214">
        <v>0</v>
      </c>
      <c r="W449" s="217">
        <v>0</v>
      </c>
      <c r="X449" s="217"/>
      <c r="Y449" s="217">
        <v>0</v>
      </c>
      <c r="Z449" s="217"/>
      <c r="AA449" s="217"/>
      <c r="AB449" s="214">
        <v>2427750</v>
      </c>
      <c r="AC449" s="217">
        <v>2572250</v>
      </c>
      <c r="AD449" s="217"/>
    </row>
    <row r="450" spans="2:31" ht="16.5" customHeight="1" x14ac:dyDescent="0.2">
      <c r="V450" s="214">
        <v>0</v>
      </c>
      <c r="W450" s="217">
        <v>0</v>
      </c>
      <c r="X450" s="217"/>
      <c r="Y450" s="217">
        <v>0</v>
      </c>
      <c r="Z450" s="217"/>
      <c r="AA450" s="217"/>
    </row>
    <row r="451" spans="2:31" ht="13.5" customHeight="1" x14ac:dyDescent="0.2">
      <c r="V451" s="214">
        <v>2427750</v>
      </c>
      <c r="W451" s="217">
        <v>0</v>
      </c>
      <c r="X451" s="217"/>
      <c r="Y451" s="217">
        <v>2427750</v>
      </c>
      <c r="Z451" s="217"/>
      <c r="AA451" s="217"/>
    </row>
    <row r="452" spans="2:31" ht="6" customHeight="1" x14ac:dyDescent="0.2"/>
    <row r="453" spans="2:31" ht="16.5" customHeight="1" x14ac:dyDescent="0.2">
      <c r="B453" s="223" t="s">
        <v>109</v>
      </c>
      <c r="C453" s="223"/>
      <c r="D453" s="223"/>
      <c r="E453" s="223"/>
      <c r="F453" s="223"/>
      <c r="G453" s="223"/>
      <c r="H453" s="223"/>
      <c r="I453" s="223"/>
      <c r="J453" s="223"/>
      <c r="K453" s="223"/>
      <c r="L453" s="223"/>
      <c r="M453" s="223"/>
      <c r="N453" s="223"/>
      <c r="O453" s="223"/>
      <c r="P453" s="223"/>
      <c r="Q453" s="223"/>
      <c r="R453" s="223"/>
      <c r="U453" s="214">
        <v>5000000</v>
      </c>
      <c r="V453" s="214">
        <v>0</v>
      </c>
      <c r="W453" s="217">
        <v>0</v>
      </c>
      <c r="X453" s="217"/>
      <c r="Y453" s="217">
        <v>0</v>
      </c>
      <c r="Z453" s="217"/>
      <c r="AA453" s="217"/>
      <c r="AB453" s="214">
        <v>2427750</v>
      </c>
      <c r="AC453" s="217">
        <v>2572250</v>
      </c>
      <c r="AD453" s="217"/>
    </row>
    <row r="454" spans="2:31" ht="16.5" customHeight="1" x14ac:dyDescent="0.2">
      <c r="V454" s="214">
        <v>0</v>
      </c>
      <c r="W454" s="217">
        <v>0</v>
      </c>
      <c r="X454" s="217"/>
      <c r="Y454" s="217">
        <v>0</v>
      </c>
      <c r="Z454" s="217"/>
      <c r="AA454" s="217"/>
    </row>
    <row r="455" spans="2:31" ht="16.5" customHeight="1" x14ac:dyDescent="0.2">
      <c r="V455" s="214">
        <v>2427750</v>
      </c>
      <c r="W455" s="217">
        <v>0</v>
      </c>
      <c r="X455" s="217"/>
      <c r="Y455" s="217">
        <v>2427750</v>
      </c>
      <c r="Z455" s="217"/>
      <c r="AA455" s="217"/>
    </row>
    <row r="456" spans="2:31" ht="9" customHeight="1" x14ac:dyDescent="0.2"/>
    <row r="457" spans="2:31" ht="13.5" customHeight="1" x14ac:dyDescent="0.2">
      <c r="C457" s="223" t="s">
        <v>105</v>
      </c>
      <c r="D457" s="223"/>
      <c r="E457" s="223"/>
      <c r="F457" s="223"/>
      <c r="H457" s="224" t="s">
        <v>30</v>
      </c>
      <c r="I457" s="216" t="s">
        <v>179</v>
      </c>
      <c r="J457" s="216"/>
      <c r="K457" s="216"/>
      <c r="L457" s="216"/>
      <c r="M457" s="216"/>
      <c r="O457" s="219" t="s">
        <v>71</v>
      </c>
      <c r="P457" s="219"/>
      <c r="Q457" s="219"/>
      <c r="R457" s="219"/>
      <c r="S457" s="219"/>
      <c r="T457" s="219"/>
      <c r="U457" s="219"/>
      <c r="V457" s="219"/>
      <c r="W457" s="219"/>
      <c r="X457" s="219"/>
      <c r="Y457" s="219"/>
      <c r="Z457" s="219"/>
      <c r="AA457" s="219"/>
      <c r="AB457" s="219"/>
      <c r="AC457" s="219"/>
      <c r="AD457" s="219"/>
      <c r="AE457" s="219"/>
    </row>
    <row r="458" spans="2:31" ht="13.5" customHeight="1" x14ac:dyDescent="0.2">
      <c r="C458" s="223" t="s">
        <v>106</v>
      </c>
      <c r="D458" s="223"/>
      <c r="E458" s="223"/>
      <c r="F458" s="223"/>
      <c r="H458" s="224" t="s">
        <v>30</v>
      </c>
      <c r="I458" s="216" t="s">
        <v>243</v>
      </c>
      <c r="J458" s="216"/>
      <c r="K458" s="216"/>
      <c r="L458" s="216"/>
      <c r="M458" s="216"/>
      <c r="O458" s="219" t="s">
        <v>66</v>
      </c>
      <c r="P458" s="219"/>
      <c r="Q458" s="219"/>
      <c r="R458" s="219"/>
      <c r="S458" s="219"/>
      <c r="T458" s="219"/>
      <c r="U458" s="219"/>
      <c r="V458" s="219"/>
      <c r="W458" s="219"/>
      <c r="X458" s="219"/>
      <c r="Y458" s="219"/>
      <c r="Z458" s="219"/>
      <c r="AA458" s="219"/>
      <c r="AB458" s="219"/>
      <c r="AC458" s="219"/>
      <c r="AD458" s="219"/>
      <c r="AE458" s="219"/>
    </row>
    <row r="459" spans="2:31" ht="3" customHeight="1" x14ac:dyDescent="0.2"/>
    <row r="460" spans="2:31" ht="11.25" customHeight="1" x14ac:dyDescent="0.2">
      <c r="C460" s="216" t="s">
        <v>167</v>
      </c>
      <c r="D460" s="216"/>
      <c r="E460" s="216"/>
      <c r="F460" s="216"/>
      <c r="G460" s="216"/>
      <c r="H460" s="216"/>
      <c r="I460" s="216"/>
      <c r="K460" s="226" t="s">
        <v>168</v>
      </c>
      <c r="L460" s="226"/>
      <c r="M460" s="226"/>
      <c r="N460" s="226"/>
      <c r="O460" s="226"/>
      <c r="P460" s="226"/>
      <c r="Q460" s="226"/>
      <c r="R460" s="226"/>
      <c r="S460" s="226"/>
      <c r="U460" s="217">
        <v>5000000</v>
      </c>
      <c r="V460" s="217">
        <v>0</v>
      </c>
      <c r="W460" s="217">
        <v>0</v>
      </c>
      <c r="X460" s="217"/>
      <c r="Y460" s="217">
        <v>0</v>
      </c>
      <c r="Z460" s="217"/>
      <c r="AA460" s="217"/>
      <c r="AB460" s="217">
        <v>0</v>
      </c>
      <c r="AC460" s="217">
        <v>5000000</v>
      </c>
      <c r="AD460" s="217"/>
    </row>
    <row r="461" spans="2:31" ht="6" customHeight="1" x14ac:dyDescent="0.2">
      <c r="C461" s="216"/>
      <c r="D461" s="216"/>
      <c r="E461" s="216"/>
      <c r="F461" s="216"/>
      <c r="G461" s="216"/>
      <c r="H461" s="216"/>
      <c r="I461" s="216"/>
      <c r="K461" s="226"/>
      <c r="L461" s="226"/>
      <c r="M461" s="226"/>
      <c r="N461" s="226"/>
      <c r="O461" s="226"/>
      <c r="P461" s="226"/>
      <c r="Q461" s="226"/>
      <c r="R461" s="226"/>
      <c r="S461" s="226"/>
      <c r="U461" s="217"/>
      <c r="V461" s="217"/>
      <c r="W461" s="217"/>
      <c r="X461" s="217"/>
      <c r="Y461" s="217"/>
      <c r="Z461" s="217"/>
      <c r="AA461" s="217"/>
      <c r="AB461" s="217"/>
      <c r="AC461" s="217"/>
      <c r="AD461" s="217"/>
    </row>
    <row r="462" spans="2:31" ht="5.25" customHeight="1" x14ac:dyDescent="0.2">
      <c r="K462" s="226"/>
      <c r="L462" s="226"/>
      <c r="M462" s="226"/>
      <c r="N462" s="226"/>
      <c r="O462" s="226"/>
      <c r="P462" s="226"/>
      <c r="Q462" s="226"/>
      <c r="R462" s="226"/>
      <c r="S462" s="226"/>
      <c r="V462" s="217">
        <v>0</v>
      </c>
      <c r="W462" s="217">
        <v>0</v>
      </c>
      <c r="X462" s="217"/>
      <c r="Y462" s="217">
        <v>0</v>
      </c>
      <c r="Z462" s="217"/>
      <c r="AA462" s="217"/>
    </row>
    <row r="463" spans="2:31" ht="12" customHeight="1" x14ac:dyDescent="0.2">
      <c r="V463" s="217"/>
      <c r="W463" s="217"/>
      <c r="X463" s="217"/>
      <c r="Y463" s="217"/>
      <c r="Z463" s="217"/>
      <c r="AA463" s="217"/>
    </row>
    <row r="464" spans="2:31" ht="13.5" customHeight="1" x14ac:dyDescent="0.2">
      <c r="V464" s="214">
        <v>0</v>
      </c>
      <c r="W464" s="217">
        <v>0</v>
      </c>
      <c r="X464" s="217"/>
      <c r="Y464" s="217">
        <v>0</v>
      </c>
      <c r="Z464" s="217"/>
      <c r="AA464" s="217"/>
    </row>
    <row r="465" spans="2:31" ht="6" customHeight="1" x14ac:dyDescent="0.2"/>
    <row r="466" spans="2:31" ht="16.5" customHeight="1" x14ac:dyDescent="0.2">
      <c r="B466" s="223" t="s">
        <v>109</v>
      </c>
      <c r="C466" s="223"/>
      <c r="D466" s="223"/>
      <c r="E466" s="223"/>
      <c r="F466" s="223"/>
      <c r="G466" s="223"/>
      <c r="H466" s="223"/>
      <c r="I466" s="223"/>
      <c r="J466" s="223"/>
      <c r="K466" s="223"/>
      <c r="L466" s="223"/>
      <c r="M466" s="223"/>
      <c r="N466" s="223"/>
      <c r="O466" s="223"/>
      <c r="P466" s="223"/>
      <c r="Q466" s="223"/>
      <c r="R466" s="223"/>
      <c r="U466" s="214">
        <v>5000000</v>
      </c>
      <c r="V466" s="214">
        <v>0</v>
      </c>
      <c r="W466" s="217">
        <v>0</v>
      </c>
      <c r="X466" s="217"/>
      <c r="Y466" s="217">
        <v>0</v>
      </c>
      <c r="Z466" s="217"/>
      <c r="AA466" s="217"/>
      <c r="AB466" s="214">
        <v>0</v>
      </c>
      <c r="AC466" s="217">
        <v>5000000</v>
      </c>
      <c r="AD466" s="217"/>
    </row>
    <row r="467" spans="2:31" ht="16.5" customHeight="1" x14ac:dyDescent="0.2">
      <c r="V467" s="214">
        <v>0</v>
      </c>
      <c r="W467" s="217">
        <v>0</v>
      </c>
      <c r="X467" s="217"/>
      <c r="Y467" s="217">
        <v>0</v>
      </c>
      <c r="Z467" s="217"/>
      <c r="AA467" s="217"/>
    </row>
    <row r="468" spans="2:31" ht="16.5" customHeight="1" x14ac:dyDescent="0.2">
      <c r="V468" s="214">
        <v>0</v>
      </c>
      <c r="W468" s="217">
        <v>0</v>
      </c>
      <c r="X468" s="217"/>
      <c r="Y468" s="217">
        <v>0</v>
      </c>
      <c r="Z468" s="217"/>
      <c r="AA468" s="217"/>
    </row>
    <row r="469" spans="2:31" ht="9" customHeight="1" x14ac:dyDescent="0.2"/>
    <row r="470" spans="2:31" ht="13.5" customHeight="1" x14ac:dyDescent="0.2">
      <c r="C470" s="223" t="s">
        <v>105</v>
      </c>
      <c r="D470" s="223"/>
      <c r="E470" s="223"/>
      <c r="F470" s="223"/>
      <c r="H470" s="224" t="s">
        <v>30</v>
      </c>
      <c r="I470" s="216" t="s">
        <v>179</v>
      </c>
      <c r="J470" s="216"/>
      <c r="K470" s="216"/>
      <c r="L470" s="216"/>
      <c r="M470" s="216"/>
      <c r="O470" s="219" t="s">
        <v>71</v>
      </c>
      <c r="P470" s="219"/>
      <c r="Q470" s="219"/>
      <c r="R470" s="219"/>
      <c r="S470" s="219"/>
      <c r="T470" s="219"/>
      <c r="U470" s="219"/>
      <c r="V470" s="219"/>
      <c r="W470" s="219"/>
      <c r="X470" s="219"/>
      <c r="Y470" s="219"/>
      <c r="Z470" s="219"/>
      <c r="AA470" s="219"/>
      <c r="AB470" s="219"/>
      <c r="AC470" s="219"/>
      <c r="AD470" s="219"/>
      <c r="AE470" s="219"/>
    </row>
    <row r="471" spans="2:31" ht="13.5" customHeight="1" x14ac:dyDescent="0.2">
      <c r="C471" s="223" t="s">
        <v>106</v>
      </c>
      <c r="D471" s="223"/>
      <c r="E471" s="223"/>
      <c r="F471" s="223"/>
      <c r="H471" s="224" t="s">
        <v>30</v>
      </c>
      <c r="I471" s="216" t="s">
        <v>244</v>
      </c>
      <c r="J471" s="216"/>
      <c r="K471" s="216"/>
      <c r="L471" s="216"/>
      <c r="M471" s="216"/>
      <c r="O471" s="219" t="s">
        <v>67</v>
      </c>
      <c r="P471" s="219"/>
      <c r="Q471" s="219"/>
      <c r="R471" s="219"/>
      <c r="S471" s="219"/>
      <c r="T471" s="219"/>
      <c r="U471" s="219"/>
      <c r="V471" s="219"/>
      <c r="W471" s="219"/>
      <c r="X471" s="219"/>
      <c r="Y471" s="219"/>
      <c r="Z471" s="219"/>
      <c r="AA471" s="219"/>
      <c r="AB471" s="219"/>
      <c r="AC471" s="219"/>
      <c r="AD471" s="219"/>
      <c r="AE471" s="219"/>
    </row>
    <row r="472" spans="2:31" ht="3" customHeight="1" x14ac:dyDescent="0.2"/>
    <row r="473" spans="2:31" ht="3" customHeight="1" x14ac:dyDescent="0.2"/>
    <row r="474" spans="2:31" ht="11.25" customHeight="1" x14ac:dyDescent="0.2">
      <c r="C474" s="216" t="s">
        <v>169</v>
      </c>
      <c r="D474" s="216"/>
      <c r="E474" s="216"/>
      <c r="F474" s="216"/>
      <c r="G474" s="216"/>
      <c r="H474" s="216"/>
      <c r="I474" s="216"/>
      <c r="K474" s="226" t="s">
        <v>170</v>
      </c>
      <c r="L474" s="226"/>
      <c r="M474" s="226"/>
      <c r="N474" s="226"/>
      <c r="O474" s="226"/>
      <c r="P474" s="226"/>
      <c r="Q474" s="226"/>
      <c r="R474" s="226"/>
      <c r="S474" s="226"/>
      <c r="U474" s="217">
        <v>3964000</v>
      </c>
      <c r="V474" s="217">
        <v>0</v>
      </c>
      <c r="W474" s="217">
        <v>0</v>
      </c>
      <c r="X474" s="217"/>
      <c r="Y474" s="217">
        <v>0</v>
      </c>
      <c r="Z474" s="217"/>
      <c r="AA474" s="217"/>
      <c r="AB474" s="217">
        <v>994500</v>
      </c>
      <c r="AC474" s="217">
        <v>2969500</v>
      </c>
      <c r="AD474" s="217"/>
    </row>
    <row r="475" spans="2:31" ht="6" customHeight="1" x14ac:dyDescent="0.2">
      <c r="C475" s="216"/>
      <c r="D475" s="216"/>
      <c r="E475" s="216"/>
      <c r="F475" s="216"/>
      <c r="G475" s="216"/>
      <c r="H475" s="216"/>
      <c r="I475" s="216"/>
      <c r="K475" s="226"/>
      <c r="L475" s="226"/>
      <c r="M475" s="226"/>
      <c r="N475" s="226"/>
      <c r="O475" s="226"/>
      <c r="P475" s="226"/>
      <c r="Q475" s="226"/>
      <c r="R475" s="226"/>
      <c r="S475" s="226"/>
      <c r="U475" s="217"/>
      <c r="V475" s="217"/>
      <c r="W475" s="217"/>
      <c r="X475" s="217"/>
      <c r="Y475" s="217"/>
      <c r="Z475" s="217"/>
      <c r="AA475" s="217"/>
      <c r="AB475" s="217"/>
      <c r="AC475" s="217"/>
      <c r="AD475" s="217"/>
    </row>
    <row r="476" spans="2:31" ht="5.25" customHeight="1" x14ac:dyDescent="0.2">
      <c r="K476" s="226"/>
      <c r="L476" s="226"/>
      <c r="M476" s="226"/>
      <c r="N476" s="226"/>
      <c r="O476" s="226"/>
      <c r="P476" s="226"/>
      <c r="Q476" s="226"/>
      <c r="R476" s="226"/>
      <c r="S476" s="226"/>
      <c r="V476" s="217">
        <v>0</v>
      </c>
      <c r="W476" s="217">
        <v>0</v>
      </c>
      <c r="X476" s="217"/>
      <c r="Y476" s="217">
        <v>0</v>
      </c>
      <c r="Z476" s="217"/>
      <c r="AA476" s="217"/>
    </row>
    <row r="477" spans="2:31" ht="12" customHeight="1" x14ac:dyDescent="0.2">
      <c r="V477" s="217"/>
      <c r="W477" s="217"/>
      <c r="X477" s="217"/>
      <c r="Y477" s="217"/>
      <c r="Z477" s="217"/>
      <c r="AA477" s="217"/>
    </row>
    <row r="478" spans="2:31" ht="13.5" customHeight="1" x14ac:dyDescent="0.2">
      <c r="V478" s="214">
        <v>994500</v>
      </c>
      <c r="W478" s="217">
        <v>0</v>
      </c>
      <c r="X478" s="217"/>
      <c r="Y478" s="217">
        <v>994500</v>
      </c>
      <c r="Z478" s="217"/>
      <c r="AA478" s="217"/>
    </row>
    <row r="479" spans="2:31" ht="6" customHeight="1" x14ac:dyDescent="0.2"/>
    <row r="480" spans="2:31" ht="16.5" customHeight="1" x14ac:dyDescent="0.2">
      <c r="B480" s="223" t="s">
        <v>109</v>
      </c>
      <c r="C480" s="223"/>
      <c r="D480" s="223"/>
      <c r="E480" s="223"/>
      <c r="F480" s="223"/>
      <c r="G480" s="223"/>
      <c r="H480" s="223"/>
      <c r="I480" s="223"/>
      <c r="J480" s="223"/>
      <c r="K480" s="223"/>
      <c r="L480" s="223"/>
      <c r="M480" s="223"/>
      <c r="N480" s="223"/>
      <c r="O480" s="223"/>
      <c r="P480" s="223"/>
      <c r="Q480" s="223"/>
      <c r="R480" s="223"/>
      <c r="U480" s="214">
        <v>3964000</v>
      </c>
      <c r="V480" s="214">
        <v>0</v>
      </c>
      <c r="W480" s="217">
        <v>0</v>
      </c>
      <c r="X480" s="217"/>
      <c r="Y480" s="217">
        <v>0</v>
      </c>
      <c r="Z480" s="217"/>
      <c r="AA480" s="217"/>
      <c r="AB480" s="214">
        <v>994500</v>
      </c>
      <c r="AC480" s="217">
        <v>2969500</v>
      </c>
      <c r="AD480" s="217"/>
    </row>
    <row r="481" spans="2:31" ht="16.5" customHeight="1" x14ac:dyDescent="0.2">
      <c r="V481" s="214">
        <v>0</v>
      </c>
      <c r="W481" s="217">
        <v>0</v>
      </c>
      <c r="X481" s="217"/>
      <c r="Y481" s="217">
        <v>0</v>
      </c>
      <c r="Z481" s="217"/>
      <c r="AA481" s="217"/>
    </row>
    <row r="482" spans="2:31" ht="16.5" customHeight="1" x14ac:dyDescent="0.2">
      <c r="V482" s="214">
        <v>994500</v>
      </c>
      <c r="W482" s="217">
        <v>0</v>
      </c>
      <c r="X482" s="217"/>
      <c r="Y482" s="217">
        <v>994500</v>
      </c>
      <c r="Z482" s="217"/>
      <c r="AA482" s="217"/>
    </row>
    <row r="483" spans="2:31" ht="9" customHeight="1" x14ac:dyDescent="0.2"/>
    <row r="484" spans="2:31" ht="13.5" customHeight="1" x14ac:dyDescent="0.2">
      <c r="C484" s="223" t="s">
        <v>105</v>
      </c>
      <c r="D484" s="223"/>
      <c r="E484" s="223"/>
      <c r="F484" s="223"/>
      <c r="H484" s="224" t="s">
        <v>30</v>
      </c>
      <c r="I484" s="216" t="s">
        <v>179</v>
      </c>
      <c r="J484" s="216"/>
      <c r="K484" s="216"/>
      <c r="L484" s="216"/>
      <c r="M484" s="216"/>
      <c r="O484" s="219" t="s">
        <v>71</v>
      </c>
      <c r="P484" s="219"/>
      <c r="Q484" s="219"/>
      <c r="R484" s="219"/>
      <c r="S484" s="219"/>
      <c r="T484" s="219"/>
      <c r="U484" s="219"/>
      <c r="V484" s="219"/>
      <c r="W484" s="219"/>
      <c r="X484" s="219"/>
      <c r="Y484" s="219"/>
      <c r="Z484" s="219"/>
      <c r="AA484" s="219"/>
      <c r="AB484" s="219"/>
      <c r="AC484" s="219"/>
      <c r="AD484" s="219"/>
      <c r="AE484" s="219"/>
    </row>
    <row r="485" spans="2:31" ht="13.5" customHeight="1" x14ac:dyDescent="0.2">
      <c r="C485" s="223" t="s">
        <v>106</v>
      </c>
      <c r="D485" s="223"/>
      <c r="E485" s="223"/>
      <c r="F485" s="223"/>
      <c r="H485" s="224" t="s">
        <v>30</v>
      </c>
      <c r="I485" s="216" t="s">
        <v>245</v>
      </c>
      <c r="J485" s="216"/>
      <c r="K485" s="216"/>
      <c r="L485" s="216"/>
      <c r="M485" s="216"/>
      <c r="O485" s="219" t="s">
        <v>68</v>
      </c>
      <c r="P485" s="219"/>
      <c r="Q485" s="219"/>
      <c r="R485" s="219"/>
      <c r="S485" s="219"/>
      <c r="T485" s="219"/>
      <c r="U485" s="219"/>
      <c r="V485" s="219"/>
      <c r="W485" s="219"/>
      <c r="X485" s="219"/>
      <c r="Y485" s="219"/>
      <c r="Z485" s="219"/>
      <c r="AA485" s="219"/>
      <c r="AB485" s="219"/>
      <c r="AC485" s="219"/>
      <c r="AD485" s="219"/>
      <c r="AE485" s="219"/>
    </row>
    <row r="486" spans="2:31" ht="3" customHeight="1" x14ac:dyDescent="0.2"/>
    <row r="487" spans="2:31" ht="3" customHeight="1" x14ac:dyDescent="0.2"/>
    <row r="488" spans="2:31" ht="16.5" customHeight="1" x14ac:dyDescent="0.2">
      <c r="C488" s="216" t="s">
        <v>171</v>
      </c>
      <c r="D488" s="216"/>
      <c r="E488" s="216"/>
      <c r="F488" s="216"/>
      <c r="G488" s="216"/>
      <c r="H488" s="216"/>
      <c r="I488" s="216"/>
      <c r="K488" s="216" t="s">
        <v>172</v>
      </c>
      <c r="L488" s="216"/>
      <c r="M488" s="216"/>
      <c r="N488" s="216"/>
      <c r="O488" s="216"/>
      <c r="P488" s="216"/>
      <c r="Q488" s="216"/>
      <c r="R488" s="216"/>
      <c r="S488" s="216"/>
      <c r="U488" s="214">
        <v>5000000</v>
      </c>
      <c r="V488" s="214">
        <v>0</v>
      </c>
      <c r="W488" s="217">
        <v>0</v>
      </c>
      <c r="X488" s="217"/>
      <c r="Y488" s="217">
        <v>0</v>
      </c>
      <c r="Z488" s="217"/>
      <c r="AA488" s="217"/>
      <c r="AB488" s="214">
        <v>440000</v>
      </c>
      <c r="AC488" s="217">
        <v>4560000</v>
      </c>
      <c r="AD488" s="217"/>
    </row>
    <row r="489" spans="2:31" ht="16.5" customHeight="1" x14ac:dyDescent="0.2">
      <c r="V489" s="214">
        <v>0</v>
      </c>
      <c r="W489" s="217">
        <v>0</v>
      </c>
      <c r="X489" s="217"/>
      <c r="Y489" s="217">
        <v>0</v>
      </c>
      <c r="Z489" s="217"/>
      <c r="AA489" s="217"/>
    </row>
    <row r="490" spans="2:31" ht="13.5" customHeight="1" x14ac:dyDescent="0.2">
      <c r="V490" s="214">
        <v>440000</v>
      </c>
      <c r="W490" s="217">
        <v>0</v>
      </c>
      <c r="X490" s="217"/>
      <c r="Y490" s="217">
        <v>440000</v>
      </c>
      <c r="Z490" s="217"/>
      <c r="AA490" s="217"/>
    </row>
    <row r="491" spans="2:31" ht="6" customHeight="1" x14ac:dyDescent="0.2"/>
    <row r="492" spans="2:31" ht="16.5" customHeight="1" x14ac:dyDescent="0.2">
      <c r="B492" s="223" t="s">
        <v>109</v>
      </c>
      <c r="C492" s="223"/>
      <c r="D492" s="223"/>
      <c r="E492" s="223"/>
      <c r="F492" s="223"/>
      <c r="G492" s="223"/>
      <c r="H492" s="223"/>
      <c r="I492" s="223"/>
      <c r="J492" s="223"/>
      <c r="K492" s="223"/>
      <c r="L492" s="223"/>
      <c r="M492" s="223"/>
      <c r="N492" s="223"/>
      <c r="O492" s="223"/>
      <c r="P492" s="223"/>
      <c r="Q492" s="223"/>
      <c r="R492" s="223"/>
      <c r="U492" s="214">
        <v>5000000</v>
      </c>
      <c r="V492" s="214">
        <v>0</v>
      </c>
      <c r="W492" s="217">
        <v>0</v>
      </c>
      <c r="X492" s="217"/>
      <c r="Y492" s="217">
        <v>0</v>
      </c>
      <c r="Z492" s="217"/>
      <c r="AA492" s="217"/>
      <c r="AB492" s="214">
        <v>440000</v>
      </c>
      <c r="AC492" s="217">
        <v>4560000</v>
      </c>
      <c r="AD492" s="217"/>
    </row>
    <row r="493" spans="2:31" ht="16.5" customHeight="1" x14ac:dyDescent="0.2">
      <c r="V493" s="214">
        <v>0</v>
      </c>
      <c r="W493" s="217">
        <v>0</v>
      </c>
      <c r="X493" s="217"/>
      <c r="Y493" s="217">
        <v>0</v>
      </c>
      <c r="Z493" s="217"/>
      <c r="AA493" s="217"/>
    </row>
    <row r="494" spans="2:31" ht="16.5" customHeight="1" x14ac:dyDescent="0.2">
      <c r="V494" s="214">
        <v>440000</v>
      </c>
      <c r="W494" s="217">
        <v>0</v>
      </c>
      <c r="X494" s="217"/>
      <c r="Y494" s="217">
        <v>440000</v>
      </c>
      <c r="Z494" s="217"/>
      <c r="AA494" s="217"/>
    </row>
    <row r="495" spans="2:31" ht="9" customHeight="1" x14ac:dyDescent="0.2"/>
    <row r="496" spans="2:31" ht="13.5" customHeight="1" x14ac:dyDescent="0.2">
      <c r="C496" s="223" t="s">
        <v>105</v>
      </c>
      <c r="D496" s="223"/>
      <c r="E496" s="223"/>
      <c r="F496" s="223"/>
      <c r="H496" s="224" t="s">
        <v>30</v>
      </c>
      <c r="I496" s="216" t="s">
        <v>179</v>
      </c>
      <c r="J496" s="216"/>
      <c r="K496" s="216"/>
      <c r="L496" s="216"/>
      <c r="M496" s="216"/>
      <c r="O496" s="219" t="s">
        <v>71</v>
      </c>
      <c r="P496" s="219"/>
      <c r="Q496" s="219"/>
      <c r="R496" s="219"/>
      <c r="S496" s="219"/>
      <c r="T496" s="219"/>
      <c r="U496" s="219"/>
      <c r="V496" s="219"/>
      <c r="W496" s="219"/>
      <c r="X496" s="219"/>
      <c r="Y496" s="219"/>
      <c r="Z496" s="219"/>
      <c r="AA496" s="219"/>
      <c r="AB496" s="219"/>
      <c r="AC496" s="219"/>
      <c r="AD496" s="219"/>
      <c r="AE496" s="219"/>
    </row>
    <row r="497" spans="2:31" ht="13.5" customHeight="1" x14ac:dyDescent="0.2">
      <c r="C497" s="223" t="s">
        <v>106</v>
      </c>
      <c r="D497" s="223"/>
      <c r="E497" s="223"/>
      <c r="F497" s="223"/>
      <c r="H497" s="224" t="s">
        <v>30</v>
      </c>
      <c r="I497" s="216" t="s">
        <v>246</v>
      </c>
      <c r="J497" s="216"/>
      <c r="K497" s="216"/>
      <c r="L497" s="216"/>
      <c r="M497" s="216"/>
      <c r="O497" s="219" t="s">
        <v>69</v>
      </c>
      <c r="P497" s="219"/>
      <c r="Q497" s="219"/>
      <c r="R497" s="219"/>
      <c r="S497" s="219"/>
      <c r="T497" s="219"/>
      <c r="U497" s="219"/>
      <c r="V497" s="219"/>
      <c r="W497" s="219"/>
      <c r="X497" s="219"/>
      <c r="Y497" s="219"/>
      <c r="Z497" s="219"/>
      <c r="AA497" s="219"/>
      <c r="AB497" s="219"/>
      <c r="AC497" s="219"/>
      <c r="AD497" s="219"/>
      <c r="AE497" s="219"/>
    </row>
    <row r="498" spans="2:31" ht="3" customHeight="1" x14ac:dyDescent="0.2"/>
    <row r="499" spans="2:31" ht="3" customHeight="1" x14ac:dyDescent="0.2"/>
    <row r="500" spans="2:31" ht="16.5" customHeight="1" x14ac:dyDescent="0.2">
      <c r="C500" s="216" t="s">
        <v>173</v>
      </c>
      <c r="D500" s="216"/>
      <c r="E500" s="216"/>
      <c r="F500" s="216"/>
      <c r="G500" s="216"/>
      <c r="H500" s="216"/>
      <c r="I500" s="216"/>
      <c r="K500" s="216" t="s">
        <v>174</v>
      </c>
      <c r="L500" s="216"/>
      <c r="M500" s="216"/>
      <c r="N500" s="216"/>
      <c r="O500" s="216"/>
      <c r="P500" s="216"/>
      <c r="Q500" s="216"/>
      <c r="R500" s="216"/>
      <c r="S500" s="216"/>
      <c r="U500" s="214">
        <v>10000000</v>
      </c>
      <c r="V500" s="214">
        <v>0</v>
      </c>
      <c r="W500" s="217">
        <v>0</v>
      </c>
      <c r="X500" s="217"/>
      <c r="Y500" s="217">
        <v>0</v>
      </c>
      <c r="Z500" s="217"/>
      <c r="AA500" s="217"/>
      <c r="AB500" s="214">
        <v>6627000</v>
      </c>
      <c r="AC500" s="217">
        <v>3373000</v>
      </c>
      <c r="AD500" s="217"/>
    </row>
    <row r="501" spans="2:31" ht="16.5" customHeight="1" x14ac:dyDescent="0.2">
      <c r="V501" s="214">
        <v>0</v>
      </c>
      <c r="W501" s="217">
        <v>0</v>
      </c>
      <c r="X501" s="217"/>
      <c r="Y501" s="217">
        <v>0</v>
      </c>
      <c r="Z501" s="217"/>
      <c r="AA501" s="217"/>
    </row>
    <row r="502" spans="2:31" ht="13.5" customHeight="1" x14ac:dyDescent="0.2">
      <c r="V502" s="214">
        <v>4077000</v>
      </c>
      <c r="W502" s="217">
        <v>2550000</v>
      </c>
      <c r="X502" s="217"/>
      <c r="Y502" s="217">
        <v>6627000</v>
      </c>
      <c r="Z502" s="217"/>
      <c r="AA502" s="217"/>
    </row>
    <row r="503" spans="2:31" ht="16.5" customHeight="1" x14ac:dyDescent="0.2">
      <c r="C503" s="216" t="s">
        <v>220</v>
      </c>
      <c r="D503" s="216"/>
      <c r="E503" s="216"/>
      <c r="F503" s="216"/>
      <c r="G503" s="216"/>
      <c r="H503" s="216"/>
      <c r="I503" s="216"/>
      <c r="K503" s="216" t="s">
        <v>221</v>
      </c>
      <c r="L503" s="216"/>
      <c r="M503" s="216"/>
      <c r="N503" s="216"/>
      <c r="O503" s="216"/>
      <c r="P503" s="216"/>
      <c r="Q503" s="216"/>
      <c r="R503" s="216"/>
      <c r="S503" s="216"/>
      <c r="U503" s="214">
        <v>12200000</v>
      </c>
      <c r="V503" s="214">
        <v>0</v>
      </c>
      <c r="W503" s="217">
        <v>0</v>
      </c>
      <c r="X503" s="217"/>
      <c r="Y503" s="217">
        <v>0</v>
      </c>
      <c r="Z503" s="217"/>
      <c r="AA503" s="217"/>
      <c r="AB503" s="214">
        <v>8460000</v>
      </c>
      <c r="AC503" s="217">
        <v>3740000</v>
      </c>
      <c r="AD503" s="217"/>
    </row>
    <row r="504" spans="2:31" ht="16.5" customHeight="1" x14ac:dyDescent="0.2">
      <c r="V504" s="214">
        <v>0</v>
      </c>
      <c r="W504" s="217">
        <v>0</v>
      </c>
      <c r="X504" s="217"/>
      <c r="Y504" s="217">
        <v>0</v>
      </c>
      <c r="Z504" s="217"/>
      <c r="AA504" s="217"/>
    </row>
    <row r="505" spans="2:31" ht="13.5" customHeight="1" x14ac:dyDescent="0.2">
      <c r="V505" s="214">
        <v>8460000</v>
      </c>
      <c r="W505" s="217">
        <v>0</v>
      </c>
      <c r="X505" s="217"/>
      <c r="Y505" s="217">
        <v>8460000</v>
      </c>
      <c r="Z505" s="217"/>
      <c r="AA505" s="217"/>
    </row>
    <row r="506" spans="2:31" ht="3" customHeight="1" x14ac:dyDescent="0.2"/>
    <row r="507" spans="2:31" ht="16.5" customHeight="1" x14ac:dyDescent="0.2">
      <c r="C507" s="216" t="s">
        <v>247</v>
      </c>
      <c r="D507" s="216"/>
      <c r="E507" s="216"/>
      <c r="F507" s="216"/>
      <c r="G507" s="216"/>
      <c r="H507" s="216"/>
      <c r="I507" s="216"/>
      <c r="K507" s="216" t="s">
        <v>248</v>
      </c>
      <c r="L507" s="216"/>
      <c r="M507" s="216"/>
      <c r="N507" s="216"/>
      <c r="O507" s="216"/>
      <c r="P507" s="216"/>
      <c r="Q507" s="216"/>
      <c r="R507" s="216"/>
      <c r="S507" s="216"/>
      <c r="U507" s="214">
        <v>2800000</v>
      </c>
      <c r="V507" s="214">
        <v>0</v>
      </c>
      <c r="W507" s="217">
        <v>0</v>
      </c>
      <c r="X507" s="217"/>
      <c r="Y507" s="217">
        <v>0</v>
      </c>
      <c r="Z507" s="217"/>
      <c r="AA507" s="217"/>
      <c r="AB507" s="214">
        <v>500000</v>
      </c>
      <c r="AC507" s="217">
        <v>2300000</v>
      </c>
      <c r="AD507" s="217"/>
    </row>
    <row r="508" spans="2:31" ht="16.5" customHeight="1" x14ac:dyDescent="0.2">
      <c r="V508" s="214">
        <v>0</v>
      </c>
      <c r="W508" s="217">
        <v>0</v>
      </c>
      <c r="X508" s="217"/>
      <c r="Y508" s="217">
        <v>0</v>
      </c>
      <c r="Z508" s="217"/>
      <c r="AA508" s="217"/>
    </row>
    <row r="509" spans="2:31" ht="13.5" customHeight="1" x14ac:dyDescent="0.2">
      <c r="V509" s="214">
        <v>500000</v>
      </c>
      <c r="W509" s="217">
        <v>0</v>
      </c>
      <c r="X509" s="217"/>
      <c r="Y509" s="217">
        <v>500000</v>
      </c>
      <c r="Z509" s="217"/>
      <c r="AA509" s="217"/>
    </row>
    <row r="510" spans="2:31" ht="6" customHeight="1" x14ac:dyDescent="0.2"/>
    <row r="511" spans="2:31" ht="16.5" customHeight="1" x14ac:dyDescent="0.2">
      <c r="B511" s="223" t="s">
        <v>109</v>
      </c>
      <c r="C511" s="223"/>
      <c r="D511" s="223"/>
      <c r="E511" s="223"/>
      <c r="F511" s="223"/>
      <c r="G511" s="223"/>
      <c r="H511" s="223"/>
      <c r="I511" s="223"/>
      <c r="J511" s="223"/>
      <c r="K511" s="223"/>
      <c r="L511" s="223"/>
      <c r="M511" s="223"/>
      <c r="N511" s="223"/>
      <c r="O511" s="223"/>
      <c r="P511" s="223"/>
      <c r="Q511" s="223"/>
      <c r="R511" s="223"/>
      <c r="U511" s="214">
        <v>25000000</v>
      </c>
      <c r="V511" s="214">
        <v>0</v>
      </c>
      <c r="W511" s="217">
        <v>0</v>
      </c>
      <c r="X511" s="217"/>
      <c r="Y511" s="217">
        <v>0</v>
      </c>
      <c r="Z511" s="217"/>
      <c r="AA511" s="217"/>
      <c r="AB511" s="214">
        <v>15587000</v>
      </c>
      <c r="AC511" s="217">
        <v>9413000</v>
      </c>
      <c r="AD511" s="217"/>
    </row>
    <row r="512" spans="2:31" ht="16.5" customHeight="1" x14ac:dyDescent="0.2">
      <c r="V512" s="214">
        <v>0</v>
      </c>
      <c r="W512" s="217">
        <v>0</v>
      </c>
      <c r="X512" s="217"/>
      <c r="Y512" s="217">
        <v>0</v>
      </c>
      <c r="Z512" s="217"/>
      <c r="AA512" s="217"/>
    </row>
    <row r="513" spans="2:31" ht="16.5" customHeight="1" x14ac:dyDescent="0.2">
      <c r="V513" s="214">
        <v>13037000</v>
      </c>
      <c r="W513" s="217">
        <v>2550000</v>
      </c>
      <c r="X513" s="217"/>
      <c r="Y513" s="217">
        <v>15587000</v>
      </c>
      <c r="Z513" s="217"/>
      <c r="AA513" s="217"/>
    </row>
    <row r="514" spans="2:31" ht="9" customHeight="1" x14ac:dyDescent="0.2"/>
    <row r="515" spans="2:31" ht="13.5" customHeight="1" x14ac:dyDescent="0.2">
      <c r="C515" s="223" t="s">
        <v>105</v>
      </c>
      <c r="D515" s="223"/>
      <c r="E515" s="223"/>
      <c r="F515" s="223"/>
      <c r="H515" s="224" t="s">
        <v>30</v>
      </c>
      <c r="I515" s="216" t="s">
        <v>179</v>
      </c>
      <c r="J515" s="216"/>
      <c r="K515" s="216"/>
      <c r="L515" s="216"/>
      <c r="M515" s="216"/>
      <c r="O515" s="219" t="s">
        <v>71</v>
      </c>
      <c r="P515" s="219"/>
      <c r="Q515" s="219"/>
      <c r="R515" s="219"/>
      <c r="S515" s="219"/>
      <c r="T515" s="219"/>
      <c r="U515" s="219"/>
      <c r="V515" s="219"/>
      <c r="W515" s="219"/>
      <c r="X515" s="219"/>
      <c r="Y515" s="219"/>
      <c r="Z515" s="219"/>
      <c r="AA515" s="219"/>
      <c r="AB515" s="219"/>
      <c r="AC515" s="219"/>
      <c r="AD515" s="219"/>
      <c r="AE515" s="219"/>
    </row>
    <row r="516" spans="2:31" ht="13.5" customHeight="1" x14ac:dyDescent="0.2">
      <c r="C516" s="223" t="s">
        <v>106</v>
      </c>
      <c r="D516" s="223"/>
      <c r="E516" s="223"/>
      <c r="F516" s="223"/>
      <c r="H516" s="224" t="s">
        <v>30</v>
      </c>
      <c r="I516" s="216" t="s">
        <v>249</v>
      </c>
      <c r="J516" s="216"/>
      <c r="K516" s="216"/>
      <c r="L516" s="216"/>
      <c r="M516" s="216"/>
      <c r="O516" s="219" t="s">
        <v>250</v>
      </c>
      <c r="P516" s="219"/>
      <c r="Q516" s="219"/>
      <c r="R516" s="219"/>
      <c r="S516" s="219"/>
      <c r="T516" s="219"/>
      <c r="U516" s="219"/>
      <c r="V516" s="219"/>
      <c r="W516" s="219"/>
      <c r="X516" s="219"/>
      <c r="Y516" s="219"/>
      <c r="Z516" s="219"/>
      <c r="AA516" s="219"/>
      <c r="AB516" s="219"/>
      <c r="AC516" s="219"/>
      <c r="AD516" s="219"/>
      <c r="AE516" s="219"/>
    </row>
    <row r="517" spans="2:31" ht="3" customHeight="1" x14ac:dyDescent="0.2"/>
    <row r="518" spans="2:31" ht="3" customHeight="1" x14ac:dyDescent="0.2"/>
    <row r="519" spans="2:31" ht="16.5" customHeight="1" x14ac:dyDescent="0.2">
      <c r="C519" s="216" t="s">
        <v>175</v>
      </c>
      <c r="D519" s="216"/>
      <c r="E519" s="216"/>
      <c r="F519" s="216"/>
      <c r="G519" s="216"/>
      <c r="H519" s="216"/>
      <c r="I519" s="216"/>
      <c r="K519" s="216" t="s">
        <v>176</v>
      </c>
      <c r="L519" s="216"/>
      <c r="M519" s="216"/>
      <c r="N519" s="216"/>
      <c r="O519" s="216"/>
      <c r="P519" s="216"/>
      <c r="Q519" s="216"/>
      <c r="R519" s="216"/>
      <c r="S519" s="216"/>
      <c r="U519" s="214">
        <v>12000000</v>
      </c>
      <c r="V519" s="214">
        <v>0</v>
      </c>
      <c r="W519" s="217">
        <v>0</v>
      </c>
      <c r="X519" s="217"/>
      <c r="Y519" s="217">
        <v>0</v>
      </c>
      <c r="Z519" s="217"/>
      <c r="AA519" s="217"/>
      <c r="AB519" s="214">
        <v>7825000</v>
      </c>
      <c r="AC519" s="217">
        <v>4175000</v>
      </c>
      <c r="AD519" s="217"/>
    </row>
    <row r="520" spans="2:31" ht="16.5" customHeight="1" x14ac:dyDescent="0.2">
      <c r="V520" s="214">
        <v>0</v>
      </c>
      <c r="W520" s="217">
        <v>0</v>
      </c>
      <c r="X520" s="217"/>
      <c r="Y520" s="217">
        <v>0</v>
      </c>
      <c r="Z520" s="217"/>
      <c r="AA520" s="217"/>
    </row>
    <row r="521" spans="2:31" ht="13.5" customHeight="1" x14ac:dyDescent="0.2">
      <c r="V521" s="214">
        <v>7825000</v>
      </c>
      <c r="W521" s="217">
        <v>0</v>
      </c>
      <c r="X521" s="217"/>
      <c r="Y521" s="217">
        <v>7825000</v>
      </c>
      <c r="Z521" s="217"/>
      <c r="AA521" s="217"/>
    </row>
    <row r="522" spans="2:31" ht="3" customHeight="1" x14ac:dyDescent="0.2"/>
    <row r="523" spans="2:31" ht="16.5" customHeight="1" x14ac:dyDescent="0.2">
      <c r="C523" s="216" t="s">
        <v>198</v>
      </c>
      <c r="D523" s="216"/>
      <c r="E523" s="216"/>
      <c r="F523" s="216"/>
      <c r="G523" s="216"/>
      <c r="H523" s="216"/>
      <c r="I523" s="216"/>
      <c r="K523" s="216" t="s">
        <v>199</v>
      </c>
      <c r="L523" s="216"/>
      <c r="M523" s="216"/>
      <c r="N523" s="216"/>
      <c r="O523" s="216"/>
      <c r="P523" s="216"/>
      <c r="Q523" s="216"/>
      <c r="R523" s="216"/>
      <c r="S523" s="216"/>
      <c r="U523" s="214">
        <v>19875000</v>
      </c>
      <c r="V523" s="214">
        <v>0</v>
      </c>
      <c r="W523" s="217">
        <v>0</v>
      </c>
      <c r="X523" s="217"/>
      <c r="Y523" s="217">
        <v>0</v>
      </c>
      <c r="Z523" s="217"/>
      <c r="AA523" s="217"/>
      <c r="AB523" s="214">
        <v>3300000</v>
      </c>
      <c r="AC523" s="217">
        <v>16575000</v>
      </c>
      <c r="AD523" s="217"/>
    </row>
    <row r="524" spans="2:31" ht="16.5" customHeight="1" x14ac:dyDescent="0.2">
      <c r="V524" s="214">
        <v>0</v>
      </c>
      <c r="W524" s="217">
        <v>0</v>
      </c>
      <c r="X524" s="217"/>
      <c r="Y524" s="217">
        <v>0</v>
      </c>
      <c r="Z524" s="217"/>
      <c r="AA524" s="217"/>
    </row>
    <row r="525" spans="2:31" ht="13.5" customHeight="1" x14ac:dyDescent="0.2">
      <c r="V525" s="214">
        <v>3300000</v>
      </c>
      <c r="W525" s="217">
        <v>0</v>
      </c>
      <c r="X525" s="217"/>
      <c r="Y525" s="217">
        <v>3300000</v>
      </c>
      <c r="Z525" s="217"/>
      <c r="AA525" s="217"/>
    </row>
    <row r="526" spans="2:31" ht="6" customHeight="1" x14ac:dyDescent="0.2"/>
    <row r="527" spans="2:31" ht="16.5" customHeight="1" x14ac:dyDescent="0.2">
      <c r="B527" s="223" t="s">
        <v>109</v>
      </c>
      <c r="C527" s="223"/>
      <c r="D527" s="223"/>
      <c r="E527" s="223"/>
      <c r="F527" s="223"/>
      <c r="G527" s="223"/>
      <c r="H527" s="223"/>
      <c r="I527" s="223"/>
      <c r="J527" s="223"/>
      <c r="K527" s="223"/>
      <c r="L527" s="223"/>
      <c r="M527" s="223"/>
      <c r="N527" s="223"/>
      <c r="O527" s="223"/>
      <c r="P527" s="223"/>
      <c r="Q527" s="223"/>
      <c r="R527" s="223"/>
      <c r="U527" s="214">
        <v>31875000</v>
      </c>
      <c r="V527" s="214">
        <v>0</v>
      </c>
      <c r="W527" s="217">
        <v>0</v>
      </c>
      <c r="X527" s="217"/>
      <c r="Y527" s="217">
        <v>0</v>
      </c>
      <c r="Z527" s="217"/>
      <c r="AA527" s="217"/>
      <c r="AB527" s="214">
        <v>11125000</v>
      </c>
      <c r="AC527" s="217">
        <v>20750000</v>
      </c>
      <c r="AD527" s="217"/>
    </row>
    <row r="528" spans="2:31" ht="16.5" customHeight="1" x14ac:dyDescent="0.2">
      <c r="V528" s="214">
        <v>0</v>
      </c>
      <c r="W528" s="217">
        <v>0</v>
      </c>
      <c r="X528" s="217"/>
      <c r="Y528" s="217">
        <v>0</v>
      </c>
      <c r="Z528" s="217"/>
      <c r="AA528" s="217"/>
    </row>
    <row r="529" spans="3:31" ht="16.5" customHeight="1" x14ac:dyDescent="0.2">
      <c r="V529" s="214">
        <v>11125000</v>
      </c>
      <c r="W529" s="217">
        <v>0</v>
      </c>
      <c r="X529" s="217"/>
      <c r="Y529" s="217">
        <v>11125000</v>
      </c>
      <c r="Z529" s="217"/>
      <c r="AA529" s="217"/>
    </row>
    <row r="530" spans="3:31" ht="9" customHeight="1" x14ac:dyDescent="0.2"/>
    <row r="531" spans="3:31" ht="13.5" customHeight="1" x14ac:dyDescent="0.2">
      <c r="C531" s="223" t="s">
        <v>105</v>
      </c>
      <c r="D531" s="223"/>
      <c r="E531" s="223"/>
      <c r="F531" s="223"/>
      <c r="H531" s="224" t="s">
        <v>30</v>
      </c>
      <c r="I531" s="216" t="s">
        <v>179</v>
      </c>
      <c r="J531" s="216"/>
      <c r="K531" s="216"/>
      <c r="L531" s="216"/>
      <c r="M531" s="216"/>
      <c r="O531" s="219" t="s">
        <v>71</v>
      </c>
      <c r="P531" s="219"/>
      <c r="Q531" s="219"/>
      <c r="R531" s="219"/>
      <c r="S531" s="219"/>
      <c r="T531" s="219"/>
      <c r="U531" s="219"/>
      <c r="V531" s="219"/>
      <c r="W531" s="219"/>
      <c r="X531" s="219"/>
      <c r="Y531" s="219"/>
      <c r="Z531" s="219"/>
      <c r="AA531" s="219"/>
      <c r="AB531" s="219"/>
      <c r="AC531" s="219"/>
      <c r="AD531" s="219"/>
      <c r="AE531" s="219"/>
    </row>
    <row r="532" spans="3:31" ht="13.5" customHeight="1" x14ac:dyDescent="0.2">
      <c r="C532" s="223" t="s">
        <v>106</v>
      </c>
      <c r="D532" s="223"/>
      <c r="E532" s="223"/>
      <c r="F532" s="223"/>
      <c r="H532" s="224" t="s">
        <v>30</v>
      </c>
      <c r="I532" s="216" t="s">
        <v>251</v>
      </c>
      <c r="J532" s="216"/>
      <c r="K532" s="216"/>
      <c r="L532" s="216"/>
      <c r="M532" s="216"/>
      <c r="O532" s="219" t="s">
        <v>70</v>
      </c>
      <c r="P532" s="219"/>
      <c r="Q532" s="219"/>
      <c r="R532" s="219"/>
      <c r="S532" s="219"/>
      <c r="T532" s="219"/>
      <c r="U532" s="219"/>
      <c r="V532" s="219"/>
      <c r="W532" s="219"/>
      <c r="X532" s="219"/>
      <c r="Y532" s="219"/>
      <c r="Z532" s="219"/>
      <c r="AA532" s="219"/>
      <c r="AB532" s="219"/>
      <c r="AC532" s="219"/>
      <c r="AD532" s="219"/>
      <c r="AE532" s="219"/>
    </row>
    <row r="533" spans="3:31" ht="3" customHeight="1" x14ac:dyDescent="0.2"/>
    <row r="534" spans="3:31" ht="3" customHeight="1" x14ac:dyDescent="0.2"/>
    <row r="535" spans="3:31" ht="16.5" customHeight="1" x14ac:dyDescent="0.2">
      <c r="C535" s="216" t="s">
        <v>177</v>
      </c>
      <c r="D535" s="216"/>
      <c r="E535" s="216"/>
      <c r="F535" s="216"/>
      <c r="G535" s="216"/>
      <c r="H535" s="216"/>
      <c r="I535" s="216"/>
      <c r="K535" s="216" t="s">
        <v>178</v>
      </c>
      <c r="L535" s="216"/>
      <c r="M535" s="216"/>
      <c r="N535" s="216"/>
      <c r="O535" s="216"/>
      <c r="P535" s="216"/>
      <c r="Q535" s="216"/>
      <c r="R535" s="216"/>
      <c r="S535" s="216"/>
      <c r="U535" s="214">
        <v>88000000</v>
      </c>
      <c r="V535" s="214">
        <v>0</v>
      </c>
      <c r="W535" s="217">
        <v>0</v>
      </c>
      <c r="X535" s="217"/>
      <c r="Y535" s="217">
        <v>0</v>
      </c>
      <c r="Z535" s="217"/>
      <c r="AA535" s="217"/>
      <c r="AB535" s="214">
        <v>48000000</v>
      </c>
      <c r="AC535" s="217">
        <v>40000000</v>
      </c>
      <c r="AD535" s="217"/>
    </row>
    <row r="536" spans="3:31" ht="16.5" customHeight="1" x14ac:dyDescent="0.2">
      <c r="V536" s="214">
        <v>40000000</v>
      </c>
      <c r="W536" s="217">
        <v>8000000</v>
      </c>
      <c r="X536" s="217"/>
      <c r="Y536" s="217">
        <v>48000000</v>
      </c>
      <c r="Z536" s="217"/>
      <c r="AA536" s="217"/>
    </row>
    <row r="537" spans="3:31" ht="13.5" customHeight="1" x14ac:dyDescent="0.2">
      <c r="V537" s="214">
        <v>0</v>
      </c>
      <c r="W537" s="217">
        <v>0</v>
      </c>
      <c r="X537" s="217"/>
      <c r="Y537" s="217">
        <v>0</v>
      </c>
      <c r="Z537" s="217"/>
      <c r="AA537" s="217"/>
    </row>
    <row r="538" spans="3:31" ht="3" customHeight="1" x14ac:dyDescent="0.2"/>
    <row r="539" spans="3:31" ht="16.5" customHeight="1" x14ac:dyDescent="0.2">
      <c r="C539" s="216" t="s">
        <v>252</v>
      </c>
      <c r="D539" s="216"/>
      <c r="E539" s="216"/>
      <c r="F539" s="216"/>
      <c r="G539" s="216"/>
      <c r="H539" s="216"/>
      <c r="I539" s="216"/>
      <c r="K539" s="216" t="s">
        <v>253</v>
      </c>
      <c r="L539" s="216"/>
      <c r="M539" s="216"/>
      <c r="N539" s="216"/>
      <c r="O539" s="216"/>
      <c r="P539" s="216"/>
      <c r="Q539" s="216"/>
      <c r="R539" s="216"/>
      <c r="S539" s="216"/>
      <c r="U539" s="214">
        <v>0</v>
      </c>
      <c r="V539" s="214">
        <v>0</v>
      </c>
      <c r="W539" s="217">
        <v>0</v>
      </c>
      <c r="X539" s="217"/>
      <c r="Y539" s="217">
        <v>0</v>
      </c>
      <c r="Z539" s="217"/>
      <c r="AA539" s="217"/>
      <c r="AB539" s="214">
        <v>0</v>
      </c>
      <c r="AC539" s="217">
        <v>0</v>
      </c>
      <c r="AD539" s="217"/>
    </row>
    <row r="540" spans="3:31" ht="16.5" customHeight="1" x14ac:dyDescent="0.2">
      <c r="V540" s="214">
        <v>0</v>
      </c>
      <c r="W540" s="217">
        <v>0</v>
      </c>
      <c r="X540" s="217"/>
      <c r="Y540" s="217">
        <v>0</v>
      </c>
      <c r="Z540" s="217"/>
      <c r="AA540" s="217"/>
    </row>
    <row r="541" spans="3:31" ht="13.5" customHeight="1" x14ac:dyDescent="0.2">
      <c r="V541" s="214">
        <v>0</v>
      </c>
      <c r="W541" s="217">
        <v>0</v>
      </c>
      <c r="X541" s="217"/>
      <c r="Y541" s="217">
        <v>0</v>
      </c>
      <c r="Z541" s="217"/>
      <c r="AA541" s="217"/>
    </row>
    <row r="542" spans="3:31" ht="16.5" customHeight="1" x14ac:dyDescent="0.2">
      <c r="C542" s="216" t="s">
        <v>254</v>
      </c>
      <c r="D542" s="216"/>
      <c r="E542" s="216"/>
      <c r="F542" s="216"/>
      <c r="G542" s="216"/>
      <c r="H542" s="216"/>
      <c r="I542" s="216"/>
      <c r="K542" s="216" t="s">
        <v>255</v>
      </c>
      <c r="L542" s="216"/>
      <c r="M542" s="216"/>
      <c r="N542" s="216"/>
      <c r="O542" s="216"/>
      <c r="P542" s="216"/>
      <c r="Q542" s="216"/>
      <c r="R542" s="216"/>
      <c r="S542" s="216"/>
      <c r="U542" s="214">
        <v>3600000</v>
      </c>
      <c r="V542" s="214">
        <v>0</v>
      </c>
      <c r="W542" s="217">
        <v>0</v>
      </c>
      <c r="X542" s="217"/>
      <c r="Y542" s="217">
        <v>0</v>
      </c>
      <c r="Z542" s="217"/>
      <c r="AA542" s="217"/>
      <c r="AB542" s="214">
        <v>1800000</v>
      </c>
      <c r="AC542" s="217">
        <v>1800000</v>
      </c>
      <c r="AD542" s="217"/>
    </row>
    <row r="543" spans="3:31" ht="16.5" customHeight="1" x14ac:dyDescent="0.2">
      <c r="V543" s="214">
        <v>0</v>
      </c>
      <c r="W543" s="217">
        <v>0</v>
      </c>
      <c r="X543" s="217"/>
      <c r="Y543" s="217">
        <v>0</v>
      </c>
      <c r="Z543" s="217"/>
      <c r="AA543" s="217"/>
    </row>
    <row r="544" spans="3:31" ht="13.5" customHeight="1" x14ac:dyDescent="0.2">
      <c r="V544" s="214">
        <v>900000</v>
      </c>
      <c r="W544" s="217">
        <v>900000</v>
      </c>
      <c r="X544" s="217"/>
      <c r="Y544" s="217">
        <v>1800000</v>
      </c>
      <c r="Z544" s="217"/>
      <c r="AA544" s="217"/>
    </row>
    <row r="545" spans="2:30" ht="3" customHeight="1" x14ac:dyDescent="0.2"/>
    <row r="546" spans="2:30" ht="16.5" customHeight="1" x14ac:dyDescent="0.2">
      <c r="C546" s="216" t="s">
        <v>256</v>
      </c>
      <c r="D546" s="216"/>
      <c r="E546" s="216"/>
      <c r="F546" s="216"/>
      <c r="G546" s="216"/>
      <c r="H546" s="216"/>
      <c r="I546" s="216"/>
      <c r="K546" s="216" t="s">
        <v>257</v>
      </c>
      <c r="L546" s="216"/>
      <c r="M546" s="216"/>
      <c r="N546" s="216"/>
      <c r="O546" s="216"/>
      <c r="P546" s="216"/>
      <c r="Q546" s="216"/>
      <c r="R546" s="216"/>
      <c r="S546" s="216"/>
      <c r="U546" s="214">
        <v>12400000</v>
      </c>
      <c r="V546" s="214">
        <v>0</v>
      </c>
      <c r="W546" s="217">
        <v>0</v>
      </c>
      <c r="X546" s="217"/>
      <c r="Y546" s="217">
        <v>0</v>
      </c>
      <c r="Z546" s="217"/>
      <c r="AA546" s="217"/>
      <c r="AB546" s="214">
        <v>5253120</v>
      </c>
      <c r="AC546" s="217">
        <v>7146880</v>
      </c>
      <c r="AD546" s="217"/>
    </row>
    <row r="547" spans="2:30" ht="16.5" customHeight="1" x14ac:dyDescent="0.2">
      <c r="V547" s="214">
        <v>4377600</v>
      </c>
      <c r="W547" s="217">
        <v>875520</v>
      </c>
      <c r="X547" s="217"/>
      <c r="Y547" s="217">
        <v>5253120</v>
      </c>
      <c r="Z547" s="217"/>
      <c r="AA547" s="217"/>
    </row>
    <row r="548" spans="2:30" ht="13.5" customHeight="1" x14ac:dyDescent="0.2">
      <c r="V548" s="214">
        <v>0</v>
      </c>
      <c r="W548" s="217">
        <v>0</v>
      </c>
      <c r="X548" s="217"/>
      <c r="Y548" s="217">
        <v>0</v>
      </c>
      <c r="Z548" s="217"/>
      <c r="AA548" s="217"/>
    </row>
    <row r="549" spans="2:30" ht="3" customHeight="1" x14ac:dyDescent="0.2"/>
    <row r="550" spans="2:30" ht="16.5" customHeight="1" x14ac:dyDescent="0.2">
      <c r="C550" s="216" t="s">
        <v>258</v>
      </c>
      <c r="D550" s="216"/>
      <c r="E550" s="216"/>
      <c r="F550" s="216"/>
      <c r="G550" s="216"/>
      <c r="H550" s="216"/>
      <c r="I550" s="216"/>
      <c r="K550" s="216" t="s">
        <v>259</v>
      </c>
      <c r="L550" s="216"/>
      <c r="M550" s="216"/>
      <c r="N550" s="216"/>
      <c r="O550" s="216"/>
      <c r="P550" s="216"/>
      <c r="Q550" s="216"/>
      <c r="R550" s="216"/>
      <c r="S550" s="216"/>
      <c r="U550" s="214">
        <v>1500000</v>
      </c>
      <c r="V550" s="214">
        <v>0</v>
      </c>
      <c r="W550" s="217">
        <v>0</v>
      </c>
      <c r="X550" s="217"/>
      <c r="Y550" s="217">
        <v>0</v>
      </c>
      <c r="Z550" s="217"/>
      <c r="AA550" s="217"/>
      <c r="AB550" s="214">
        <v>315198</v>
      </c>
      <c r="AC550" s="217">
        <v>1184802</v>
      </c>
      <c r="AD550" s="217"/>
    </row>
    <row r="551" spans="2:30" ht="16.5" customHeight="1" x14ac:dyDescent="0.2">
      <c r="V551" s="214">
        <v>262665</v>
      </c>
      <c r="W551" s="217">
        <v>52533</v>
      </c>
      <c r="X551" s="217"/>
      <c r="Y551" s="217">
        <v>315198</v>
      </c>
      <c r="Z551" s="217"/>
      <c r="AA551" s="217"/>
    </row>
    <row r="552" spans="2:30" ht="13.5" customHeight="1" x14ac:dyDescent="0.2">
      <c r="V552" s="214">
        <v>0</v>
      </c>
      <c r="W552" s="217">
        <v>0</v>
      </c>
      <c r="X552" s="217"/>
      <c r="Y552" s="217">
        <v>0</v>
      </c>
      <c r="Z552" s="217"/>
      <c r="AA552" s="217"/>
    </row>
    <row r="553" spans="2:30" ht="3" customHeight="1" x14ac:dyDescent="0.2"/>
    <row r="554" spans="2:30" ht="16.5" customHeight="1" x14ac:dyDescent="0.2">
      <c r="C554" s="216" t="s">
        <v>260</v>
      </c>
      <c r="D554" s="216"/>
      <c r="E554" s="216"/>
      <c r="F554" s="216"/>
      <c r="G554" s="216"/>
      <c r="H554" s="216"/>
      <c r="I554" s="216"/>
      <c r="K554" s="216" t="s">
        <v>261</v>
      </c>
      <c r="L554" s="216"/>
      <c r="M554" s="216"/>
      <c r="N554" s="216"/>
      <c r="O554" s="216"/>
      <c r="P554" s="216"/>
      <c r="Q554" s="216"/>
      <c r="R554" s="216"/>
      <c r="S554" s="216"/>
      <c r="U554" s="214">
        <v>1500000</v>
      </c>
      <c r="V554" s="214">
        <v>0</v>
      </c>
      <c r="W554" s="217">
        <v>0</v>
      </c>
      <c r="X554" s="217"/>
      <c r="Y554" s="217">
        <v>0</v>
      </c>
      <c r="Z554" s="217"/>
      <c r="AA554" s="217"/>
      <c r="AB554" s="214">
        <v>393984</v>
      </c>
      <c r="AC554" s="217">
        <v>1106016</v>
      </c>
      <c r="AD554" s="217"/>
    </row>
    <row r="555" spans="2:30" ht="16.5" customHeight="1" x14ac:dyDescent="0.2">
      <c r="V555" s="214">
        <v>328320</v>
      </c>
      <c r="W555" s="217">
        <v>65664</v>
      </c>
      <c r="X555" s="217"/>
      <c r="Y555" s="217">
        <v>393984</v>
      </c>
      <c r="Z555" s="217"/>
      <c r="AA555" s="217"/>
    </row>
    <row r="556" spans="2:30" ht="13.5" customHeight="1" x14ac:dyDescent="0.2">
      <c r="V556" s="214">
        <v>0</v>
      </c>
      <c r="W556" s="217">
        <v>0</v>
      </c>
      <c r="X556" s="217"/>
      <c r="Y556" s="217">
        <v>0</v>
      </c>
      <c r="Z556" s="217"/>
      <c r="AA556" s="217"/>
    </row>
    <row r="557" spans="2:30" ht="6" customHeight="1" x14ac:dyDescent="0.2"/>
    <row r="558" spans="2:30" ht="16.5" customHeight="1" x14ac:dyDescent="0.2">
      <c r="B558" s="223" t="s">
        <v>109</v>
      </c>
      <c r="C558" s="223"/>
      <c r="D558" s="223"/>
      <c r="E558" s="223"/>
      <c r="F558" s="223"/>
      <c r="G558" s="223"/>
      <c r="H558" s="223"/>
      <c r="I558" s="223"/>
      <c r="J558" s="223"/>
      <c r="K558" s="223"/>
      <c r="L558" s="223"/>
      <c r="M558" s="223"/>
      <c r="N558" s="223"/>
      <c r="O558" s="223"/>
      <c r="P558" s="223"/>
      <c r="Q558" s="223"/>
      <c r="R558" s="223"/>
      <c r="U558" s="214">
        <v>107000000</v>
      </c>
      <c r="V558" s="214">
        <v>0</v>
      </c>
      <c r="W558" s="217">
        <v>0</v>
      </c>
      <c r="X558" s="217"/>
      <c r="Y558" s="217">
        <v>0</v>
      </c>
      <c r="Z558" s="217"/>
      <c r="AA558" s="217"/>
      <c r="AB558" s="214">
        <v>55762302</v>
      </c>
      <c r="AC558" s="217">
        <v>51237698</v>
      </c>
      <c r="AD558" s="217"/>
    </row>
    <row r="559" spans="2:30" ht="16.5" customHeight="1" x14ac:dyDescent="0.2">
      <c r="V559" s="214">
        <v>44968585</v>
      </c>
      <c r="W559" s="217">
        <v>8993717</v>
      </c>
      <c r="X559" s="217"/>
      <c r="Y559" s="217">
        <v>53962302</v>
      </c>
      <c r="Z559" s="217"/>
      <c r="AA559" s="217"/>
    </row>
    <row r="560" spans="2:30" ht="16.5" customHeight="1" x14ac:dyDescent="0.2">
      <c r="V560" s="214">
        <v>900000</v>
      </c>
      <c r="W560" s="217">
        <v>900000</v>
      </c>
      <c r="X560" s="217"/>
      <c r="Y560" s="217">
        <v>1800000</v>
      </c>
      <c r="Z560" s="217"/>
      <c r="AA560" s="217"/>
    </row>
    <row r="561" spans="2:31" ht="9" customHeight="1" x14ac:dyDescent="0.2"/>
    <row r="562" spans="2:31" ht="13.5" customHeight="1" x14ac:dyDescent="0.2">
      <c r="C562" s="223" t="s">
        <v>105</v>
      </c>
      <c r="D562" s="223"/>
      <c r="E562" s="223"/>
      <c r="F562" s="223"/>
      <c r="H562" s="224" t="s">
        <v>30</v>
      </c>
      <c r="I562" s="216" t="s">
        <v>196</v>
      </c>
      <c r="J562" s="216"/>
      <c r="K562" s="216"/>
      <c r="L562" s="216"/>
      <c r="M562" s="216"/>
      <c r="O562" s="219" t="s">
        <v>78</v>
      </c>
      <c r="P562" s="219"/>
      <c r="Q562" s="219"/>
      <c r="R562" s="219"/>
      <c r="S562" s="219"/>
      <c r="T562" s="219"/>
      <c r="U562" s="219"/>
      <c r="V562" s="219"/>
      <c r="W562" s="219"/>
      <c r="X562" s="219"/>
      <c r="Y562" s="219"/>
      <c r="Z562" s="219"/>
      <c r="AA562" s="219"/>
      <c r="AB562" s="219"/>
      <c r="AC562" s="219"/>
      <c r="AD562" s="219"/>
      <c r="AE562" s="219"/>
    </row>
    <row r="563" spans="2:31" ht="13.5" customHeight="1" x14ac:dyDescent="0.2">
      <c r="C563" s="223" t="s">
        <v>106</v>
      </c>
      <c r="D563" s="223"/>
      <c r="E563" s="223"/>
      <c r="F563" s="223"/>
      <c r="H563" s="224" t="s">
        <v>30</v>
      </c>
      <c r="I563" s="216" t="s">
        <v>197</v>
      </c>
      <c r="J563" s="216"/>
      <c r="K563" s="216"/>
      <c r="L563" s="216"/>
      <c r="M563" s="216"/>
      <c r="O563" s="219" t="s">
        <v>79</v>
      </c>
      <c r="P563" s="219"/>
      <c r="Q563" s="219"/>
      <c r="R563" s="219"/>
      <c r="S563" s="219"/>
      <c r="T563" s="219"/>
      <c r="U563" s="219"/>
      <c r="V563" s="219"/>
      <c r="W563" s="219"/>
      <c r="X563" s="219"/>
      <c r="Y563" s="219"/>
      <c r="Z563" s="219"/>
      <c r="AA563" s="219"/>
      <c r="AB563" s="219"/>
      <c r="AC563" s="219"/>
      <c r="AD563" s="219"/>
      <c r="AE563" s="219"/>
    </row>
    <row r="564" spans="2:31" ht="3" customHeight="1" x14ac:dyDescent="0.2"/>
    <row r="565" spans="2:31" ht="3" customHeight="1" x14ac:dyDescent="0.2"/>
    <row r="566" spans="2:31" ht="16.5" customHeight="1" x14ac:dyDescent="0.2">
      <c r="C566" s="216" t="s">
        <v>198</v>
      </c>
      <c r="D566" s="216"/>
      <c r="E566" s="216"/>
      <c r="F566" s="216"/>
      <c r="G566" s="216"/>
      <c r="H566" s="216"/>
      <c r="I566" s="216"/>
      <c r="K566" s="216" t="s">
        <v>199</v>
      </c>
      <c r="L566" s="216"/>
      <c r="M566" s="216"/>
      <c r="N566" s="216"/>
      <c r="O566" s="216"/>
      <c r="P566" s="216"/>
      <c r="Q566" s="216"/>
      <c r="R566" s="216"/>
      <c r="S566" s="216"/>
      <c r="U566" s="214">
        <v>10000000</v>
      </c>
      <c r="V566" s="214">
        <v>0</v>
      </c>
      <c r="W566" s="217">
        <v>0</v>
      </c>
      <c r="X566" s="217"/>
      <c r="Y566" s="217">
        <v>0</v>
      </c>
      <c r="Z566" s="217"/>
      <c r="AA566" s="217"/>
      <c r="AB566" s="214">
        <v>0</v>
      </c>
      <c r="AC566" s="217">
        <v>10000000</v>
      </c>
      <c r="AD566" s="217"/>
    </row>
    <row r="567" spans="2:31" ht="16.5" customHeight="1" x14ac:dyDescent="0.2">
      <c r="V567" s="214">
        <v>0</v>
      </c>
      <c r="W567" s="217">
        <v>0</v>
      </c>
      <c r="X567" s="217"/>
      <c r="Y567" s="217">
        <v>0</v>
      </c>
      <c r="Z567" s="217"/>
      <c r="AA567" s="217"/>
    </row>
    <row r="568" spans="2:31" ht="13.5" customHeight="1" x14ac:dyDescent="0.2">
      <c r="V568" s="214">
        <v>0</v>
      </c>
      <c r="W568" s="217">
        <v>0</v>
      </c>
      <c r="X568" s="217"/>
      <c r="Y568" s="217">
        <v>0</v>
      </c>
      <c r="Z568" s="217"/>
      <c r="AA568" s="217"/>
    </row>
    <row r="569" spans="2:31" ht="3" customHeight="1" x14ac:dyDescent="0.2"/>
    <row r="570" spans="2:31" ht="16.5" customHeight="1" x14ac:dyDescent="0.2">
      <c r="C570" s="216" t="s">
        <v>200</v>
      </c>
      <c r="D570" s="216"/>
      <c r="E570" s="216"/>
      <c r="F570" s="216"/>
      <c r="G570" s="216"/>
      <c r="H570" s="216"/>
      <c r="I570" s="216"/>
      <c r="K570" s="216" t="s">
        <v>201</v>
      </c>
      <c r="L570" s="216"/>
      <c r="M570" s="216"/>
      <c r="N570" s="216"/>
      <c r="O570" s="216"/>
      <c r="P570" s="216"/>
      <c r="Q570" s="216"/>
      <c r="R570" s="216"/>
      <c r="S570" s="216"/>
      <c r="U570" s="214">
        <v>50000000</v>
      </c>
      <c r="V570" s="214">
        <v>0</v>
      </c>
      <c r="W570" s="217">
        <v>0</v>
      </c>
      <c r="X570" s="217"/>
      <c r="Y570" s="217">
        <v>0</v>
      </c>
      <c r="Z570" s="217"/>
      <c r="AA570" s="217"/>
      <c r="AB570" s="214">
        <v>0</v>
      </c>
      <c r="AC570" s="217">
        <v>50000000</v>
      </c>
      <c r="AD570" s="217"/>
    </row>
    <row r="571" spans="2:31" ht="16.5" customHeight="1" x14ac:dyDescent="0.2">
      <c r="V571" s="214">
        <v>0</v>
      </c>
      <c r="W571" s="217">
        <v>0</v>
      </c>
      <c r="X571" s="217"/>
      <c r="Y571" s="217">
        <v>0</v>
      </c>
      <c r="Z571" s="217"/>
      <c r="AA571" s="217"/>
    </row>
    <row r="572" spans="2:31" ht="13.5" customHeight="1" x14ac:dyDescent="0.2">
      <c r="V572" s="214">
        <v>0</v>
      </c>
      <c r="W572" s="217">
        <v>0</v>
      </c>
      <c r="X572" s="217"/>
      <c r="Y572" s="217">
        <v>0</v>
      </c>
      <c r="Z572" s="217"/>
      <c r="AA572" s="217"/>
    </row>
    <row r="573" spans="2:31" ht="6" customHeight="1" x14ac:dyDescent="0.2"/>
    <row r="574" spans="2:31" ht="16.5" customHeight="1" x14ac:dyDescent="0.2">
      <c r="B574" s="223" t="s">
        <v>109</v>
      </c>
      <c r="C574" s="223"/>
      <c r="D574" s="223"/>
      <c r="E574" s="223"/>
      <c r="F574" s="223"/>
      <c r="G574" s="223"/>
      <c r="H574" s="223"/>
      <c r="I574" s="223"/>
      <c r="J574" s="223"/>
      <c r="K574" s="223"/>
      <c r="L574" s="223"/>
      <c r="M574" s="223"/>
      <c r="N574" s="223"/>
      <c r="O574" s="223"/>
      <c r="P574" s="223"/>
      <c r="Q574" s="223"/>
      <c r="R574" s="223"/>
      <c r="U574" s="214">
        <v>60000000</v>
      </c>
      <c r="V574" s="214">
        <v>0</v>
      </c>
      <c r="W574" s="217">
        <v>0</v>
      </c>
      <c r="X574" s="217"/>
      <c r="Y574" s="217">
        <v>0</v>
      </c>
      <c r="Z574" s="217"/>
      <c r="AA574" s="217"/>
      <c r="AB574" s="214">
        <v>0</v>
      </c>
      <c r="AC574" s="217">
        <v>60000000</v>
      </c>
      <c r="AD574" s="217"/>
    </row>
    <row r="575" spans="2:31" ht="16.5" customHeight="1" x14ac:dyDescent="0.2">
      <c r="V575" s="214">
        <v>0</v>
      </c>
      <c r="W575" s="217">
        <v>0</v>
      </c>
      <c r="X575" s="217"/>
      <c r="Y575" s="217">
        <v>0</v>
      </c>
      <c r="Z575" s="217"/>
      <c r="AA575" s="217"/>
    </row>
    <row r="576" spans="2:31" ht="16.5" customHeight="1" x14ac:dyDescent="0.2">
      <c r="V576" s="214">
        <v>0</v>
      </c>
      <c r="W576" s="217">
        <v>0</v>
      </c>
      <c r="X576" s="217"/>
      <c r="Y576" s="217">
        <v>0</v>
      </c>
      <c r="Z576" s="217"/>
      <c r="AA576" s="217"/>
    </row>
    <row r="577" spans="2:30" ht="6" customHeight="1" x14ac:dyDescent="0.2"/>
    <row r="578" spans="2:30" ht="16.5" customHeight="1" x14ac:dyDescent="0.2">
      <c r="B578" s="223" t="s">
        <v>59</v>
      </c>
      <c r="C578" s="223"/>
      <c r="D578" s="223"/>
      <c r="E578" s="223"/>
      <c r="F578" s="223"/>
      <c r="G578" s="223"/>
      <c r="H578" s="223"/>
      <c r="I578" s="223"/>
      <c r="J578" s="223"/>
      <c r="K578" s="223"/>
      <c r="L578" s="223"/>
      <c r="M578" s="223"/>
      <c r="N578" s="223"/>
      <c r="O578" s="223"/>
      <c r="P578" s="223"/>
      <c r="Q578" s="223"/>
      <c r="R578" s="223"/>
      <c r="U578" s="214">
        <v>2926170000</v>
      </c>
      <c r="V578" s="214">
        <v>522447654</v>
      </c>
      <c r="W578" s="217">
        <v>90714150</v>
      </c>
      <c r="X578" s="217"/>
      <c r="Y578" s="217">
        <v>613161804</v>
      </c>
      <c r="Z578" s="217"/>
      <c r="AA578" s="217"/>
      <c r="AB578" s="214">
        <v>1110362576</v>
      </c>
      <c r="AC578" s="217">
        <v>1815807424</v>
      </c>
      <c r="AD578" s="217"/>
    </row>
    <row r="579" spans="2:30" ht="16.5" customHeight="1" x14ac:dyDescent="0.2">
      <c r="V579" s="214">
        <v>272761585</v>
      </c>
      <c r="W579" s="217">
        <v>8993717</v>
      </c>
      <c r="X579" s="217"/>
      <c r="Y579" s="217">
        <v>281755302</v>
      </c>
      <c r="Z579" s="217"/>
      <c r="AA579" s="217"/>
    </row>
    <row r="580" spans="2:30" ht="13.5" customHeight="1" x14ac:dyDescent="0.2">
      <c r="V580" s="214">
        <v>146320170</v>
      </c>
      <c r="W580" s="217">
        <v>69125300</v>
      </c>
      <c r="X580" s="217"/>
      <c r="Y580" s="217">
        <v>215445470</v>
      </c>
      <c r="Z580" s="217"/>
      <c r="AA580" s="217"/>
    </row>
    <row r="581" spans="2:30" ht="16.5" customHeight="1" x14ac:dyDescent="0.2"/>
    <row r="582" spans="2:30" ht="13.5" customHeight="1" x14ac:dyDescent="0.2">
      <c r="D582" s="219" t="s">
        <v>202</v>
      </c>
      <c r="E582" s="219"/>
      <c r="F582" s="219"/>
      <c r="G582" s="219"/>
      <c r="H582" s="219"/>
      <c r="I582" s="219"/>
      <c r="J582" s="219"/>
      <c r="K582" s="219"/>
      <c r="L582" s="219"/>
      <c r="M582" s="219"/>
    </row>
    <row r="583" spans="2:30" ht="13.5" customHeight="1" x14ac:dyDescent="0.2">
      <c r="E583" s="227" t="s">
        <v>43</v>
      </c>
      <c r="F583" s="216" t="s">
        <v>16</v>
      </c>
      <c r="G583" s="216"/>
      <c r="H583" s="216"/>
      <c r="I583" s="216"/>
      <c r="J583" s="216"/>
      <c r="K583" s="216"/>
      <c r="L583" s="216"/>
      <c r="M583" s="216"/>
      <c r="O583" s="218">
        <v>1121577076</v>
      </c>
      <c r="P583" s="218"/>
      <c r="Q583" s="218"/>
      <c r="R583" s="218"/>
      <c r="S583" s="218"/>
    </row>
    <row r="584" spans="2:30" ht="13.5" customHeight="1" x14ac:dyDescent="0.2">
      <c r="E584" s="227" t="s">
        <v>43</v>
      </c>
      <c r="F584" s="216" t="s">
        <v>283</v>
      </c>
      <c r="G584" s="216"/>
      <c r="H584" s="216"/>
      <c r="I584" s="216"/>
      <c r="J584" s="216"/>
      <c r="K584" s="216"/>
      <c r="L584" s="216"/>
      <c r="M584" s="216"/>
      <c r="O584" s="218">
        <v>1202500</v>
      </c>
      <c r="P584" s="218"/>
      <c r="Q584" s="218"/>
      <c r="R584" s="218"/>
      <c r="S584" s="218"/>
    </row>
    <row r="585" spans="2:30" ht="13.5" customHeight="1" x14ac:dyDescent="0.2">
      <c r="E585" s="227" t="s">
        <v>43</v>
      </c>
      <c r="F585" s="216" t="s">
        <v>277</v>
      </c>
      <c r="G585" s="216"/>
      <c r="H585" s="216"/>
      <c r="I585" s="216"/>
      <c r="J585" s="216"/>
      <c r="K585" s="216"/>
      <c r="L585" s="216"/>
      <c r="M585" s="216"/>
      <c r="O585" s="218">
        <v>1205074</v>
      </c>
      <c r="P585" s="218"/>
      <c r="Q585" s="218"/>
      <c r="R585" s="218"/>
      <c r="S585" s="218"/>
    </row>
    <row r="586" spans="2:30" ht="13.5" customHeight="1" x14ac:dyDescent="0.2">
      <c r="E586" s="227" t="s">
        <v>43</v>
      </c>
      <c r="F586" s="216" t="s">
        <v>278</v>
      </c>
      <c r="G586" s="216"/>
      <c r="H586" s="216"/>
      <c r="I586" s="216"/>
      <c r="J586" s="216"/>
      <c r="K586" s="216"/>
      <c r="L586" s="216"/>
      <c r="M586" s="216"/>
      <c r="O586" s="218">
        <v>1385817</v>
      </c>
      <c r="P586" s="218"/>
      <c r="Q586" s="218"/>
      <c r="R586" s="218"/>
      <c r="S586" s="218"/>
    </row>
    <row r="587" spans="2:30" ht="13.5" customHeight="1" x14ac:dyDescent="0.2">
      <c r="E587" s="227" t="s">
        <v>43</v>
      </c>
      <c r="F587" s="216" t="s">
        <v>279</v>
      </c>
      <c r="G587" s="216"/>
      <c r="H587" s="216"/>
      <c r="I587" s="216"/>
      <c r="J587" s="216"/>
      <c r="K587" s="216"/>
      <c r="L587" s="216"/>
      <c r="M587" s="216"/>
      <c r="O587" s="218">
        <v>3499485</v>
      </c>
      <c r="P587" s="218"/>
      <c r="Q587" s="218"/>
      <c r="R587" s="218"/>
      <c r="S587" s="218"/>
    </row>
    <row r="588" spans="2:30" ht="13.5" customHeight="1" x14ac:dyDescent="0.2">
      <c r="E588" s="227" t="s">
        <v>43</v>
      </c>
      <c r="F588" s="216" t="s">
        <v>280</v>
      </c>
      <c r="G588" s="216"/>
      <c r="H588" s="216"/>
      <c r="I588" s="216"/>
      <c r="J588" s="216"/>
      <c r="K588" s="216"/>
      <c r="L588" s="216"/>
      <c r="M588" s="216"/>
      <c r="O588" s="218">
        <v>3457000</v>
      </c>
      <c r="P588" s="218"/>
      <c r="Q588" s="218"/>
      <c r="R588" s="218"/>
      <c r="S588" s="218"/>
    </row>
    <row r="589" spans="2:30" ht="16.5" customHeight="1" x14ac:dyDescent="0.2">
      <c r="E589" s="227" t="s">
        <v>43</v>
      </c>
      <c r="F589" s="216" t="s">
        <v>203</v>
      </c>
      <c r="G589" s="216"/>
      <c r="H589" s="216"/>
      <c r="I589" s="216"/>
      <c r="J589" s="216"/>
      <c r="K589" s="216"/>
      <c r="L589" s="216"/>
      <c r="M589" s="216"/>
      <c r="O589" s="218">
        <v>0</v>
      </c>
      <c r="P589" s="218"/>
      <c r="Q589" s="218"/>
      <c r="R589" s="218"/>
      <c r="S589" s="218"/>
    </row>
    <row r="590" spans="2:30" ht="13.5" customHeight="1" x14ac:dyDescent="0.2">
      <c r="D590" s="223" t="s">
        <v>204</v>
      </c>
      <c r="E590" s="223"/>
      <c r="F590" s="223"/>
      <c r="G590" s="223"/>
      <c r="H590" s="223"/>
      <c r="I590" s="223"/>
      <c r="J590" s="223"/>
      <c r="K590" s="223"/>
      <c r="L590" s="223"/>
      <c r="M590" s="223"/>
      <c r="O590" s="218">
        <v>1132326952</v>
      </c>
      <c r="P590" s="218"/>
      <c r="Q590" s="218"/>
      <c r="R590" s="218"/>
      <c r="S590" s="218"/>
    </row>
    <row r="591" spans="2:30" ht="12" customHeight="1" x14ac:dyDescent="0.2"/>
    <row r="592" spans="2:30" ht="3" customHeight="1" x14ac:dyDescent="0.2">
      <c r="D592" s="219" t="s">
        <v>205</v>
      </c>
      <c r="E592" s="219"/>
      <c r="F592" s="219"/>
      <c r="G592" s="219"/>
      <c r="H592" s="219"/>
      <c r="I592" s="219"/>
      <c r="J592" s="219"/>
      <c r="K592" s="219"/>
      <c r="L592" s="219"/>
      <c r="M592" s="219"/>
    </row>
    <row r="593" spans="4:29" ht="9.75" customHeight="1" x14ac:dyDescent="0.2">
      <c r="D593" s="219"/>
      <c r="E593" s="219"/>
      <c r="F593" s="219"/>
      <c r="G593" s="219"/>
      <c r="H593" s="219"/>
      <c r="I593" s="219"/>
      <c r="J593" s="219"/>
      <c r="K593" s="219"/>
      <c r="L593" s="219"/>
      <c r="M593" s="219"/>
    </row>
    <row r="594" spans="4:29" ht="13.5" customHeight="1" x14ac:dyDescent="0.2">
      <c r="E594" s="227" t="s">
        <v>43</v>
      </c>
      <c r="F594" s="216" t="s">
        <v>206</v>
      </c>
      <c r="G594" s="216"/>
      <c r="H594" s="216"/>
      <c r="I594" s="216"/>
      <c r="J594" s="216"/>
      <c r="K594" s="216"/>
      <c r="L594" s="216"/>
      <c r="M594" s="216"/>
      <c r="O594" s="218">
        <v>1110362576</v>
      </c>
      <c r="P594" s="218"/>
      <c r="Q594" s="218"/>
      <c r="R594" s="218"/>
      <c r="S594" s="218"/>
    </row>
    <row r="595" spans="4:29" ht="13.5" customHeight="1" x14ac:dyDescent="0.2">
      <c r="E595" s="227" t="s">
        <v>43</v>
      </c>
      <c r="F595" s="216" t="s">
        <v>283</v>
      </c>
      <c r="G595" s="216"/>
      <c r="H595" s="216"/>
      <c r="I595" s="216"/>
      <c r="J595" s="216"/>
      <c r="K595" s="216"/>
      <c r="L595" s="216"/>
      <c r="M595" s="216"/>
      <c r="O595" s="218">
        <v>1202500</v>
      </c>
      <c r="P595" s="218"/>
      <c r="Q595" s="218"/>
      <c r="R595" s="218"/>
      <c r="S595" s="218"/>
    </row>
    <row r="596" spans="4:29" ht="13.5" customHeight="1" x14ac:dyDescent="0.2">
      <c r="E596" s="227" t="s">
        <v>43</v>
      </c>
      <c r="F596" s="216" t="s">
        <v>277</v>
      </c>
      <c r="G596" s="216"/>
      <c r="H596" s="216"/>
      <c r="I596" s="216"/>
      <c r="J596" s="216"/>
      <c r="K596" s="216"/>
      <c r="L596" s="216"/>
      <c r="M596" s="216"/>
      <c r="O596" s="218">
        <v>1205074</v>
      </c>
      <c r="P596" s="218"/>
      <c r="Q596" s="218"/>
      <c r="R596" s="218"/>
      <c r="S596" s="218"/>
    </row>
    <row r="597" spans="4:29" ht="13.5" customHeight="1" x14ac:dyDescent="0.2">
      <c r="E597" s="227" t="s">
        <v>43</v>
      </c>
      <c r="F597" s="216" t="s">
        <v>278</v>
      </c>
      <c r="G597" s="216"/>
      <c r="H597" s="216"/>
      <c r="I597" s="216"/>
      <c r="J597" s="216"/>
      <c r="K597" s="216"/>
      <c r="L597" s="216"/>
      <c r="M597" s="216"/>
      <c r="O597" s="218">
        <v>1385817</v>
      </c>
      <c r="P597" s="218"/>
      <c r="Q597" s="218"/>
      <c r="R597" s="218"/>
      <c r="S597" s="218"/>
    </row>
    <row r="598" spans="4:29" ht="13.5" customHeight="1" x14ac:dyDescent="0.2">
      <c r="E598" s="227" t="s">
        <v>43</v>
      </c>
      <c r="F598" s="216" t="s">
        <v>279</v>
      </c>
      <c r="G598" s="216"/>
      <c r="H598" s="216"/>
      <c r="I598" s="216"/>
      <c r="J598" s="216"/>
      <c r="K598" s="216"/>
      <c r="L598" s="216"/>
      <c r="M598" s="216"/>
      <c r="O598" s="218">
        <v>3499485</v>
      </c>
      <c r="P598" s="218"/>
      <c r="Q598" s="218"/>
      <c r="R598" s="218"/>
      <c r="S598" s="218"/>
    </row>
    <row r="599" spans="4:29" ht="13.5" customHeight="1" x14ac:dyDescent="0.2">
      <c r="E599" s="227" t="s">
        <v>43</v>
      </c>
      <c r="F599" s="216" t="s">
        <v>280</v>
      </c>
      <c r="G599" s="216"/>
      <c r="H599" s="216"/>
      <c r="I599" s="216"/>
      <c r="J599" s="216"/>
      <c r="K599" s="216"/>
      <c r="L599" s="216"/>
      <c r="M599" s="216"/>
      <c r="O599" s="218">
        <v>3457000</v>
      </c>
      <c r="P599" s="218"/>
      <c r="Q599" s="218"/>
      <c r="R599" s="218"/>
      <c r="S599" s="218"/>
    </row>
    <row r="600" spans="4:29" ht="16.5" customHeight="1" x14ac:dyDescent="0.2">
      <c r="E600" s="227" t="s">
        <v>43</v>
      </c>
      <c r="F600" s="216" t="s">
        <v>203</v>
      </c>
      <c r="G600" s="216"/>
      <c r="H600" s="216"/>
      <c r="I600" s="216"/>
      <c r="J600" s="216"/>
      <c r="K600" s="216"/>
      <c r="L600" s="216"/>
      <c r="M600" s="216"/>
      <c r="O600" s="218">
        <v>0</v>
      </c>
      <c r="P600" s="218"/>
      <c r="Q600" s="218"/>
      <c r="R600" s="218"/>
      <c r="S600" s="218"/>
    </row>
    <row r="601" spans="4:29" ht="13.5" customHeight="1" x14ac:dyDescent="0.2">
      <c r="D601" s="223" t="s">
        <v>207</v>
      </c>
      <c r="E601" s="223"/>
      <c r="F601" s="223"/>
      <c r="G601" s="223"/>
      <c r="H601" s="223"/>
      <c r="I601" s="223"/>
      <c r="J601" s="223"/>
      <c r="K601" s="223"/>
      <c r="L601" s="223"/>
      <c r="M601" s="223"/>
      <c r="O601" s="218">
        <v>1121112452</v>
      </c>
      <c r="P601" s="218"/>
      <c r="Q601" s="218"/>
      <c r="R601" s="218"/>
      <c r="S601" s="218"/>
    </row>
    <row r="602" spans="4:29" ht="12" customHeight="1" x14ac:dyDescent="0.2"/>
    <row r="603" spans="4:29" ht="6.75" customHeight="1" x14ac:dyDescent="0.2"/>
    <row r="604" spans="4:29" ht="14.25" customHeight="1" x14ac:dyDescent="0.2">
      <c r="D604" s="223" t="s">
        <v>208</v>
      </c>
      <c r="E604" s="223"/>
      <c r="F604" s="223"/>
      <c r="G604" s="223"/>
      <c r="H604" s="223"/>
      <c r="I604" s="223"/>
      <c r="J604" s="223"/>
      <c r="K604" s="223"/>
      <c r="L604" s="223"/>
      <c r="M604" s="223"/>
      <c r="O604" s="218">
        <v>11214500</v>
      </c>
      <c r="P604" s="218"/>
      <c r="Q604" s="218"/>
      <c r="R604" s="218"/>
      <c r="S604" s="218"/>
    </row>
    <row r="605" spans="4:29" ht="15" customHeight="1" x14ac:dyDescent="0.2"/>
    <row r="606" spans="4:29" ht="13.5" customHeight="1" x14ac:dyDescent="0.2">
      <c r="D606" s="226" t="s">
        <v>209</v>
      </c>
      <c r="E606" s="226"/>
      <c r="F606" s="226"/>
      <c r="G606" s="226"/>
      <c r="H606" s="226"/>
      <c r="I606" s="226"/>
      <c r="J606" s="226"/>
      <c r="K606" s="226"/>
      <c r="L606" s="226"/>
      <c r="M606" s="226"/>
      <c r="N606" s="226"/>
      <c r="O606" s="226"/>
      <c r="AA606" s="216" t="s">
        <v>292</v>
      </c>
      <c r="AB606" s="216"/>
      <c r="AC606" s="216"/>
    </row>
    <row r="607" spans="4:29" ht="13.5" customHeight="1" x14ac:dyDescent="0.2">
      <c r="D607" s="219" t="s">
        <v>37</v>
      </c>
      <c r="E607" s="219"/>
      <c r="F607" s="219"/>
      <c r="G607" s="219"/>
      <c r="H607" s="219"/>
      <c r="I607" s="219"/>
      <c r="J607" s="219"/>
      <c r="K607" s="219"/>
      <c r="L607" s="219"/>
      <c r="M607" s="219"/>
      <c r="N607" s="219"/>
      <c r="O607" s="219"/>
      <c r="AA607" s="219" t="s">
        <v>281</v>
      </c>
      <c r="AB607" s="219"/>
      <c r="AC607" s="219"/>
    </row>
    <row r="608" spans="4:29" ht="45" customHeight="1" x14ac:dyDescent="0.2"/>
    <row r="609" spans="1:30" ht="16.5" customHeight="1" x14ac:dyDescent="0.2">
      <c r="D609" s="216" t="s">
        <v>212</v>
      </c>
      <c r="E609" s="216"/>
      <c r="F609" s="216"/>
      <c r="G609" s="216"/>
      <c r="H609" s="216"/>
      <c r="I609" s="216"/>
      <c r="J609" s="216"/>
      <c r="K609" s="216"/>
      <c r="L609" s="216"/>
      <c r="M609" s="216"/>
      <c r="N609" s="216"/>
      <c r="O609" s="216"/>
      <c r="AA609" s="216" t="s">
        <v>213</v>
      </c>
      <c r="AB609" s="216"/>
      <c r="AC609" s="216"/>
    </row>
    <row r="610" spans="1:30" ht="13.5" customHeight="1" x14ac:dyDescent="0.2">
      <c r="D610" s="226" t="s">
        <v>262</v>
      </c>
      <c r="E610" s="226"/>
      <c r="F610" s="226"/>
      <c r="G610" s="226"/>
      <c r="H610" s="226"/>
      <c r="I610" s="226"/>
      <c r="J610" s="226"/>
      <c r="K610" s="226"/>
      <c r="L610" s="226"/>
      <c r="M610" s="226"/>
      <c r="N610" s="226"/>
      <c r="O610" s="226"/>
      <c r="AA610" s="226" t="s">
        <v>263</v>
      </c>
      <c r="AB610" s="226"/>
      <c r="AC610" s="226"/>
    </row>
    <row r="611" spans="1:30" ht="81" customHeight="1" x14ac:dyDescent="0.2"/>
    <row r="612" spans="1:30" ht="3" customHeight="1" x14ac:dyDescent="0.2">
      <c r="A612" s="228"/>
      <c r="Z612" s="226" t="s">
        <v>264</v>
      </c>
      <c r="AA612" s="226"/>
      <c r="AB612" s="226"/>
      <c r="AC612" s="226"/>
      <c r="AD612" s="226"/>
    </row>
    <row r="613" spans="1:30" ht="13.5" customHeight="1" x14ac:dyDescent="0.2">
      <c r="A613" s="228"/>
      <c r="C613" s="229" t="s">
        <v>210</v>
      </c>
      <c r="D613" s="229"/>
      <c r="E613" s="229"/>
      <c r="F613" s="229"/>
      <c r="G613" s="229"/>
      <c r="H613" s="229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Z613" s="226"/>
      <c r="AA613" s="226"/>
      <c r="AB613" s="226"/>
      <c r="AC613" s="226"/>
      <c r="AD613" s="226"/>
    </row>
    <row r="614" spans="1:30" ht="9.75" customHeight="1" x14ac:dyDescent="0.2">
      <c r="A614" s="228"/>
    </row>
    <row r="615" spans="1:30" ht="6.75" customHeight="1" x14ac:dyDescent="0.2">
      <c r="A615" s="228"/>
    </row>
  </sheetData>
  <pageMargins left="0.16597222222222222" right="0.16597222222222222" top="0.16388888888888889" bottom="0.16388888888888889" header="0" footer="0"/>
  <pageSetup paperSize="14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H615"/>
  <sheetViews>
    <sheetView showGridLines="0" showOutlineSymbols="0" topLeftCell="A10" workbookViewId="0">
      <selection activeCell="AB29" sqref="AB29"/>
    </sheetView>
  </sheetViews>
  <sheetFormatPr defaultRowHeight="12.75" customHeight="1" x14ac:dyDescent="0.2"/>
  <cols>
    <col min="1" max="1" width="8" style="178" customWidth="1"/>
    <col min="2" max="2" width="1.140625" style="178" customWidth="1"/>
    <col min="3" max="5" width="1.7109375" style="178" customWidth="1"/>
    <col min="6" max="6" width="2.28515625" style="178" customWidth="1"/>
    <col min="7" max="8" width="1.140625" style="178" customWidth="1"/>
    <col min="9" max="9" width="2.85546875" style="178" customWidth="1"/>
    <col min="10" max="10" width="2.28515625" style="178" customWidth="1"/>
    <col min="11" max="11" width="3.42578125" style="178" customWidth="1"/>
    <col min="12" max="12" width="1.140625" style="178" customWidth="1"/>
    <col min="13" max="13" width="8" style="178" customWidth="1"/>
    <col min="14" max="14" width="1.140625" style="178" customWidth="1"/>
    <col min="15" max="15" width="2.85546875" style="178" customWidth="1"/>
    <col min="16" max="16" width="4" style="178" customWidth="1"/>
    <col min="17" max="17" width="1.7109375" style="178" customWidth="1"/>
    <col min="18" max="18" width="8.5703125" style="178" customWidth="1"/>
    <col min="19" max="20" width="1.140625" style="178" customWidth="1"/>
    <col min="21" max="21" width="14.28515625" style="178" customWidth="1"/>
    <col min="22" max="22" width="15.42578125" style="178" customWidth="1"/>
    <col min="23" max="23" width="1.7109375" style="178" customWidth="1"/>
    <col min="24" max="24" width="13.7109375" style="178" customWidth="1"/>
    <col min="25" max="25" width="6.28515625" style="178" customWidth="1"/>
    <col min="26" max="26" width="6.85546875" style="178" customWidth="1"/>
    <col min="27" max="27" width="2.28515625" style="178" customWidth="1"/>
    <col min="28" max="28" width="15.42578125" style="178" customWidth="1"/>
    <col min="29" max="29" width="13.140625" style="178" customWidth="1"/>
    <col min="30" max="30" width="1.7109375" style="178" customWidth="1"/>
    <col min="31" max="31" width="1.140625" style="178" customWidth="1"/>
    <col min="32" max="32" width="5.7109375" style="178" customWidth="1"/>
    <col min="33" max="256" width="6.85546875" style="178" customWidth="1"/>
    <col min="257" max="257" width="8" style="178" customWidth="1"/>
    <col min="258" max="258" width="1.140625" style="178" customWidth="1"/>
    <col min="259" max="261" width="1.7109375" style="178" customWidth="1"/>
    <col min="262" max="262" width="2.28515625" style="178" customWidth="1"/>
    <col min="263" max="264" width="1.140625" style="178" customWidth="1"/>
    <col min="265" max="265" width="2.85546875" style="178" customWidth="1"/>
    <col min="266" max="266" width="2.28515625" style="178" customWidth="1"/>
    <col min="267" max="267" width="3.42578125" style="178" customWidth="1"/>
    <col min="268" max="268" width="1.140625" style="178" customWidth="1"/>
    <col min="269" max="269" width="8" style="178" customWidth="1"/>
    <col min="270" max="270" width="1.140625" style="178" customWidth="1"/>
    <col min="271" max="271" width="2.85546875" style="178" customWidth="1"/>
    <col min="272" max="272" width="4" style="178" customWidth="1"/>
    <col min="273" max="273" width="1.7109375" style="178" customWidth="1"/>
    <col min="274" max="274" width="8.5703125" style="178" customWidth="1"/>
    <col min="275" max="276" width="1.140625" style="178" customWidth="1"/>
    <col min="277" max="277" width="14.28515625" style="178" customWidth="1"/>
    <col min="278" max="278" width="15.42578125" style="178" customWidth="1"/>
    <col min="279" max="279" width="1.7109375" style="178" customWidth="1"/>
    <col min="280" max="280" width="13.7109375" style="178" customWidth="1"/>
    <col min="281" max="281" width="6.28515625" style="178" customWidth="1"/>
    <col min="282" max="282" width="6.85546875" style="178" customWidth="1"/>
    <col min="283" max="283" width="2.28515625" style="178" customWidth="1"/>
    <col min="284" max="284" width="15.42578125" style="178" customWidth="1"/>
    <col min="285" max="285" width="13.140625" style="178" customWidth="1"/>
    <col min="286" max="286" width="1.7109375" style="178" customWidth="1"/>
    <col min="287" max="287" width="1.140625" style="178" customWidth="1"/>
    <col min="288" max="288" width="5.7109375" style="178" customWidth="1"/>
    <col min="289" max="512" width="6.85546875" style="178" customWidth="1"/>
    <col min="513" max="513" width="8" style="178" customWidth="1"/>
    <col min="514" max="514" width="1.140625" style="178" customWidth="1"/>
    <col min="515" max="517" width="1.7109375" style="178" customWidth="1"/>
    <col min="518" max="518" width="2.28515625" style="178" customWidth="1"/>
    <col min="519" max="520" width="1.140625" style="178" customWidth="1"/>
    <col min="521" max="521" width="2.85546875" style="178" customWidth="1"/>
    <col min="522" max="522" width="2.28515625" style="178" customWidth="1"/>
    <col min="523" max="523" width="3.42578125" style="178" customWidth="1"/>
    <col min="524" max="524" width="1.140625" style="178" customWidth="1"/>
    <col min="525" max="525" width="8" style="178" customWidth="1"/>
    <col min="526" max="526" width="1.140625" style="178" customWidth="1"/>
    <col min="527" max="527" width="2.85546875" style="178" customWidth="1"/>
    <col min="528" max="528" width="4" style="178" customWidth="1"/>
    <col min="529" max="529" width="1.7109375" style="178" customWidth="1"/>
    <col min="530" max="530" width="8.5703125" style="178" customWidth="1"/>
    <col min="531" max="532" width="1.140625" style="178" customWidth="1"/>
    <col min="533" max="533" width="14.28515625" style="178" customWidth="1"/>
    <col min="534" max="534" width="15.42578125" style="178" customWidth="1"/>
    <col min="535" max="535" width="1.7109375" style="178" customWidth="1"/>
    <col min="536" max="536" width="13.7109375" style="178" customWidth="1"/>
    <col min="537" max="537" width="6.28515625" style="178" customWidth="1"/>
    <col min="538" max="538" width="6.85546875" style="178" customWidth="1"/>
    <col min="539" max="539" width="2.28515625" style="178" customWidth="1"/>
    <col min="540" max="540" width="15.42578125" style="178" customWidth="1"/>
    <col min="541" max="541" width="13.140625" style="178" customWidth="1"/>
    <col min="542" max="542" width="1.7109375" style="178" customWidth="1"/>
    <col min="543" max="543" width="1.140625" style="178" customWidth="1"/>
    <col min="544" max="544" width="5.7109375" style="178" customWidth="1"/>
    <col min="545" max="768" width="6.85546875" style="178" customWidth="1"/>
    <col min="769" max="769" width="8" style="178" customWidth="1"/>
    <col min="770" max="770" width="1.140625" style="178" customWidth="1"/>
    <col min="771" max="773" width="1.7109375" style="178" customWidth="1"/>
    <col min="774" max="774" width="2.28515625" style="178" customWidth="1"/>
    <col min="775" max="776" width="1.140625" style="178" customWidth="1"/>
    <col min="777" max="777" width="2.85546875" style="178" customWidth="1"/>
    <col min="778" max="778" width="2.28515625" style="178" customWidth="1"/>
    <col min="779" max="779" width="3.42578125" style="178" customWidth="1"/>
    <col min="780" max="780" width="1.140625" style="178" customWidth="1"/>
    <col min="781" max="781" width="8" style="178" customWidth="1"/>
    <col min="782" max="782" width="1.140625" style="178" customWidth="1"/>
    <col min="783" max="783" width="2.85546875" style="178" customWidth="1"/>
    <col min="784" max="784" width="4" style="178" customWidth="1"/>
    <col min="785" max="785" width="1.7109375" style="178" customWidth="1"/>
    <col min="786" max="786" width="8.5703125" style="178" customWidth="1"/>
    <col min="787" max="788" width="1.140625" style="178" customWidth="1"/>
    <col min="789" max="789" width="14.28515625" style="178" customWidth="1"/>
    <col min="790" max="790" width="15.42578125" style="178" customWidth="1"/>
    <col min="791" max="791" width="1.7109375" style="178" customWidth="1"/>
    <col min="792" max="792" width="13.7109375" style="178" customWidth="1"/>
    <col min="793" max="793" width="6.28515625" style="178" customWidth="1"/>
    <col min="794" max="794" width="6.85546875" style="178" customWidth="1"/>
    <col min="795" max="795" width="2.28515625" style="178" customWidth="1"/>
    <col min="796" max="796" width="15.42578125" style="178" customWidth="1"/>
    <col min="797" max="797" width="13.140625" style="178" customWidth="1"/>
    <col min="798" max="798" width="1.7109375" style="178" customWidth="1"/>
    <col min="799" max="799" width="1.140625" style="178" customWidth="1"/>
    <col min="800" max="800" width="5.7109375" style="178" customWidth="1"/>
    <col min="801" max="1024" width="6.85546875" style="178" customWidth="1"/>
    <col min="1025" max="1025" width="8" style="178" customWidth="1"/>
    <col min="1026" max="1026" width="1.140625" style="178" customWidth="1"/>
    <col min="1027" max="1029" width="1.7109375" style="178" customWidth="1"/>
    <col min="1030" max="1030" width="2.28515625" style="178" customWidth="1"/>
    <col min="1031" max="1032" width="1.140625" style="178" customWidth="1"/>
    <col min="1033" max="1033" width="2.85546875" style="178" customWidth="1"/>
    <col min="1034" max="1034" width="2.28515625" style="178" customWidth="1"/>
    <col min="1035" max="1035" width="3.42578125" style="178" customWidth="1"/>
    <col min="1036" max="1036" width="1.140625" style="178" customWidth="1"/>
    <col min="1037" max="1037" width="8" style="178" customWidth="1"/>
    <col min="1038" max="1038" width="1.140625" style="178" customWidth="1"/>
    <col min="1039" max="1039" width="2.85546875" style="178" customWidth="1"/>
    <col min="1040" max="1040" width="4" style="178" customWidth="1"/>
    <col min="1041" max="1041" width="1.7109375" style="178" customWidth="1"/>
    <col min="1042" max="1042" width="8.5703125" style="178" customWidth="1"/>
    <col min="1043" max="1044" width="1.140625" style="178" customWidth="1"/>
    <col min="1045" max="1045" width="14.28515625" style="178" customWidth="1"/>
    <col min="1046" max="1046" width="15.42578125" style="178" customWidth="1"/>
    <col min="1047" max="1047" width="1.7109375" style="178" customWidth="1"/>
    <col min="1048" max="1048" width="13.7109375" style="178" customWidth="1"/>
    <col min="1049" max="1049" width="6.28515625" style="178" customWidth="1"/>
    <col min="1050" max="1050" width="6.85546875" style="178" customWidth="1"/>
    <col min="1051" max="1051" width="2.28515625" style="178" customWidth="1"/>
    <col min="1052" max="1052" width="15.42578125" style="178" customWidth="1"/>
    <col min="1053" max="1053" width="13.140625" style="178" customWidth="1"/>
    <col min="1054" max="1054" width="1.7109375" style="178" customWidth="1"/>
    <col min="1055" max="1055" width="1.140625" style="178" customWidth="1"/>
    <col min="1056" max="1056" width="5.7109375" style="178" customWidth="1"/>
    <col min="1057" max="1280" width="6.85546875" style="178" customWidth="1"/>
    <col min="1281" max="1281" width="8" style="178" customWidth="1"/>
    <col min="1282" max="1282" width="1.140625" style="178" customWidth="1"/>
    <col min="1283" max="1285" width="1.7109375" style="178" customWidth="1"/>
    <col min="1286" max="1286" width="2.28515625" style="178" customWidth="1"/>
    <col min="1287" max="1288" width="1.140625" style="178" customWidth="1"/>
    <col min="1289" max="1289" width="2.85546875" style="178" customWidth="1"/>
    <col min="1290" max="1290" width="2.28515625" style="178" customWidth="1"/>
    <col min="1291" max="1291" width="3.42578125" style="178" customWidth="1"/>
    <col min="1292" max="1292" width="1.140625" style="178" customWidth="1"/>
    <col min="1293" max="1293" width="8" style="178" customWidth="1"/>
    <col min="1294" max="1294" width="1.140625" style="178" customWidth="1"/>
    <col min="1295" max="1295" width="2.85546875" style="178" customWidth="1"/>
    <col min="1296" max="1296" width="4" style="178" customWidth="1"/>
    <col min="1297" max="1297" width="1.7109375" style="178" customWidth="1"/>
    <col min="1298" max="1298" width="8.5703125" style="178" customWidth="1"/>
    <col min="1299" max="1300" width="1.140625" style="178" customWidth="1"/>
    <col min="1301" max="1301" width="14.28515625" style="178" customWidth="1"/>
    <col min="1302" max="1302" width="15.42578125" style="178" customWidth="1"/>
    <col min="1303" max="1303" width="1.7109375" style="178" customWidth="1"/>
    <col min="1304" max="1304" width="13.7109375" style="178" customWidth="1"/>
    <col min="1305" max="1305" width="6.28515625" style="178" customWidth="1"/>
    <col min="1306" max="1306" width="6.85546875" style="178" customWidth="1"/>
    <col min="1307" max="1307" width="2.28515625" style="178" customWidth="1"/>
    <col min="1308" max="1308" width="15.42578125" style="178" customWidth="1"/>
    <col min="1309" max="1309" width="13.140625" style="178" customWidth="1"/>
    <col min="1310" max="1310" width="1.7109375" style="178" customWidth="1"/>
    <col min="1311" max="1311" width="1.140625" style="178" customWidth="1"/>
    <col min="1312" max="1312" width="5.7109375" style="178" customWidth="1"/>
    <col min="1313" max="1536" width="6.85546875" style="178" customWidth="1"/>
    <col min="1537" max="1537" width="8" style="178" customWidth="1"/>
    <col min="1538" max="1538" width="1.140625" style="178" customWidth="1"/>
    <col min="1539" max="1541" width="1.7109375" style="178" customWidth="1"/>
    <col min="1542" max="1542" width="2.28515625" style="178" customWidth="1"/>
    <col min="1543" max="1544" width="1.140625" style="178" customWidth="1"/>
    <col min="1545" max="1545" width="2.85546875" style="178" customWidth="1"/>
    <col min="1546" max="1546" width="2.28515625" style="178" customWidth="1"/>
    <col min="1547" max="1547" width="3.42578125" style="178" customWidth="1"/>
    <col min="1548" max="1548" width="1.140625" style="178" customWidth="1"/>
    <col min="1549" max="1549" width="8" style="178" customWidth="1"/>
    <col min="1550" max="1550" width="1.140625" style="178" customWidth="1"/>
    <col min="1551" max="1551" width="2.85546875" style="178" customWidth="1"/>
    <col min="1552" max="1552" width="4" style="178" customWidth="1"/>
    <col min="1553" max="1553" width="1.7109375" style="178" customWidth="1"/>
    <col min="1554" max="1554" width="8.5703125" style="178" customWidth="1"/>
    <col min="1555" max="1556" width="1.140625" style="178" customWidth="1"/>
    <col min="1557" max="1557" width="14.28515625" style="178" customWidth="1"/>
    <col min="1558" max="1558" width="15.42578125" style="178" customWidth="1"/>
    <col min="1559" max="1559" width="1.7109375" style="178" customWidth="1"/>
    <col min="1560" max="1560" width="13.7109375" style="178" customWidth="1"/>
    <col min="1561" max="1561" width="6.28515625" style="178" customWidth="1"/>
    <col min="1562" max="1562" width="6.85546875" style="178" customWidth="1"/>
    <col min="1563" max="1563" width="2.28515625" style="178" customWidth="1"/>
    <col min="1564" max="1564" width="15.42578125" style="178" customWidth="1"/>
    <col min="1565" max="1565" width="13.140625" style="178" customWidth="1"/>
    <col min="1566" max="1566" width="1.7109375" style="178" customWidth="1"/>
    <col min="1567" max="1567" width="1.140625" style="178" customWidth="1"/>
    <col min="1568" max="1568" width="5.7109375" style="178" customWidth="1"/>
    <col min="1569" max="1792" width="6.85546875" style="178" customWidth="1"/>
    <col min="1793" max="1793" width="8" style="178" customWidth="1"/>
    <col min="1794" max="1794" width="1.140625" style="178" customWidth="1"/>
    <col min="1795" max="1797" width="1.7109375" style="178" customWidth="1"/>
    <col min="1798" max="1798" width="2.28515625" style="178" customWidth="1"/>
    <col min="1799" max="1800" width="1.140625" style="178" customWidth="1"/>
    <col min="1801" max="1801" width="2.85546875" style="178" customWidth="1"/>
    <col min="1802" max="1802" width="2.28515625" style="178" customWidth="1"/>
    <col min="1803" max="1803" width="3.42578125" style="178" customWidth="1"/>
    <col min="1804" max="1804" width="1.140625" style="178" customWidth="1"/>
    <col min="1805" max="1805" width="8" style="178" customWidth="1"/>
    <col min="1806" max="1806" width="1.140625" style="178" customWidth="1"/>
    <col min="1807" max="1807" width="2.85546875" style="178" customWidth="1"/>
    <col min="1808" max="1808" width="4" style="178" customWidth="1"/>
    <col min="1809" max="1809" width="1.7109375" style="178" customWidth="1"/>
    <col min="1810" max="1810" width="8.5703125" style="178" customWidth="1"/>
    <col min="1811" max="1812" width="1.140625" style="178" customWidth="1"/>
    <col min="1813" max="1813" width="14.28515625" style="178" customWidth="1"/>
    <col min="1814" max="1814" width="15.42578125" style="178" customWidth="1"/>
    <col min="1815" max="1815" width="1.7109375" style="178" customWidth="1"/>
    <col min="1816" max="1816" width="13.7109375" style="178" customWidth="1"/>
    <col min="1817" max="1817" width="6.28515625" style="178" customWidth="1"/>
    <col min="1818" max="1818" width="6.85546875" style="178" customWidth="1"/>
    <col min="1819" max="1819" width="2.28515625" style="178" customWidth="1"/>
    <col min="1820" max="1820" width="15.42578125" style="178" customWidth="1"/>
    <col min="1821" max="1821" width="13.140625" style="178" customWidth="1"/>
    <col min="1822" max="1822" width="1.7109375" style="178" customWidth="1"/>
    <col min="1823" max="1823" width="1.140625" style="178" customWidth="1"/>
    <col min="1824" max="1824" width="5.7109375" style="178" customWidth="1"/>
    <col min="1825" max="2048" width="6.85546875" style="178" customWidth="1"/>
    <col min="2049" max="2049" width="8" style="178" customWidth="1"/>
    <col min="2050" max="2050" width="1.140625" style="178" customWidth="1"/>
    <col min="2051" max="2053" width="1.7109375" style="178" customWidth="1"/>
    <col min="2054" max="2054" width="2.28515625" style="178" customWidth="1"/>
    <col min="2055" max="2056" width="1.140625" style="178" customWidth="1"/>
    <col min="2057" max="2057" width="2.85546875" style="178" customWidth="1"/>
    <col min="2058" max="2058" width="2.28515625" style="178" customWidth="1"/>
    <col min="2059" max="2059" width="3.42578125" style="178" customWidth="1"/>
    <col min="2060" max="2060" width="1.140625" style="178" customWidth="1"/>
    <col min="2061" max="2061" width="8" style="178" customWidth="1"/>
    <col min="2062" max="2062" width="1.140625" style="178" customWidth="1"/>
    <col min="2063" max="2063" width="2.85546875" style="178" customWidth="1"/>
    <col min="2064" max="2064" width="4" style="178" customWidth="1"/>
    <col min="2065" max="2065" width="1.7109375" style="178" customWidth="1"/>
    <col min="2066" max="2066" width="8.5703125" style="178" customWidth="1"/>
    <col min="2067" max="2068" width="1.140625" style="178" customWidth="1"/>
    <col min="2069" max="2069" width="14.28515625" style="178" customWidth="1"/>
    <col min="2070" max="2070" width="15.42578125" style="178" customWidth="1"/>
    <col min="2071" max="2071" width="1.7109375" style="178" customWidth="1"/>
    <col min="2072" max="2072" width="13.7109375" style="178" customWidth="1"/>
    <col min="2073" max="2073" width="6.28515625" style="178" customWidth="1"/>
    <col min="2074" max="2074" width="6.85546875" style="178" customWidth="1"/>
    <col min="2075" max="2075" width="2.28515625" style="178" customWidth="1"/>
    <col min="2076" max="2076" width="15.42578125" style="178" customWidth="1"/>
    <col min="2077" max="2077" width="13.140625" style="178" customWidth="1"/>
    <col min="2078" max="2078" width="1.7109375" style="178" customWidth="1"/>
    <col min="2079" max="2079" width="1.140625" style="178" customWidth="1"/>
    <col min="2080" max="2080" width="5.7109375" style="178" customWidth="1"/>
    <col min="2081" max="2304" width="6.85546875" style="178" customWidth="1"/>
    <col min="2305" max="2305" width="8" style="178" customWidth="1"/>
    <col min="2306" max="2306" width="1.140625" style="178" customWidth="1"/>
    <col min="2307" max="2309" width="1.7109375" style="178" customWidth="1"/>
    <col min="2310" max="2310" width="2.28515625" style="178" customWidth="1"/>
    <col min="2311" max="2312" width="1.140625" style="178" customWidth="1"/>
    <col min="2313" max="2313" width="2.85546875" style="178" customWidth="1"/>
    <col min="2314" max="2314" width="2.28515625" style="178" customWidth="1"/>
    <col min="2315" max="2315" width="3.42578125" style="178" customWidth="1"/>
    <col min="2316" max="2316" width="1.140625" style="178" customWidth="1"/>
    <col min="2317" max="2317" width="8" style="178" customWidth="1"/>
    <col min="2318" max="2318" width="1.140625" style="178" customWidth="1"/>
    <col min="2319" max="2319" width="2.85546875" style="178" customWidth="1"/>
    <col min="2320" max="2320" width="4" style="178" customWidth="1"/>
    <col min="2321" max="2321" width="1.7109375" style="178" customWidth="1"/>
    <col min="2322" max="2322" width="8.5703125" style="178" customWidth="1"/>
    <col min="2323" max="2324" width="1.140625" style="178" customWidth="1"/>
    <col min="2325" max="2325" width="14.28515625" style="178" customWidth="1"/>
    <col min="2326" max="2326" width="15.42578125" style="178" customWidth="1"/>
    <col min="2327" max="2327" width="1.7109375" style="178" customWidth="1"/>
    <col min="2328" max="2328" width="13.7109375" style="178" customWidth="1"/>
    <col min="2329" max="2329" width="6.28515625" style="178" customWidth="1"/>
    <col min="2330" max="2330" width="6.85546875" style="178" customWidth="1"/>
    <col min="2331" max="2331" width="2.28515625" style="178" customWidth="1"/>
    <col min="2332" max="2332" width="15.42578125" style="178" customWidth="1"/>
    <col min="2333" max="2333" width="13.140625" style="178" customWidth="1"/>
    <col min="2334" max="2334" width="1.7109375" style="178" customWidth="1"/>
    <col min="2335" max="2335" width="1.140625" style="178" customWidth="1"/>
    <col min="2336" max="2336" width="5.7109375" style="178" customWidth="1"/>
    <col min="2337" max="2560" width="6.85546875" style="178" customWidth="1"/>
    <col min="2561" max="2561" width="8" style="178" customWidth="1"/>
    <col min="2562" max="2562" width="1.140625" style="178" customWidth="1"/>
    <col min="2563" max="2565" width="1.7109375" style="178" customWidth="1"/>
    <col min="2566" max="2566" width="2.28515625" style="178" customWidth="1"/>
    <col min="2567" max="2568" width="1.140625" style="178" customWidth="1"/>
    <col min="2569" max="2569" width="2.85546875" style="178" customWidth="1"/>
    <col min="2570" max="2570" width="2.28515625" style="178" customWidth="1"/>
    <col min="2571" max="2571" width="3.42578125" style="178" customWidth="1"/>
    <col min="2572" max="2572" width="1.140625" style="178" customWidth="1"/>
    <col min="2573" max="2573" width="8" style="178" customWidth="1"/>
    <col min="2574" max="2574" width="1.140625" style="178" customWidth="1"/>
    <col min="2575" max="2575" width="2.85546875" style="178" customWidth="1"/>
    <col min="2576" max="2576" width="4" style="178" customWidth="1"/>
    <col min="2577" max="2577" width="1.7109375" style="178" customWidth="1"/>
    <col min="2578" max="2578" width="8.5703125" style="178" customWidth="1"/>
    <col min="2579" max="2580" width="1.140625" style="178" customWidth="1"/>
    <col min="2581" max="2581" width="14.28515625" style="178" customWidth="1"/>
    <col min="2582" max="2582" width="15.42578125" style="178" customWidth="1"/>
    <col min="2583" max="2583" width="1.7109375" style="178" customWidth="1"/>
    <col min="2584" max="2584" width="13.7109375" style="178" customWidth="1"/>
    <col min="2585" max="2585" width="6.28515625" style="178" customWidth="1"/>
    <col min="2586" max="2586" width="6.85546875" style="178" customWidth="1"/>
    <col min="2587" max="2587" width="2.28515625" style="178" customWidth="1"/>
    <col min="2588" max="2588" width="15.42578125" style="178" customWidth="1"/>
    <col min="2589" max="2589" width="13.140625" style="178" customWidth="1"/>
    <col min="2590" max="2590" width="1.7109375" style="178" customWidth="1"/>
    <col min="2591" max="2591" width="1.140625" style="178" customWidth="1"/>
    <col min="2592" max="2592" width="5.7109375" style="178" customWidth="1"/>
    <col min="2593" max="2816" width="6.85546875" style="178" customWidth="1"/>
    <col min="2817" max="2817" width="8" style="178" customWidth="1"/>
    <col min="2818" max="2818" width="1.140625" style="178" customWidth="1"/>
    <col min="2819" max="2821" width="1.7109375" style="178" customWidth="1"/>
    <col min="2822" max="2822" width="2.28515625" style="178" customWidth="1"/>
    <col min="2823" max="2824" width="1.140625" style="178" customWidth="1"/>
    <col min="2825" max="2825" width="2.85546875" style="178" customWidth="1"/>
    <col min="2826" max="2826" width="2.28515625" style="178" customWidth="1"/>
    <col min="2827" max="2827" width="3.42578125" style="178" customWidth="1"/>
    <col min="2828" max="2828" width="1.140625" style="178" customWidth="1"/>
    <col min="2829" max="2829" width="8" style="178" customWidth="1"/>
    <col min="2830" max="2830" width="1.140625" style="178" customWidth="1"/>
    <col min="2831" max="2831" width="2.85546875" style="178" customWidth="1"/>
    <col min="2832" max="2832" width="4" style="178" customWidth="1"/>
    <col min="2833" max="2833" width="1.7109375" style="178" customWidth="1"/>
    <col min="2834" max="2834" width="8.5703125" style="178" customWidth="1"/>
    <col min="2835" max="2836" width="1.140625" style="178" customWidth="1"/>
    <col min="2837" max="2837" width="14.28515625" style="178" customWidth="1"/>
    <col min="2838" max="2838" width="15.42578125" style="178" customWidth="1"/>
    <col min="2839" max="2839" width="1.7109375" style="178" customWidth="1"/>
    <col min="2840" max="2840" width="13.7109375" style="178" customWidth="1"/>
    <col min="2841" max="2841" width="6.28515625" style="178" customWidth="1"/>
    <col min="2842" max="2842" width="6.85546875" style="178" customWidth="1"/>
    <col min="2843" max="2843" width="2.28515625" style="178" customWidth="1"/>
    <col min="2844" max="2844" width="15.42578125" style="178" customWidth="1"/>
    <col min="2845" max="2845" width="13.140625" style="178" customWidth="1"/>
    <col min="2846" max="2846" width="1.7109375" style="178" customWidth="1"/>
    <col min="2847" max="2847" width="1.140625" style="178" customWidth="1"/>
    <col min="2848" max="2848" width="5.7109375" style="178" customWidth="1"/>
    <col min="2849" max="3072" width="6.85546875" style="178" customWidth="1"/>
    <col min="3073" max="3073" width="8" style="178" customWidth="1"/>
    <col min="3074" max="3074" width="1.140625" style="178" customWidth="1"/>
    <col min="3075" max="3077" width="1.7109375" style="178" customWidth="1"/>
    <col min="3078" max="3078" width="2.28515625" style="178" customWidth="1"/>
    <col min="3079" max="3080" width="1.140625" style="178" customWidth="1"/>
    <col min="3081" max="3081" width="2.85546875" style="178" customWidth="1"/>
    <col min="3082" max="3082" width="2.28515625" style="178" customWidth="1"/>
    <col min="3083" max="3083" width="3.42578125" style="178" customWidth="1"/>
    <col min="3084" max="3084" width="1.140625" style="178" customWidth="1"/>
    <col min="3085" max="3085" width="8" style="178" customWidth="1"/>
    <col min="3086" max="3086" width="1.140625" style="178" customWidth="1"/>
    <col min="3087" max="3087" width="2.85546875" style="178" customWidth="1"/>
    <col min="3088" max="3088" width="4" style="178" customWidth="1"/>
    <col min="3089" max="3089" width="1.7109375" style="178" customWidth="1"/>
    <col min="3090" max="3090" width="8.5703125" style="178" customWidth="1"/>
    <col min="3091" max="3092" width="1.140625" style="178" customWidth="1"/>
    <col min="3093" max="3093" width="14.28515625" style="178" customWidth="1"/>
    <col min="3094" max="3094" width="15.42578125" style="178" customWidth="1"/>
    <col min="3095" max="3095" width="1.7109375" style="178" customWidth="1"/>
    <col min="3096" max="3096" width="13.7109375" style="178" customWidth="1"/>
    <col min="3097" max="3097" width="6.28515625" style="178" customWidth="1"/>
    <col min="3098" max="3098" width="6.85546875" style="178" customWidth="1"/>
    <col min="3099" max="3099" width="2.28515625" style="178" customWidth="1"/>
    <col min="3100" max="3100" width="15.42578125" style="178" customWidth="1"/>
    <col min="3101" max="3101" width="13.140625" style="178" customWidth="1"/>
    <col min="3102" max="3102" width="1.7109375" style="178" customWidth="1"/>
    <col min="3103" max="3103" width="1.140625" style="178" customWidth="1"/>
    <col min="3104" max="3104" width="5.7109375" style="178" customWidth="1"/>
    <col min="3105" max="3328" width="6.85546875" style="178" customWidth="1"/>
    <col min="3329" max="3329" width="8" style="178" customWidth="1"/>
    <col min="3330" max="3330" width="1.140625" style="178" customWidth="1"/>
    <col min="3331" max="3333" width="1.7109375" style="178" customWidth="1"/>
    <col min="3334" max="3334" width="2.28515625" style="178" customWidth="1"/>
    <col min="3335" max="3336" width="1.140625" style="178" customWidth="1"/>
    <col min="3337" max="3337" width="2.85546875" style="178" customWidth="1"/>
    <col min="3338" max="3338" width="2.28515625" style="178" customWidth="1"/>
    <col min="3339" max="3339" width="3.42578125" style="178" customWidth="1"/>
    <col min="3340" max="3340" width="1.140625" style="178" customWidth="1"/>
    <col min="3341" max="3341" width="8" style="178" customWidth="1"/>
    <col min="3342" max="3342" width="1.140625" style="178" customWidth="1"/>
    <col min="3343" max="3343" width="2.85546875" style="178" customWidth="1"/>
    <col min="3344" max="3344" width="4" style="178" customWidth="1"/>
    <col min="3345" max="3345" width="1.7109375" style="178" customWidth="1"/>
    <col min="3346" max="3346" width="8.5703125" style="178" customWidth="1"/>
    <col min="3347" max="3348" width="1.140625" style="178" customWidth="1"/>
    <col min="3349" max="3349" width="14.28515625" style="178" customWidth="1"/>
    <col min="3350" max="3350" width="15.42578125" style="178" customWidth="1"/>
    <col min="3351" max="3351" width="1.7109375" style="178" customWidth="1"/>
    <col min="3352" max="3352" width="13.7109375" style="178" customWidth="1"/>
    <col min="3353" max="3353" width="6.28515625" style="178" customWidth="1"/>
    <col min="3354" max="3354" width="6.85546875" style="178" customWidth="1"/>
    <col min="3355" max="3355" width="2.28515625" style="178" customWidth="1"/>
    <col min="3356" max="3356" width="15.42578125" style="178" customWidth="1"/>
    <col min="3357" max="3357" width="13.140625" style="178" customWidth="1"/>
    <col min="3358" max="3358" width="1.7109375" style="178" customWidth="1"/>
    <col min="3359" max="3359" width="1.140625" style="178" customWidth="1"/>
    <col min="3360" max="3360" width="5.7109375" style="178" customWidth="1"/>
    <col min="3361" max="3584" width="6.85546875" style="178" customWidth="1"/>
    <col min="3585" max="3585" width="8" style="178" customWidth="1"/>
    <col min="3586" max="3586" width="1.140625" style="178" customWidth="1"/>
    <col min="3587" max="3589" width="1.7109375" style="178" customWidth="1"/>
    <col min="3590" max="3590" width="2.28515625" style="178" customWidth="1"/>
    <col min="3591" max="3592" width="1.140625" style="178" customWidth="1"/>
    <col min="3593" max="3593" width="2.85546875" style="178" customWidth="1"/>
    <col min="3594" max="3594" width="2.28515625" style="178" customWidth="1"/>
    <col min="3595" max="3595" width="3.42578125" style="178" customWidth="1"/>
    <col min="3596" max="3596" width="1.140625" style="178" customWidth="1"/>
    <col min="3597" max="3597" width="8" style="178" customWidth="1"/>
    <col min="3598" max="3598" width="1.140625" style="178" customWidth="1"/>
    <col min="3599" max="3599" width="2.85546875" style="178" customWidth="1"/>
    <col min="3600" max="3600" width="4" style="178" customWidth="1"/>
    <col min="3601" max="3601" width="1.7109375" style="178" customWidth="1"/>
    <col min="3602" max="3602" width="8.5703125" style="178" customWidth="1"/>
    <col min="3603" max="3604" width="1.140625" style="178" customWidth="1"/>
    <col min="3605" max="3605" width="14.28515625" style="178" customWidth="1"/>
    <col min="3606" max="3606" width="15.42578125" style="178" customWidth="1"/>
    <col min="3607" max="3607" width="1.7109375" style="178" customWidth="1"/>
    <col min="3608" max="3608" width="13.7109375" style="178" customWidth="1"/>
    <col min="3609" max="3609" width="6.28515625" style="178" customWidth="1"/>
    <col min="3610" max="3610" width="6.85546875" style="178" customWidth="1"/>
    <col min="3611" max="3611" width="2.28515625" style="178" customWidth="1"/>
    <col min="3612" max="3612" width="15.42578125" style="178" customWidth="1"/>
    <col min="3613" max="3613" width="13.140625" style="178" customWidth="1"/>
    <col min="3614" max="3614" width="1.7109375" style="178" customWidth="1"/>
    <col min="3615" max="3615" width="1.140625" style="178" customWidth="1"/>
    <col min="3616" max="3616" width="5.7109375" style="178" customWidth="1"/>
    <col min="3617" max="3840" width="6.85546875" style="178" customWidth="1"/>
    <col min="3841" max="3841" width="8" style="178" customWidth="1"/>
    <col min="3842" max="3842" width="1.140625" style="178" customWidth="1"/>
    <col min="3843" max="3845" width="1.7109375" style="178" customWidth="1"/>
    <col min="3846" max="3846" width="2.28515625" style="178" customWidth="1"/>
    <col min="3847" max="3848" width="1.140625" style="178" customWidth="1"/>
    <col min="3849" max="3849" width="2.85546875" style="178" customWidth="1"/>
    <col min="3850" max="3850" width="2.28515625" style="178" customWidth="1"/>
    <col min="3851" max="3851" width="3.42578125" style="178" customWidth="1"/>
    <col min="3852" max="3852" width="1.140625" style="178" customWidth="1"/>
    <col min="3853" max="3853" width="8" style="178" customWidth="1"/>
    <col min="3854" max="3854" width="1.140625" style="178" customWidth="1"/>
    <col min="3855" max="3855" width="2.85546875" style="178" customWidth="1"/>
    <col min="3856" max="3856" width="4" style="178" customWidth="1"/>
    <col min="3857" max="3857" width="1.7109375" style="178" customWidth="1"/>
    <col min="3858" max="3858" width="8.5703125" style="178" customWidth="1"/>
    <col min="3859" max="3860" width="1.140625" style="178" customWidth="1"/>
    <col min="3861" max="3861" width="14.28515625" style="178" customWidth="1"/>
    <col min="3862" max="3862" width="15.42578125" style="178" customWidth="1"/>
    <col min="3863" max="3863" width="1.7109375" style="178" customWidth="1"/>
    <col min="3864" max="3864" width="13.7109375" style="178" customWidth="1"/>
    <col min="3865" max="3865" width="6.28515625" style="178" customWidth="1"/>
    <col min="3866" max="3866" width="6.85546875" style="178" customWidth="1"/>
    <col min="3867" max="3867" width="2.28515625" style="178" customWidth="1"/>
    <col min="3868" max="3868" width="15.42578125" style="178" customWidth="1"/>
    <col min="3869" max="3869" width="13.140625" style="178" customWidth="1"/>
    <col min="3870" max="3870" width="1.7109375" style="178" customWidth="1"/>
    <col min="3871" max="3871" width="1.140625" style="178" customWidth="1"/>
    <col min="3872" max="3872" width="5.7109375" style="178" customWidth="1"/>
    <col min="3873" max="4096" width="6.85546875" style="178" customWidth="1"/>
    <col min="4097" max="4097" width="8" style="178" customWidth="1"/>
    <col min="4098" max="4098" width="1.140625" style="178" customWidth="1"/>
    <col min="4099" max="4101" width="1.7109375" style="178" customWidth="1"/>
    <col min="4102" max="4102" width="2.28515625" style="178" customWidth="1"/>
    <col min="4103" max="4104" width="1.140625" style="178" customWidth="1"/>
    <col min="4105" max="4105" width="2.85546875" style="178" customWidth="1"/>
    <col min="4106" max="4106" width="2.28515625" style="178" customWidth="1"/>
    <col min="4107" max="4107" width="3.42578125" style="178" customWidth="1"/>
    <col min="4108" max="4108" width="1.140625" style="178" customWidth="1"/>
    <col min="4109" max="4109" width="8" style="178" customWidth="1"/>
    <col min="4110" max="4110" width="1.140625" style="178" customWidth="1"/>
    <col min="4111" max="4111" width="2.85546875" style="178" customWidth="1"/>
    <col min="4112" max="4112" width="4" style="178" customWidth="1"/>
    <col min="4113" max="4113" width="1.7109375" style="178" customWidth="1"/>
    <col min="4114" max="4114" width="8.5703125" style="178" customWidth="1"/>
    <col min="4115" max="4116" width="1.140625" style="178" customWidth="1"/>
    <col min="4117" max="4117" width="14.28515625" style="178" customWidth="1"/>
    <col min="4118" max="4118" width="15.42578125" style="178" customWidth="1"/>
    <col min="4119" max="4119" width="1.7109375" style="178" customWidth="1"/>
    <col min="4120" max="4120" width="13.7109375" style="178" customWidth="1"/>
    <col min="4121" max="4121" width="6.28515625" style="178" customWidth="1"/>
    <col min="4122" max="4122" width="6.85546875" style="178" customWidth="1"/>
    <col min="4123" max="4123" width="2.28515625" style="178" customWidth="1"/>
    <col min="4124" max="4124" width="15.42578125" style="178" customWidth="1"/>
    <col min="4125" max="4125" width="13.140625" style="178" customWidth="1"/>
    <col min="4126" max="4126" width="1.7109375" style="178" customWidth="1"/>
    <col min="4127" max="4127" width="1.140625" style="178" customWidth="1"/>
    <col min="4128" max="4128" width="5.7109375" style="178" customWidth="1"/>
    <col min="4129" max="4352" width="6.85546875" style="178" customWidth="1"/>
    <col min="4353" max="4353" width="8" style="178" customWidth="1"/>
    <col min="4354" max="4354" width="1.140625" style="178" customWidth="1"/>
    <col min="4355" max="4357" width="1.7109375" style="178" customWidth="1"/>
    <col min="4358" max="4358" width="2.28515625" style="178" customWidth="1"/>
    <col min="4359" max="4360" width="1.140625" style="178" customWidth="1"/>
    <col min="4361" max="4361" width="2.85546875" style="178" customWidth="1"/>
    <col min="4362" max="4362" width="2.28515625" style="178" customWidth="1"/>
    <col min="4363" max="4363" width="3.42578125" style="178" customWidth="1"/>
    <col min="4364" max="4364" width="1.140625" style="178" customWidth="1"/>
    <col min="4365" max="4365" width="8" style="178" customWidth="1"/>
    <col min="4366" max="4366" width="1.140625" style="178" customWidth="1"/>
    <col min="4367" max="4367" width="2.85546875" style="178" customWidth="1"/>
    <col min="4368" max="4368" width="4" style="178" customWidth="1"/>
    <col min="4369" max="4369" width="1.7109375" style="178" customWidth="1"/>
    <col min="4370" max="4370" width="8.5703125" style="178" customWidth="1"/>
    <col min="4371" max="4372" width="1.140625" style="178" customWidth="1"/>
    <col min="4373" max="4373" width="14.28515625" style="178" customWidth="1"/>
    <col min="4374" max="4374" width="15.42578125" style="178" customWidth="1"/>
    <col min="4375" max="4375" width="1.7109375" style="178" customWidth="1"/>
    <col min="4376" max="4376" width="13.7109375" style="178" customWidth="1"/>
    <col min="4377" max="4377" width="6.28515625" style="178" customWidth="1"/>
    <col min="4378" max="4378" width="6.85546875" style="178" customWidth="1"/>
    <col min="4379" max="4379" width="2.28515625" style="178" customWidth="1"/>
    <col min="4380" max="4380" width="15.42578125" style="178" customWidth="1"/>
    <col min="4381" max="4381" width="13.140625" style="178" customWidth="1"/>
    <col min="4382" max="4382" width="1.7109375" style="178" customWidth="1"/>
    <col min="4383" max="4383" width="1.140625" style="178" customWidth="1"/>
    <col min="4384" max="4384" width="5.7109375" style="178" customWidth="1"/>
    <col min="4385" max="4608" width="6.85546875" style="178" customWidth="1"/>
    <col min="4609" max="4609" width="8" style="178" customWidth="1"/>
    <col min="4610" max="4610" width="1.140625" style="178" customWidth="1"/>
    <col min="4611" max="4613" width="1.7109375" style="178" customWidth="1"/>
    <col min="4614" max="4614" width="2.28515625" style="178" customWidth="1"/>
    <col min="4615" max="4616" width="1.140625" style="178" customWidth="1"/>
    <col min="4617" max="4617" width="2.85546875" style="178" customWidth="1"/>
    <col min="4618" max="4618" width="2.28515625" style="178" customWidth="1"/>
    <col min="4619" max="4619" width="3.42578125" style="178" customWidth="1"/>
    <col min="4620" max="4620" width="1.140625" style="178" customWidth="1"/>
    <col min="4621" max="4621" width="8" style="178" customWidth="1"/>
    <col min="4622" max="4622" width="1.140625" style="178" customWidth="1"/>
    <col min="4623" max="4623" width="2.85546875" style="178" customWidth="1"/>
    <col min="4624" max="4624" width="4" style="178" customWidth="1"/>
    <col min="4625" max="4625" width="1.7109375" style="178" customWidth="1"/>
    <col min="4626" max="4626" width="8.5703125" style="178" customWidth="1"/>
    <col min="4627" max="4628" width="1.140625" style="178" customWidth="1"/>
    <col min="4629" max="4629" width="14.28515625" style="178" customWidth="1"/>
    <col min="4630" max="4630" width="15.42578125" style="178" customWidth="1"/>
    <col min="4631" max="4631" width="1.7109375" style="178" customWidth="1"/>
    <col min="4632" max="4632" width="13.7109375" style="178" customWidth="1"/>
    <col min="4633" max="4633" width="6.28515625" style="178" customWidth="1"/>
    <col min="4634" max="4634" width="6.85546875" style="178" customWidth="1"/>
    <col min="4635" max="4635" width="2.28515625" style="178" customWidth="1"/>
    <col min="4636" max="4636" width="15.42578125" style="178" customWidth="1"/>
    <col min="4637" max="4637" width="13.140625" style="178" customWidth="1"/>
    <col min="4638" max="4638" width="1.7109375" style="178" customWidth="1"/>
    <col min="4639" max="4639" width="1.140625" style="178" customWidth="1"/>
    <col min="4640" max="4640" width="5.7109375" style="178" customWidth="1"/>
    <col min="4641" max="4864" width="6.85546875" style="178" customWidth="1"/>
    <col min="4865" max="4865" width="8" style="178" customWidth="1"/>
    <col min="4866" max="4866" width="1.140625" style="178" customWidth="1"/>
    <col min="4867" max="4869" width="1.7109375" style="178" customWidth="1"/>
    <col min="4870" max="4870" width="2.28515625" style="178" customWidth="1"/>
    <col min="4871" max="4872" width="1.140625" style="178" customWidth="1"/>
    <col min="4873" max="4873" width="2.85546875" style="178" customWidth="1"/>
    <col min="4874" max="4874" width="2.28515625" style="178" customWidth="1"/>
    <col min="4875" max="4875" width="3.42578125" style="178" customWidth="1"/>
    <col min="4876" max="4876" width="1.140625" style="178" customWidth="1"/>
    <col min="4877" max="4877" width="8" style="178" customWidth="1"/>
    <col min="4878" max="4878" width="1.140625" style="178" customWidth="1"/>
    <col min="4879" max="4879" width="2.85546875" style="178" customWidth="1"/>
    <col min="4880" max="4880" width="4" style="178" customWidth="1"/>
    <col min="4881" max="4881" width="1.7109375" style="178" customWidth="1"/>
    <col min="4882" max="4882" width="8.5703125" style="178" customWidth="1"/>
    <col min="4883" max="4884" width="1.140625" style="178" customWidth="1"/>
    <col min="4885" max="4885" width="14.28515625" style="178" customWidth="1"/>
    <col min="4886" max="4886" width="15.42578125" style="178" customWidth="1"/>
    <col min="4887" max="4887" width="1.7109375" style="178" customWidth="1"/>
    <col min="4888" max="4888" width="13.7109375" style="178" customWidth="1"/>
    <col min="4889" max="4889" width="6.28515625" style="178" customWidth="1"/>
    <col min="4890" max="4890" width="6.85546875" style="178" customWidth="1"/>
    <col min="4891" max="4891" width="2.28515625" style="178" customWidth="1"/>
    <col min="4892" max="4892" width="15.42578125" style="178" customWidth="1"/>
    <col min="4893" max="4893" width="13.140625" style="178" customWidth="1"/>
    <col min="4894" max="4894" width="1.7109375" style="178" customWidth="1"/>
    <col min="4895" max="4895" width="1.140625" style="178" customWidth="1"/>
    <col min="4896" max="4896" width="5.7109375" style="178" customWidth="1"/>
    <col min="4897" max="5120" width="6.85546875" style="178" customWidth="1"/>
    <col min="5121" max="5121" width="8" style="178" customWidth="1"/>
    <col min="5122" max="5122" width="1.140625" style="178" customWidth="1"/>
    <col min="5123" max="5125" width="1.7109375" style="178" customWidth="1"/>
    <col min="5126" max="5126" width="2.28515625" style="178" customWidth="1"/>
    <col min="5127" max="5128" width="1.140625" style="178" customWidth="1"/>
    <col min="5129" max="5129" width="2.85546875" style="178" customWidth="1"/>
    <col min="5130" max="5130" width="2.28515625" style="178" customWidth="1"/>
    <col min="5131" max="5131" width="3.42578125" style="178" customWidth="1"/>
    <col min="5132" max="5132" width="1.140625" style="178" customWidth="1"/>
    <col min="5133" max="5133" width="8" style="178" customWidth="1"/>
    <col min="5134" max="5134" width="1.140625" style="178" customWidth="1"/>
    <col min="5135" max="5135" width="2.85546875" style="178" customWidth="1"/>
    <col min="5136" max="5136" width="4" style="178" customWidth="1"/>
    <col min="5137" max="5137" width="1.7109375" style="178" customWidth="1"/>
    <col min="5138" max="5138" width="8.5703125" style="178" customWidth="1"/>
    <col min="5139" max="5140" width="1.140625" style="178" customWidth="1"/>
    <col min="5141" max="5141" width="14.28515625" style="178" customWidth="1"/>
    <col min="5142" max="5142" width="15.42578125" style="178" customWidth="1"/>
    <col min="5143" max="5143" width="1.7109375" style="178" customWidth="1"/>
    <col min="5144" max="5144" width="13.7109375" style="178" customWidth="1"/>
    <col min="5145" max="5145" width="6.28515625" style="178" customWidth="1"/>
    <col min="5146" max="5146" width="6.85546875" style="178" customWidth="1"/>
    <col min="5147" max="5147" width="2.28515625" style="178" customWidth="1"/>
    <col min="5148" max="5148" width="15.42578125" style="178" customWidth="1"/>
    <col min="5149" max="5149" width="13.140625" style="178" customWidth="1"/>
    <col min="5150" max="5150" width="1.7109375" style="178" customWidth="1"/>
    <col min="5151" max="5151" width="1.140625" style="178" customWidth="1"/>
    <col min="5152" max="5152" width="5.7109375" style="178" customWidth="1"/>
    <col min="5153" max="5376" width="6.85546875" style="178" customWidth="1"/>
    <col min="5377" max="5377" width="8" style="178" customWidth="1"/>
    <col min="5378" max="5378" width="1.140625" style="178" customWidth="1"/>
    <col min="5379" max="5381" width="1.7109375" style="178" customWidth="1"/>
    <col min="5382" max="5382" width="2.28515625" style="178" customWidth="1"/>
    <col min="5383" max="5384" width="1.140625" style="178" customWidth="1"/>
    <col min="5385" max="5385" width="2.85546875" style="178" customWidth="1"/>
    <col min="5386" max="5386" width="2.28515625" style="178" customWidth="1"/>
    <col min="5387" max="5387" width="3.42578125" style="178" customWidth="1"/>
    <col min="5388" max="5388" width="1.140625" style="178" customWidth="1"/>
    <col min="5389" max="5389" width="8" style="178" customWidth="1"/>
    <col min="5390" max="5390" width="1.140625" style="178" customWidth="1"/>
    <col min="5391" max="5391" width="2.85546875" style="178" customWidth="1"/>
    <col min="5392" max="5392" width="4" style="178" customWidth="1"/>
    <col min="5393" max="5393" width="1.7109375" style="178" customWidth="1"/>
    <col min="5394" max="5394" width="8.5703125" style="178" customWidth="1"/>
    <col min="5395" max="5396" width="1.140625" style="178" customWidth="1"/>
    <col min="5397" max="5397" width="14.28515625" style="178" customWidth="1"/>
    <col min="5398" max="5398" width="15.42578125" style="178" customWidth="1"/>
    <col min="5399" max="5399" width="1.7109375" style="178" customWidth="1"/>
    <col min="5400" max="5400" width="13.7109375" style="178" customWidth="1"/>
    <col min="5401" max="5401" width="6.28515625" style="178" customWidth="1"/>
    <col min="5402" max="5402" width="6.85546875" style="178" customWidth="1"/>
    <col min="5403" max="5403" width="2.28515625" style="178" customWidth="1"/>
    <col min="5404" max="5404" width="15.42578125" style="178" customWidth="1"/>
    <col min="5405" max="5405" width="13.140625" style="178" customWidth="1"/>
    <col min="5406" max="5406" width="1.7109375" style="178" customWidth="1"/>
    <col min="5407" max="5407" width="1.140625" style="178" customWidth="1"/>
    <col min="5408" max="5408" width="5.7109375" style="178" customWidth="1"/>
    <col min="5409" max="5632" width="6.85546875" style="178" customWidth="1"/>
    <col min="5633" max="5633" width="8" style="178" customWidth="1"/>
    <col min="5634" max="5634" width="1.140625" style="178" customWidth="1"/>
    <col min="5635" max="5637" width="1.7109375" style="178" customWidth="1"/>
    <col min="5638" max="5638" width="2.28515625" style="178" customWidth="1"/>
    <col min="5639" max="5640" width="1.140625" style="178" customWidth="1"/>
    <col min="5641" max="5641" width="2.85546875" style="178" customWidth="1"/>
    <col min="5642" max="5642" width="2.28515625" style="178" customWidth="1"/>
    <col min="5643" max="5643" width="3.42578125" style="178" customWidth="1"/>
    <col min="5644" max="5644" width="1.140625" style="178" customWidth="1"/>
    <col min="5645" max="5645" width="8" style="178" customWidth="1"/>
    <col min="5646" max="5646" width="1.140625" style="178" customWidth="1"/>
    <col min="5647" max="5647" width="2.85546875" style="178" customWidth="1"/>
    <col min="5648" max="5648" width="4" style="178" customWidth="1"/>
    <col min="5649" max="5649" width="1.7109375" style="178" customWidth="1"/>
    <col min="5650" max="5650" width="8.5703125" style="178" customWidth="1"/>
    <col min="5651" max="5652" width="1.140625" style="178" customWidth="1"/>
    <col min="5653" max="5653" width="14.28515625" style="178" customWidth="1"/>
    <col min="5654" max="5654" width="15.42578125" style="178" customWidth="1"/>
    <col min="5655" max="5655" width="1.7109375" style="178" customWidth="1"/>
    <col min="5656" max="5656" width="13.7109375" style="178" customWidth="1"/>
    <col min="5657" max="5657" width="6.28515625" style="178" customWidth="1"/>
    <col min="5658" max="5658" width="6.85546875" style="178" customWidth="1"/>
    <col min="5659" max="5659" width="2.28515625" style="178" customWidth="1"/>
    <col min="5660" max="5660" width="15.42578125" style="178" customWidth="1"/>
    <col min="5661" max="5661" width="13.140625" style="178" customWidth="1"/>
    <col min="5662" max="5662" width="1.7109375" style="178" customWidth="1"/>
    <col min="5663" max="5663" width="1.140625" style="178" customWidth="1"/>
    <col min="5664" max="5664" width="5.7109375" style="178" customWidth="1"/>
    <col min="5665" max="5888" width="6.85546875" style="178" customWidth="1"/>
    <col min="5889" max="5889" width="8" style="178" customWidth="1"/>
    <col min="5890" max="5890" width="1.140625" style="178" customWidth="1"/>
    <col min="5891" max="5893" width="1.7109375" style="178" customWidth="1"/>
    <col min="5894" max="5894" width="2.28515625" style="178" customWidth="1"/>
    <col min="5895" max="5896" width="1.140625" style="178" customWidth="1"/>
    <col min="5897" max="5897" width="2.85546875" style="178" customWidth="1"/>
    <col min="5898" max="5898" width="2.28515625" style="178" customWidth="1"/>
    <col min="5899" max="5899" width="3.42578125" style="178" customWidth="1"/>
    <col min="5900" max="5900" width="1.140625" style="178" customWidth="1"/>
    <col min="5901" max="5901" width="8" style="178" customWidth="1"/>
    <col min="5902" max="5902" width="1.140625" style="178" customWidth="1"/>
    <col min="5903" max="5903" width="2.85546875" style="178" customWidth="1"/>
    <col min="5904" max="5904" width="4" style="178" customWidth="1"/>
    <col min="5905" max="5905" width="1.7109375" style="178" customWidth="1"/>
    <col min="5906" max="5906" width="8.5703125" style="178" customWidth="1"/>
    <col min="5907" max="5908" width="1.140625" style="178" customWidth="1"/>
    <col min="5909" max="5909" width="14.28515625" style="178" customWidth="1"/>
    <col min="5910" max="5910" width="15.42578125" style="178" customWidth="1"/>
    <col min="5911" max="5911" width="1.7109375" style="178" customWidth="1"/>
    <col min="5912" max="5912" width="13.7109375" style="178" customWidth="1"/>
    <col min="5913" max="5913" width="6.28515625" style="178" customWidth="1"/>
    <col min="5914" max="5914" width="6.85546875" style="178" customWidth="1"/>
    <col min="5915" max="5915" width="2.28515625" style="178" customWidth="1"/>
    <col min="5916" max="5916" width="15.42578125" style="178" customWidth="1"/>
    <col min="5917" max="5917" width="13.140625" style="178" customWidth="1"/>
    <col min="5918" max="5918" width="1.7109375" style="178" customWidth="1"/>
    <col min="5919" max="5919" width="1.140625" style="178" customWidth="1"/>
    <col min="5920" max="5920" width="5.7109375" style="178" customWidth="1"/>
    <col min="5921" max="6144" width="6.85546875" style="178" customWidth="1"/>
    <col min="6145" max="6145" width="8" style="178" customWidth="1"/>
    <col min="6146" max="6146" width="1.140625" style="178" customWidth="1"/>
    <col min="6147" max="6149" width="1.7109375" style="178" customWidth="1"/>
    <col min="6150" max="6150" width="2.28515625" style="178" customWidth="1"/>
    <col min="6151" max="6152" width="1.140625" style="178" customWidth="1"/>
    <col min="6153" max="6153" width="2.85546875" style="178" customWidth="1"/>
    <col min="6154" max="6154" width="2.28515625" style="178" customWidth="1"/>
    <col min="6155" max="6155" width="3.42578125" style="178" customWidth="1"/>
    <col min="6156" max="6156" width="1.140625" style="178" customWidth="1"/>
    <col min="6157" max="6157" width="8" style="178" customWidth="1"/>
    <col min="6158" max="6158" width="1.140625" style="178" customWidth="1"/>
    <col min="6159" max="6159" width="2.85546875" style="178" customWidth="1"/>
    <col min="6160" max="6160" width="4" style="178" customWidth="1"/>
    <col min="6161" max="6161" width="1.7109375" style="178" customWidth="1"/>
    <col min="6162" max="6162" width="8.5703125" style="178" customWidth="1"/>
    <col min="6163" max="6164" width="1.140625" style="178" customWidth="1"/>
    <col min="6165" max="6165" width="14.28515625" style="178" customWidth="1"/>
    <col min="6166" max="6166" width="15.42578125" style="178" customWidth="1"/>
    <col min="6167" max="6167" width="1.7109375" style="178" customWidth="1"/>
    <col min="6168" max="6168" width="13.7109375" style="178" customWidth="1"/>
    <col min="6169" max="6169" width="6.28515625" style="178" customWidth="1"/>
    <col min="6170" max="6170" width="6.85546875" style="178" customWidth="1"/>
    <col min="6171" max="6171" width="2.28515625" style="178" customWidth="1"/>
    <col min="6172" max="6172" width="15.42578125" style="178" customWidth="1"/>
    <col min="6173" max="6173" width="13.140625" style="178" customWidth="1"/>
    <col min="6174" max="6174" width="1.7109375" style="178" customWidth="1"/>
    <col min="6175" max="6175" width="1.140625" style="178" customWidth="1"/>
    <col min="6176" max="6176" width="5.7109375" style="178" customWidth="1"/>
    <col min="6177" max="6400" width="6.85546875" style="178" customWidth="1"/>
    <col min="6401" max="6401" width="8" style="178" customWidth="1"/>
    <col min="6402" max="6402" width="1.140625" style="178" customWidth="1"/>
    <col min="6403" max="6405" width="1.7109375" style="178" customWidth="1"/>
    <col min="6406" max="6406" width="2.28515625" style="178" customWidth="1"/>
    <col min="6407" max="6408" width="1.140625" style="178" customWidth="1"/>
    <col min="6409" max="6409" width="2.85546875" style="178" customWidth="1"/>
    <col min="6410" max="6410" width="2.28515625" style="178" customWidth="1"/>
    <col min="6411" max="6411" width="3.42578125" style="178" customWidth="1"/>
    <col min="6412" max="6412" width="1.140625" style="178" customWidth="1"/>
    <col min="6413" max="6413" width="8" style="178" customWidth="1"/>
    <col min="6414" max="6414" width="1.140625" style="178" customWidth="1"/>
    <col min="6415" max="6415" width="2.85546875" style="178" customWidth="1"/>
    <col min="6416" max="6416" width="4" style="178" customWidth="1"/>
    <col min="6417" max="6417" width="1.7109375" style="178" customWidth="1"/>
    <col min="6418" max="6418" width="8.5703125" style="178" customWidth="1"/>
    <col min="6419" max="6420" width="1.140625" style="178" customWidth="1"/>
    <col min="6421" max="6421" width="14.28515625" style="178" customWidth="1"/>
    <col min="6422" max="6422" width="15.42578125" style="178" customWidth="1"/>
    <col min="6423" max="6423" width="1.7109375" style="178" customWidth="1"/>
    <col min="6424" max="6424" width="13.7109375" style="178" customWidth="1"/>
    <col min="6425" max="6425" width="6.28515625" style="178" customWidth="1"/>
    <col min="6426" max="6426" width="6.85546875" style="178" customWidth="1"/>
    <col min="6427" max="6427" width="2.28515625" style="178" customWidth="1"/>
    <col min="6428" max="6428" width="15.42578125" style="178" customWidth="1"/>
    <col min="6429" max="6429" width="13.140625" style="178" customWidth="1"/>
    <col min="6430" max="6430" width="1.7109375" style="178" customWidth="1"/>
    <col min="6431" max="6431" width="1.140625" style="178" customWidth="1"/>
    <col min="6432" max="6432" width="5.7109375" style="178" customWidth="1"/>
    <col min="6433" max="6656" width="6.85546875" style="178" customWidth="1"/>
    <col min="6657" max="6657" width="8" style="178" customWidth="1"/>
    <col min="6658" max="6658" width="1.140625" style="178" customWidth="1"/>
    <col min="6659" max="6661" width="1.7109375" style="178" customWidth="1"/>
    <col min="6662" max="6662" width="2.28515625" style="178" customWidth="1"/>
    <col min="6663" max="6664" width="1.140625" style="178" customWidth="1"/>
    <col min="6665" max="6665" width="2.85546875" style="178" customWidth="1"/>
    <col min="6666" max="6666" width="2.28515625" style="178" customWidth="1"/>
    <col min="6667" max="6667" width="3.42578125" style="178" customWidth="1"/>
    <col min="6668" max="6668" width="1.140625" style="178" customWidth="1"/>
    <col min="6669" max="6669" width="8" style="178" customWidth="1"/>
    <col min="6670" max="6670" width="1.140625" style="178" customWidth="1"/>
    <col min="6671" max="6671" width="2.85546875" style="178" customWidth="1"/>
    <col min="6672" max="6672" width="4" style="178" customWidth="1"/>
    <col min="6673" max="6673" width="1.7109375" style="178" customWidth="1"/>
    <col min="6674" max="6674" width="8.5703125" style="178" customWidth="1"/>
    <col min="6675" max="6676" width="1.140625" style="178" customWidth="1"/>
    <col min="6677" max="6677" width="14.28515625" style="178" customWidth="1"/>
    <col min="6678" max="6678" width="15.42578125" style="178" customWidth="1"/>
    <col min="6679" max="6679" width="1.7109375" style="178" customWidth="1"/>
    <col min="6680" max="6680" width="13.7109375" style="178" customWidth="1"/>
    <col min="6681" max="6681" width="6.28515625" style="178" customWidth="1"/>
    <col min="6682" max="6682" width="6.85546875" style="178" customWidth="1"/>
    <col min="6683" max="6683" width="2.28515625" style="178" customWidth="1"/>
    <col min="6684" max="6684" width="15.42578125" style="178" customWidth="1"/>
    <col min="6685" max="6685" width="13.140625" style="178" customWidth="1"/>
    <col min="6686" max="6686" width="1.7109375" style="178" customWidth="1"/>
    <col min="6687" max="6687" width="1.140625" style="178" customWidth="1"/>
    <col min="6688" max="6688" width="5.7109375" style="178" customWidth="1"/>
    <col min="6689" max="6912" width="6.85546875" style="178" customWidth="1"/>
    <col min="6913" max="6913" width="8" style="178" customWidth="1"/>
    <col min="6914" max="6914" width="1.140625" style="178" customWidth="1"/>
    <col min="6915" max="6917" width="1.7109375" style="178" customWidth="1"/>
    <col min="6918" max="6918" width="2.28515625" style="178" customWidth="1"/>
    <col min="6919" max="6920" width="1.140625" style="178" customWidth="1"/>
    <col min="6921" max="6921" width="2.85546875" style="178" customWidth="1"/>
    <col min="6922" max="6922" width="2.28515625" style="178" customWidth="1"/>
    <col min="6923" max="6923" width="3.42578125" style="178" customWidth="1"/>
    <col min="6924" max="6924" width="1.140625" style="178" customWidth="1"/>
    <col min="6925" max="6925" width="8" style="178" customWidth="1"/>
    <col min="6926" max="6926" width="1.140625" style="178" customWidth="1"/>
    <col min="6927" max="6927" width="2.85546875" style="178" customWidth="1"/>
    <col min="6928" max="6928" width="4" style="178" customWidth="1"/>
    <col min="6929" max="6929" width="1.7109375" style="178" customWidth="1"/>
    <col min="6930" max="6930" width="8.5703125" style="178" customWidth="1"/>
    <col min="6931" max="6932" width="1.140625" style="178" customWidth="1"/>
    <col min="6933" max="6933" width="14.28515625" style="178" customWidth="1"/>
    <col min="6934" max="6934" width="15.42578125" style="178" customWidth="1"/>
    <col min="6935" max="6935" width="1.7109375" style="178" customWidth="1"/>
    <col min="6936" max="6936" width="13.7109375" style="178" customWidth="1"/>
    <col min="6937" max="6937" width="6.28515625" style="178" customWidth="1"/>
    <col min="6938" max="6938" width="6.85546875" style="178" customWidth="1"/>
    <col min="6939" max="6939" width="2.28515625" style="178" customWidth="1"/>
    <col min="6940" max="6940" width="15.42578125" style="178" customWidth="1"/>
    <col min="6941" max="6941" width="13.140625" style="178" customWidth="1"/>
    <col min="6942" max="6942" width="1.7109375" style="178" customWidth="1"/>
    <col min="6943" max="6943" width="1.140625" style="178" customWidth="1"/>
    <col min="6944" max="6944" width="5.7109375" style="178" customWidth="1"/>
    <col min="6945" max="7168" width="6.85546875" style="178" customWidth="1"/>
    <col min="7169" max="7169" width="8" style="178" customWidth="1"/>
    <col min="7170" max="7170" width="1.140625" style="178" customWidth="1"/>
    <col min="7171" max="7173" width="1.7109375" style="178" customWidth="1"/>
    <col min="7174" max="7174" width="2.28515625" style="178" customWidth="1"/>
    <col min="7175" max="7176" width="1.140625" style="178" customWidth="1"/>
    <col min="7177" max="7177" width="2.85546875" style="178" customWidth="1"/>
    <col min="7178" max="7178" width="2.28515625" style="178" customWidth="1"/>
    <col min="7179" max="7179" width="3.42578125" style="178" customWidth="1"/>
    <col min="7180" max="7180" width="1.140625" style="178" customWidth="1"/>
    <col min="7181" max="7181" width="8" style="178" customWidth="1"/>
    <col min="7182" max="7182" width="1.140625" style="178" customWidth="1"/>
    <col min="7183" max="7183" width="2.85546875" style="178" customWidth="1"/>
    <col min="7184" max="7184" width="4" style="178" customWidth="1"/>
    <col min="7185" max="7185" width="1.7109375" style="178" customWidth="1"/>
    <col min="7186" max="7186" width="8.5703125" style="178" customWidth="1"/>
    <col min="7187" max="7188" width="1.140625" style="178" customWidth="1"/>
    <col min="7189" max="7189" width="14.28515625" style="178" customWidth="1"/>
    <col min="7190" max="7190" width="15.42578125" style="178" customWidth="1"/>
    <col min="7191" max="7191" width="1.7109375" style="178" customWidth="1"/>
    <col min="7192" max="7192" width="13.7109375" style="178" customWidth="1"/>
    <col min="7193" max="7193" width="6.28515625" style="178" customWidth="1"/>
    <col min="7194" max="7194" width="6.85546875" style="178" customWidth="1"/>
    <col min="7195" max="7195" width="2.28515625" style="178" customWidth="1"/>
    <col min="7196" max="7196" width="15.42578125" style="178" customWidth="1"/>
    <col min="7197" max="7197" width="13.140625" style="178" customWidth="1"/>
    <col min="7198" max="7198" width="1.7109375" style="178" customWidth="1"/>
    <col min="7199" max="7199" width="1.140625" style="178" customWidth="1"/>
    <col min="7200" max="7200" width="5.7109375" style="178" customWidth="1"/>
    <col min="7201" max="7424" width="6.85546875" style="178" customWidth="1"/>
    <col min="7425" max="7425" width="8" style="178" customWidth="1"/>
    <col min="7426" max="7426" width="1.140625" style="178" customWidth="1"/>
    <col min="7427" max="7429" width="1.7109375" style="178" customWidth="1"/>
    <col min="7430" max="7430" width="2.28515625" style="178" customWidth="1"/>
    <col min="7431" max="7432" width="1.140625" style="178" customWidth="1"/>
    <col min="7433" max="7433" width="2.85546875" style="178" customWidth="1"/>
    <col min="7434" max="7434" width="2.28515625" style="178" customWidth="1"/>
    <col min="7435" max="7435" width="3.42578125" style="178" customWidth="1"/>
    <col min="7436" max="7436" width="1.140625" style="178" customWidth="1"/>
    <col min="7437" max="7437" width="8" style="178" customWidth="1"/>
    <col min="7438" max="7438" width="1.140625" style="178" customWidth="1"/>
    <col min="7439" max="7439" width="2.85546875" style="178" customWidth="1"/>
    <col min="7440" max="7440" width="4" style="178" customWidth="1"/>
    <col min="7441" max="7441" width="1.7109375" style="178" customWidth="1"/>
    <col min="7442" max="7442" width="8.5703125" style="178" customWidth="1"/>
    <col min="7443" max="7444" width="1.140625" style="178" customWidth="1"/>
    <col min="7445" max="7445" width="14.28515625" style="178" customWidth="1"/>
    <col min="7446" max="7446" width="15.42578125" style="178" customWidth="1"/>
    <col min="7447" max="7447" width="1.7109375" style="178" customWidth="1"/>
    <col min="7448" max="7448" width="13.7109375" style="178" customWidth="1"/>
    <col min="7449" max="7449" width="6.28515625" style="178" customWidth="1"/>
    <col min="7450" max="7450" width="6.85546875" style="178" customWidth="1"/>
    <col min="7451" max="7451" width="2.28515625" style="178" customWidth="1"/>
    <col min="7452" max="7452" width="15.42578125" style="178" customWidth="1"/>
    <col min="7453" max="7453" width="13.140625" style="178" customWidth="1"/>
    <col min="7454" max="7454" width="1.7109375" style="178" customWidth="1"/>
    <col min="7455" max="7455" width="1.140625" style="178" customWidth="1"/>
    <col min="7456" max="7456" width="5.7109375" style="178" customWidth="1"/>
    <col min="7457" max="7680" width="6.85546875" style="178" customWidth="1"/>
    <col min="7681" max="7681" width="8" style="178" customWidth="1"/>
    <col min="7682" max="7682" width="1.140625" style="178" customWidth="1"/>
    <col min="7683" max="7685" width="1.7109375" style="178" customWidth="1"/>
    <col min="7686" max="7686" width="2.28515625" style="178" customWidth="1"/>
    <col min="7687" max="7688" width="1.140625" style="178" customWidth="1"/>
    <col min="7689" max="7689" width="2.85546875" style="178" customWidth="1"/>
    <col min="7690" max="7690" width="2.28515625" style="178" customWidth="1"/>
    <col min="7691" max="7691" width="3.42578125" style="178" customWidth="1"/>
    <col min="7692" max="7692" width="1.140625" style="178" customWidth="1"/>
    <col min="7693" max="7693" width="8" style="178" customWidth="1"/>
    <col min="7694" max="7694" width="1.140625" style="178" customWidth="1"/>
    <col min="7695" max="7695" width="2.85546875" style="178" customWidth="1"/>
    <col min="7696" max="7696" width="4" style="178" customWidth="1"/>
    <col min="7697" max="7697" width="1.7109375" style="178" customWidth="1"/>
    <col min="7698" max="7698" width="8.5703125" style="178" customWidth="1"/>
    <col min="7699" max="7700" width="1.140625" style="178" customWidth="1"/>
    <col min="7701" max="7701" width="14.28515625" style="178" customWidth="1"/>
    <col min="7702" max="7702" width="15.42578125" style="178" customWidth="1"/>
    <col min="7703" max="7703" width="1.7109375" style="178" customWidth="1"/>
    <col min="7704" max="7704" width="13.7109375" style="178" customWidth="1"/>
    <col min="7705" max="7705" width="6.28515625" style="178" customWidth="1"/>
    <col min="7706" max="7706" width="6.85546875" style="178" customWidth="1"/>
    <col min="7707" max="7707" width="2.28515625" style="178" customWidth="1"/>
    <col min="7708" max="7708" width="15.42578125" style="178" customWidth="1"/>
    <col min="7709" max="7709" width="13.140625" style="178" customWidth="1"/>
    <col min="7710" max="7710" width="1.7109375" style="178" customWidth="1"/>
    <col min="7711" max="7711" width="1.140625" style="178" customWidth="1"/>
    <col min="7712" max="7712" width="5.7109375" style="178" customWidth="1"/>
    <col min="7713" max="7936" width="6.85546875" style="178" customWidth="1"/>
    <col min="7937" max="7937" width="8" style="178" customWidth="1"/>
    <col min="7938" max="7938" width="1.140625" style="178" customWidth="1"/>
    <col min="7939" max="7941" width="1.7109375" style="178" customWidth="1"/>
    <col min="7942" max="7942" width="2.28515625" style="178" customWidth="1"/>
    <col min="7943" max="7944" width="1.140625" style="178" customWidth="1"/>
    <col min="7945" max="7945" width="2.85546875" style="178" customWidth="1"/>
    <col min="7946" max="7946" width="2.28515625" style="178" customWidth="1"/>
    <col min="7947" max="7947" width="3.42578125" style="178" customWidth="1"/>
    <col min="7948" max="7948" width="1.140625" style="178" customWidth="1"/>
    <col min="7949" max="7949" width="8" style="178" customWidth="1"/>
    <col min="7950" max="7950" width="1.140625" style="178" customWidth="1"/>
    <col min="7951" max="7951" width="2.85546875" style="178" customWidth="1"/>
    <col min="7952" max="7952" width="4" style="178" customWidth="1"/>
    <col min="7953" max="7953" width="1.7109375" style="178" customWidth="1"/>
    <col min="7954" max="7954" width="8.5703125" style="178" customWidth="1"/>
    <col min="7955" max="7956" width="1.140625" style="178" customWidth="1"/>
    <col min="7957" max="7957" width="14.28515625" style="178" customWidth="1"/>
    <col min="7958" max="7958" width="15.42578125" style="178" customWidth="1"/>
    <col min="7959" max="7959" width="1.7109375" style="178" customWidth="1"/>
    <col min="7960" max="7960" width="13.7109375" style="178" customWidth="1"/>
    <col min="7961" max="7961" width="6.28515625" style="178" customWidth="1"/>
    <col min="7962" max="7962" width="6.85546875" style="178" customWidth="1"/>
    <col min="7963" max="7963" width="2.28515625" style="178" customWidth="1"/>
    <col min="7964" max="7964" width="15.42578125" style="178" customWidth="1"/>
    <col min="7965" max="7965" width="13.140625" style="178" customWidth="1"/>
    <col min="7966" max="7966" width="1.7109375" style="178" customWidth="1"/>
    <col min="7967" max="7967" width="1.140625" style="178" customWidth="1"/>
    <col min="7968" max="7968" width="5.7109375" style="178" customWidth="1"/>
    <col min="7969" max="8192" width="6.85546875" style="178" customWidth="1"/>
    <col min="8193" max="8193" width="8" style="178" customWidth="1"/>
    <col min="8194" max="8194" width="1.140625" style="178" customWidth="1"/>
    <col min="8195" max="8197" width="1.7109375" style="178" customWidth="1"/>
    <col min="8198" max="8198" width="2.28515625" style="178" customWidth="1"/>
    <col min="8199" max="8200" width="1.140625" style="178" customWidth="1"/>
    <col min="8201" max="8201" width="2.85546875" style="178" customWidth="1"/>
    <col min="8202" max="8202" width="2.28515625" style="178" customWidth="1"/>
    <col min="8203" max="8203" width="3.42578125" style="178" customWidth="1"/>
    <col min="8204" max="8204" width="1.140625" style="178" customWidth="1"/>
    <col min="8205" max="8205" width="8" style="178" customWidth="1"/>
    <col min="8206" max="8206" width="1.140625" style="178" customWidth="1"/>
    <col min="8207" max="8207" width="2.85546875" style="178" customWidth="1"/>
    <col min="8208" max="8208" width="4" style="178" customWidth="1"/>
    <col min="8209" max="8209" width="1.7109375" style="178" customWidth="1"/>
    <col min="8210" max="8210" width="8.5703125" style="178" customWidth="1"/>
    <col min="8211" max="8212" width="1.140625" style="178" customWidth="1"/>
    <col min="8213" max="8213" width="14.28515625" style="178" customWidth="1"/>
    <col min="8214" max="8214" width="15.42578125" style="178" customWidth="1"/>
    <col min="8215" max="8215" width="1.7109375" style="178" customWidth="1"/>
    <col min="8216" max="8216" width="13.7109375" style="178" customWidth="1"/>
    <col min="8217" max="8217" width="6.28515625" style="178" customWidth="1"/>
    <col min="8218" max="8218" width="6.85546875" style="178" customWidth="1"/>
    <col min="8219" max="8219" width="2.28515625" style="178" customWidth="1"/>
    <col min="8220" max="8220" width="15.42578125" style="178" customWidth="1"/>
    <col min="8221" max="8221" width="13.140625" style="178" customWidth="1"/>
    <col min="8222" max="8222" width="1.7109375" style="178" customWidth="1"/>
    <col min="8223" max="8223" width="1.140625" style="178" customWidth="1"/>
    <col min="8224" max="8224" width="5.7109375" style="178" customWidth="1"/>
    <col min="8225" max="8448" width="6.85546875" style="178" customWidth="1"/>
    <col min="8449" max="8449" width="8" style="178" customWidth="1"/>
    <col min="8450" max="8450" width="1.140625" style="178" customWidth="1"/>
    <col min="8451" max="8453" width="1.7109375" style="178" customWidth="1"/>
    <col min="8454" max="8454" width="2.28515625" style="178" customWidth="1"/>
    <col min="8455" max="8456" width="1.140625" style="178" customWidth="1"/>
    <col min="8457" max="8457" width="2.85546875" style="178" customWidth="1"/>
    <col min="8458" max="8458" width="2.28515625" style="178" customWidth="1"/>
    <col min="8459" max="8459" width="3.42578125" style="178" customWidth="1"/>
    <col min="8460" max="8460" width="1.140625" style="178" customWidth="1"/>
    <col min="8461" max="8461" width="8" style="178" customWidth="1"/>
    <col min="8462" max="8462" width="1.140625" style="178" customWidth="1"/>
    <col min="8463" max="8463" width="2.85546875" style="178" customWidth="1"/>
    <col min="8464" max="8464" width="4" style="178" customWidth="1"/>
    <col min="8465" max="8465" width="1.7109375" style="178" customWidth="1"/>
    <col min="8466" max="8466" width="8.5703125" style="178" customWidth="1"/>
    <col min="8467" max="8468" width="1.140625" style="178" customWidth="1"/>
    <col min="8469" max="8469" width="14.28515625" style="178" customWidth="1"/>
    <col min="8470" max="8470" width="15.42578125" style="178" customWidth="1"/>
    <col min="8471" max="8471" width="1.7109375" style="178" customWidth="1"/>
    <col min="8472" max="8472" width="13.7109375" style="178" customWidth="1"/>
    <col min="8473" max="8473" width="6.28515625" style="178" customWidth="1"/>
    <col min="8474" max="8474" width="6.85546875" style="178" customWidth="1"/>
    <col min="8475" max="8475" width="2.28515625" style="178" customWidth="1"/>
    <col min="8476" max="8476" width="15.42578125" style="178" customWidth="1"/>
    <col min="8477" max="8477" width="13.140625" style="178" customWidth="1"/>
    <col min="8478" max="8478" width="1.7109375" style="178" customWidth="1"/>
    <col min="8479" max="8479" width="1.140625" style="178" customWidth="1"/>
    <col min="8480" max="8480" width="5.7109375" style="178" customWidth="1"/>
    <col min="8481" max="8704" width="6.85546875" style="178" customWidth="1"/>
    <col min="8705" max="8705" width="8" style="178" customWidth="1"/>
    <col min="8706" max="8706" width="1.140625" style="178" customWidth="1"/>
    <col min="8707" max="8709" width="1.7109375" style="178" customWidth="1"/>
    <col min="8710" max="8710" width="2.28515625" style="178" customWidth="1"/>
    <col min="8711" max="8712" width="1.140625" style="178" customWidth="1"/>
    <col min="8713" max="8713" width="2.85546875" style="178" customWidth="1"/>
    <col min="8714" max="8714" width="2.28515625" style="178" customWidth="1"/>
    <col min="8715" max="8715" width="3.42578125" style="178" customWidth="1"/>
    <col min="8716" max="8716" width="1.140625" style="178" customWidth="1"/>
    <col min="8717" max="8717" width="8" style="178" customWidth="1"/>
    <col min="8718" max="8718" width="1.140625" style="178" customWidth="1"/>
    <col min="8719" max="8719" width="2.85546875" style="178" customWidth="1"/>
    <col min="8720" max="8720" width="4" style="178" customWidth="1"/>
    <col min="8721" max="8721" width="1.7109375" style="178" customWidth="1"/>
    <col min="8722" max="8722" width="8.5703125" style="178" customWidth="1"/>
    <col min="8723" max="8724" width="1.140625" style="178" customWidth="1"/>
    <col min="8725" max="8725" width="14.28515625" style="178" customWidth="1"/>
    <col min="8726" max="8726" width="15.42578125" style="178" customWidth="1"/>
    <col min="8727" max="8727" width="1.7109375" style="178" customWidth="1"/>
    <col min="8728" max="8728" width="13.7109375" style="178" customWidth="1"/>
    <col min="8729" max="8729" width="6.28515625" style="178" customWidth="1"/>
    <col min="8730" max="8730" width="6.85546875" style="178" customWidth="1"/>
    <col min="8731" max="8731" width="2.28515625" style="178" customWidth="1"/>
    <col min="8732" max="8732" width="15.42578125" style="178" customWidth="1"/>
    <col min="8733" max="8733" width="13.140625" style="178" customWidth="1"/>
    <col min="8734" max="8734" width="1.7109375" style="178" customWidth="1"/>
    <col min="8735" max="8735" width="1.140625" style="178" customWidth="1"/>
    <col min="8736" max="8736" width="5.7109375" style="178" customWidth="1"/>
    <col min="8737" max="8960" width="6.85546875" style="178" customWidth="1"/>
    <col min="8961" max="8961" width="8" style="178" customWidth="1"/>
    <col min="8962" max="8962" width="1.140625" style="178" customWidth="1"/>
    <col min="8963" max="8965" width="1.7109375" style="178" customWidth="1"/>
    <col min="8966" max="8966" width="2.28515625" style="178" customWidth="1"/>
    <col min="8967" max="8968" width="1.140625" style="178" customWidth="1"/>
    <col min="8969" max="8969" width="2.85546875" style="178" customWidth="1"/>
    <col min="8970" max="8970" width="2.28515625" style="178" customWidth="1"/>
    <col min="8971" max="8971" width="3.42578125" style="178" customWidth="1"/>
    <col min="8972" max="8972" width="1.140625" style="178" customWidth="1"/>
    <col min="8973" max="8973" width="8" style="178" customWidth="1"/>
    <col min="8974" max="8974" width="1.140625" style="178" customWidth="1"/>
    <col min="8975" max="8975" width="2.85546875" style="178" customWidth="1"/>
    <col min="8976" max="8976" width="4" style="178" customWidth="1"/>
    <col min="8977" max="8977" width="1.7109375" style="178" customWidth="1"/>
    <col min="8978" max="8978" width="8.5703125" style="178" customWidth="1"/>
    <col min="8979" max="8980" width="1.140625" style="178" customWidth="1"/>
    <col min="8981" max="8981" width="14.28515625" style="178" customWidth="1"/>
    <col min="8982" max="8982" width="15.42578125" style="178" customWidth="1"/>
    <col min="8983" max="8983" width="1.7109375" style="178" customWidth="1"/>
    <col min="8984" max="8984" width="13.7109375" style="178" customWidth="1"/>
    <col min="8985" max="8985" width="6.28515625" style="178" customWidth="1"/>
    <col min="8986" max="8986" width="6.85546875" style="178" customWidth="1"/>
    <col min="8987" max="8987" width="2.28515625" style="178" customWidth="1"/>
    <col min="8988" max="8988" width="15.42578125" style="178" customWidth="1"/>
    <col min="8989" max="8989" width="13.140625" style="178" customWidth="1"/>
    <col min="8990" max="8990" width="1.7109375" style="178" customWidth="1"/>
    <col min="8991" max="8991" width="1.140625" style="178" customWidth="1"/>
    <col min="8992" max="8992" width="5.7109375" style="178" customWidth="1"/>
    <col min="8993" max="9216" width="6.85546875" style="178" customWidth="1"/>
    <col min="9217" max="9217" width="8" style="178" customWidth="1"/>
    <col min="9218" max="9218" width="1.140625" style="178" customWidth="1"/>
    <col min="9219" max="9221" width="1.7109375" style="178" customWidth="1"/>
    <col min="9222" max="9222" width="2.28515625" style="178" customWidth="1"/>
    <col min="9223" max="9224" width="1.140625" style="178" customWidth="1"/>
    <col min="9225" max="9225" width="2.85546875" style="178" customWidth="1"/>
    <col min="9226" max="9226" width="2.28515625" style="178" customWidth="1"/>
    <col min="9227" max="9227" width="3.42578125" style="178" customWidth="1"/>
    <col min="9228" max="9228" width="1.140625" style="178" customWidth="1"/>
    <col min="9229" max="9229" width="8" style="178" customWidth="1"/>
    <col min="9230" max="9230" width="1.140625" style="178" customWidth="1"/>
    <col min="9231" max="9231" width="2.85546875" style="178" customWidth="1"/>
    <col min="9232" max="9232" width="4" style="178" customWidth="1"/>
    <col min="9233" max="9233" width="1.7109375" style="178" customWidth="1"/>
    <col min="9234" max="9234" width="8.5703125" style="178" customWidth="1"/>
    <col min="9235" max="9236" width="1.140625" style="178" customWidth="1"/>
    <col min="9237" max="9237" width="14.28515625" style="178" customWidth="1"/>
    <col min="9238" max="9238" width="15.42578125" style="178" customWidth="1"/>
    <col min="9239" max="9239" width="1.7109375" style="178" customWidth="1"/>
    <col min="9240" max="9240" width="13.7109375" style="178" customWidth="1"/>
    <col min="9241" max="9241" width="6.28515625" style="178" customWidth="1"/>
    <col min="9242" max="9242" width="6.85546875" style="178" customWidth="1"/>
    <col min="9243" max="9243" width="2.28515625" style="178" customWidth="1"/>
    <col min="9244" max="9244" width="15.42578125" style="178" customWidth="1"/>
    <col min="9245" max="9245" width="13.140625" style="178" customWidth="1"/>
    <col min="9246" max="9246" width="1.7109375" style="178" customWidth="1"/>
    <col min="9247" max="9247" width="1.140625" style="178" customWidth="1"/>
    <col min="9248" max="9248" width="5.7109375" style="178" customWidth="1"/>
    <col min="9249" max="9472" width="6.85546875" style="178" customWidth="1"/>
    <col min="9473" max="9473" width="8" style="178" customWidth="1"/>
    <col min="9474" max="9474" width="1.140625" style="178" customWidth="1"/>
    <col min="9475" max="9477" width="1.7109375" style="178" customWidth="1"/>
    <col min="9478" max="9478" width="2.28515625" style="178" customWidth="1"/>
    <col min="9479" max="9480" width="1.140625" style="178" customWidth="1"/>
    <col min="9481" max="9481" width="2.85546875" style="178" customWidth="1"/>
    <col min="9482" max="9482" width="2.28515625" style="178" customWidth="1"/>
    <col min="9483" max="9483" width="3.42578125" style="178" customWidth="1"/>
    <col min="9484" max="9484" width="1.140625" style="178" customWidth="1"/>
    <col min="9485" max="9485" width="8" style="178" customWidth="1"/>
    <col min="9486" max="9486" width="1.140625" style="178" customWidth="1"/>
    <col min="9487" max="9487" width="2.85546875" style="178" customWidth="1"/>
    <col min="9488" max="9488" width="4" style="178" customWidth="1"/>
    <col min="9489" max="9489" width="1.7109375" style="178" customWidth="1"/>
    <col min="9490" max="9490" width="8.5703125" style="178" customWidth="1"/>
    <col min="9491" max="9492" width="1.140625" style="178" customWidth="1"/>
    <col min="9493" max="9493" width="14.28515625" style="178" customWidth="1"/>
    <col min="9494" max="9494" width="15.42578125" style="178" customWidth="1"/>
    <col min="9495" max="9495" width="1.7109375" style="178" customWidth="1"/>
    <col min="9496" max="9496" width="13.7109375" style="178" customWidth="1"/>
    <col min="9497" max="9497" width="6.28515625" style="178" customWidth="1"/>
    <col min="9498" max="9498" width="6.85546875" style="178" customWidth="1"/>
    <col min="9499" max="9499" width="2.28515625" style="178" customWidth="1"/>
    <col min="9500" max="9500" width="15.42578125" style="178" customWidth="1"/>
    <col min="9501" max="9501" width="13.140625" style="178" customWidth="1"/>
    <col min="9502" max="9502" width="1.7109375" style="178" customWidth="1"/>
    <col min="9503" max="9503" width="1.140625" style="178" customWidth="1"/>
    <col min="9504" max="9504" width="5.7109375" style="178" customWidth="1"/>
    <col min="9505" max="9728" width="6.85546875" style="178" customWidth="1"/>
    <col min="9729" max="9729" width="8" style="178" customWidth="1"/>
    <col min="9730" max="9730" width="1.140625" style="178" customWidth="1"/>
    <col min="9731" max="9733" width="1.7109375" style="178" customWidth="1"/>
    <col min="9734" max="9734" width="2.28515625" style="178" customWidth="1"/>
    <col min="9735" max="9736" width="1.140625" style="178" customWidth="1"/>
    <col min="9737" max="9737" width="2.85546875" style="178" customWidth="1"/>
    <col min="9738" max="9738" width="2.28515625" style="178" customWidth="1"/>
    <col min="9739" max="9739" width="3.42578125" style="178" customWidth="1"/>
    <col min="9740" max="9740" width="1.140625" style="178" customWidth="1"/>
    <col min="9741" max="9741" width="8" style="178" customWidth="1"/>
    <col min="9742" max="9742" width="1.140625" style="178" customWidth="1"/>
    <col min="9743" max="9743" width="2.85546875" style="178" customWidth="1"/>
    <col min="9744" max="9744" width="4" style="178" customWidth="1"/>
    <col min="9745" max="9745" width="1.7109375" style="178" customWidth="1"/>
    <col min="9746" max="9746" width="8.5703125" style="178" customWidth="1"/>
    <col min="9747" max="9748" width="1.140625" style="178" customWidth="1"/>
    <col min="9749" max="9749" width="14.28515625" style="178" customWidth="1"/>
    <col min="9750" max="9750" width="15.42578125" style="178" customWidth="1"/>
    <col min="9751" max="9751" width="1.7109375" style="178" customWidth="1"/>
    <col min="9752" max="9752" width="13.7109375" style="178" customWidth="1"/>
    <col min="9753" max="9753" width="6.28515625" style="178" customWidth="1"/>
    <col min="9754" max="9754" width="6.85546875" style="178" customWidth="1"/>
    <col min="9755" max="9755" width="2.28515625" style="178" customWidth="1"/>
    <col min="9756" max="9756" width="15.42578125" style="178" customWidth="1"/>
    <col min="9757" max="9757" width="13.140625" style="178" customWidth="1"/>
    <col min="9758" max="9758" width="1.7109375" style="178" customWidth="1"/>
    <col min="9759" max="9759" width="1.140625" style="178" customWidth="1"/>
    <col min="9760" max="9760" width="5.7109375" style="178" customWidth="1"/>
    <col min="9761" max="9984" width="6.85546875" style="178" customWidth="1"/>
    <col min="9985" max="9985" width="8" style="178" customWidth="1"/>
    <col min="9986" max="9986" width="1.140625" style="178" customWidth="1"/>
    <col min="9987" max="9989" width="1.7109375" style="178" customWidth="1"/>
    <col min="9990" max="9990" width="2.28515625" style="178" customWidth="1"/>
    <col min="9991" max="9992" width="1.140625" style="178" customWidth="1"/>
    <col min="9993" max="9993" width="2.85546875" style="178" customWidth="1"/>
    <col min="9994" max="9994" width="2.28515625" style="178" customWidth="1"/>
    <col min="9995" max="9995" width="3.42578125" style="178" customWidth="1"/>
    <col min="9996" max="9996" width="1.140625" style="178" customWidth="1"/>
    <col min="9997" max="9997" width="8" style="178" customWidth="1"/>
    <col min="9998" max="9998" width="1.140625" style="178" customWidth="1"/>
    <col min="9999" max="9999" width="2.85546875" style="178" customWidth="1"/>
    <col min="10000" max="10000" width="4" style="178" customWidth="1"/>
    <col min="10001" max="10001" width="1.7109375" style="178" customWidth="1"/>
    <col min="10002" max="10002" width="8.5703125" style="178" customWidth="1"/>
    <col min="10003" max="10004" width="1.140625" style="178" customWidth="1"/>
    <col min="10005" max="10005" width="14.28515625" style="178" customWidth="1"/>
    <col min="10006" max="10006" width="15.42578125" style="178" customWidth="1"/>
    <col min="10007" max="10007" width="1.7109375" style="178" customWidth="1"/>
    <col min="10008" max="10008" width="13.7109375" style="178" customWidth="1"/>
    <col min="10009" max="10009" width="6.28515625" style="178" customWidth="1"/>
    <col min="10010" max="10010" width="6.85546875" style="178" customWidth="1"/>
    <col min="10011" max="10011" width="2.28515625" style="178" customWidth="1"/>
    <col min="10012" max="10012" width="15.42578125" style="178" customWidth="1"/>
    <col min="10013" max="10013" width="13.140625" style="178" customWidth="1"/>
    <col min="10014" max="10014" width="1.7109375" style="178" customWidth="1"/>
    <col min="10015" max="10015" width="1.140625" style="178" customWidth="1"/>
    <col min="10016" max="10016" width="5.7109375" style="178" customWidth="1"/>
    <col min="10017" max="10240" width="6.85546875" style="178" customWidth="1"/>
    <col min="10241" max="10241" width="8" style="178" customWidth="1"/>
    <col min="10242" max="10242" width="1.140625" style="178" customWidth="1"/>
    <col min="10243" max="10245" width="1.7109375" style="178" customWidth="1"/>
    <col min="10246" max="10246" width="2.28515625" style="178" customWidth="1"/>
    <col min="10247" max="10248" width="1.140625" style="178" customWidth="1"/>
    <col min="10249" max="10249" width="2.85546875" style="178" customWidth="1"/>
    <col min="10250" max="10250" width="2.28515625" style="178" customWidth="1"/>
    <col min="10251" max="10251" width="3.42578125" style="178" customWidth="1"/>
    <col min="10252" max="10252" width="1.140625" style="178" customWidth="1"/>
    <col min="10253" max="10253" width="8" style="178" customWidth="1"/>
    <col min="10254" max="10254" width="1.140625" style="178" customWidth="1"/>
    <col min="10255" max="10255" width="2.85546875" style="178" customWidth="1"/>
    <col min="10256" max="10256" width="4" style="178" customWidth="1"/>
    <col min="10257" max="10257" width="1.7109375" style="178" customWidth="1"/>
    <col min="10258" max="10258" width="8.5703125" style="178" customWidth="1"/>
    <col min="10259" max="10260" width="1.140625" style="178" customWidth="1"/>
    <col min="10261" max="10261" width="14.28515625" style="178" customWidth="1"/>
    <col min="10262" max="10262" width="15.42578125" style="178" customWidth="1"/>
    <col min="10263" max="10263" width="1.7109375" style="178" customWidth="1"/>
    <col min="10264" max="10264" width="13.7109375" style="178" customWidth="1"/>
    <col min="10265" max="10265" width="6.28515625" style="178" customWidth="1"/>
    <col min="10266" max="10266" width="6.85546875" style="178" customWidth="1"/>
    <col min="10267" max="10267" width="2.28515625" style="178" customWidth="1"/>
    <col min="10268" max="10268" width="15.42578125" style="178" customWidth="1"/>
    <col min="10269" max="10269" width="13.140625" style="178" customWidth="1"/>
    <col min="10270" max="10270" width="1.7109375" style="178" customWidth="1"/>
    <col min="10271" max="10271" width="1.140625" style="178" customWidth="1"/>
    <col min="10272" max="10272" width="5.7109375" style="178" customWidth="1"/>
    <col min="10273" max="10496" width="6.85546875" style="178" customWidth="1"/>
    <col min="10497" max="10497" width="8" style="178" customWidth="1"/>
    <col min="10498" max="10498" width="1.140625" style="178" customWidth="1"/>
    <col min="10499" max="10501" width="1.7109375" style="178" customWidth="1"/>
    <col min="10502" max="10502" width="2.28515625" style="178" customWidth="1"/>
    <col min="10503" max="10504" width="1.140625" style="178" customWidth="1"/>
    <col min="10505" max="10505" width="2.85546875" style="178" customWidth="1"/>
    <col min="10506" max="10506" width="2.28515625" style="178" customWidth="1"/>
    <col min="10507" max="10507" width="3.42578125" style="178" customWidth="1"/>
    <col min="10508" max="10508" width="1.140625" style="178" customWidth="1"/>
    <col min="10509" max="10509" width="8" style="178" customWidth="1"/>
    <col min="10510" max="10510" width="1.140625" style="178" customWidth="1"/>
    <col min="10511" max="10511" width="2.85546875" style="178" customWidth="1"/>
    <col min="10512" max="10512" width="4" style="178" customWidth="1"/>
    <col min="10513" max="10513" width="1.7109375" style="178" customWidth="1"/>
    <col min="10514" max="10514" width="8.5703125" style="178" customWidth="1"/>
    <col min="10515" max="10516" width="1.140625" style="178" customWidth="1"/>
    <col min="10517" max="10517" width="14.28515625" style="178" customWidth="1"/>
    <col min="10518" max="10518" width="15.42578125" style="178" customWidth="1"/>
    <col min="10519" max="10519" width="1.7109375" style="178" customWidth="1"/>
    <col min="10520" max="10520" width="13.7109375" style="178" customWidth="1"/>
    <col min="10521" max="10521" width="6.28515625" style="178" customWidth="1"/>
    <col min="10522" max="10522" width="6.85546875" style="178" customWidth="1"/>
    <col min="10523" max="10523" width="2.28515625" style="178" customWidth="1"/>
    <col min="10524" max="10524" width="15.42578125" style="178" customWidth="1"/>
    <col min="10525" max="10525" width="13.140625" style="178" customWidth="1"/>
    <col min="10526" max="10526" width="1.7109375" style="178" customWidth="1"/>
    <col min="10527" max="10527" width="1.140625" style="178" customWidth="1"/>
    <col min="10528" max="10528" width="5.7109375" style="178" customWidth="1"/>
    <col min="10529" max="10752" width="6.85546875" style="178" customWidth="1"/>
    <col min="10753" max="10753" width="8" style="178" customWidth="1"/>
    <col min="10754" max="10754" width="1.140625" style="178" customWidth="1"/>
    <col min="10755" max="10757" width="1.7109375" style="178" customWidth="1"/>
    <col min="10758" max="10758" width="2.28515625" style="178" customWidth="1"/>
    <col min="10759" max="10760" width="1.140625" style="178" customWidth="1"/>
    <col min="10761" max="10761" width="2.85546875" style="178" customWidth="1"/>
    <col min="10762" max="10762" width="2.28515625" style="178" customWidth="1"/>
    <col min="10763" max="10763" width="3.42578125" style="178" customWidth="1"/>
    <col min="10764" max="10764" width="1.140625" style="178" customWidth="1"/>
    <col min="10765" max="10765" width="8" style="178" customWidth="1"/>
    <col min="10766" max="10766" width="1.140625" style="178" customWidth="1"/>
    <col min="10767" max="10767" width="2.85546875" style="178" customWidth="1"/>
    <col min="10768" max="10768" width="4" style="178" customWidth="1"/>
    <col min="10769" max="10769" width="1.7109375" style="178" customWidth="1"/>
    <col min="10770" max="10770" width="8.5703125" style="178" customWidth="1"/>
    <col min="10771" max="10772" width="1.140625" style="178" customWidth="1"/>
    <col min="10773" max="10773" width="14.28515625" style="178" customWidth="1"/>
    <col min="10774" max="10774" width="15.42578125" style="178" customWidth="1"/>
    <col min="10775" max="10775" width="1.7109375" style="178" customWidth="1"/>
    <col min="10776" max="10776" width="13.7109375" style="178" customWidth="1"/>
    <col min="10777" max="10777" width="6.28515625" style="178" customWidth="1"/>
    <col min="10778" max="10778" width="6.85546875" style="178" customWidth="1"/>
    <col min="10779" max="10779" width="2.28515625" style="178" customWidth="1"/>
    <col min="10780" max="10780" width="15.42578125" style="178" customWidth="1"/>
    <col min="10781" max="10781" width="13.140625" style="178" customWidth="1"/>
    <col min="10782" max="10782" width="1.7109375" style="178" customWidth="1"/>
    <col min="10783" max="10783" width="1.140625" style="178" customWidth="1"/>
    <col min="10784" max="10784" width="5.7109375" style="178" customWidth="1"/>
    <col min="10785" max="11008" width="6.85546875" style="178" customWidth="1"/>
    <col min="11009" max="11009" width="8" style="178" customWidth="1"/>
    <col min="11010" max="11010" width="1.140625" style="178" customWidth="1"/>
    <col min="11011" max="11013" width="1.7109375" style="178" customWidth="1"/>
    <col min="11014" max="11014" width="2.28515625" style="178" customWidth="1"/>
    <col min="11015" max="11016" width="1.140625" style="178" customWidth="1"/>
    <col min="11017" max="11017" width="2.85546875" style="178" customWidth="1"/>
    <col min="11018" max="11018" width="2.28515625" style="178" customWidth="1"/>
    <col min="11019" max="11019" width="3.42578125" style="178" customWidth="1"/>
    <col min="11020" max="11020" width="1.140625" style="178" customWidth="1"/>
    <col min="11021" max="11021" width="8" style="178" customWidth="1"/>
    <col min="11022" max="11022" width="1.140625" style="178" customWidth="1"/>
    <col min="11023" max="11023" width="2.85546875" style="178" customWidth="1"/>
    <col min="11024" max="11024" width="4" style="178" customWidth="1"/>
    <col min="11025" max="11025" width="1.7109375" style="178" customWidth="1"/>
    <col min="11026" max="11026" width="8.5703125" style="178" customWidth="1"/>
    <col min="11027" max="11028" width="1.140625" style="178" customWidth="1"/>
    <col min="11029" max="11029" width="14.28515625" style="178" customWidth="1"/>
    <col min="11030" max="11030" width="15.42578125" style="178" customWidth="1"/>
    <col min="11031" max="11031" width="1.7109375" style="178" customWidth="1"/>
    <col min="11032" max="11032" width="13.7109375" style="178" customWidth="1"/>
    <col min="11033" max="11033" width="6.28515625" style="178" customWidth="1"/>
    <col min="11034" max="11034" width="6.85546875" style="178" customWidth="1"/>
    <col min="11035" max="11035" width="2.28515625" style="178" customWidth="1"/>
    <col min="11036" max="11036" width="15.42578125" style="178" customWidth="1"/>
    <col min="11037" max="11037" width="13.140625" style="178" customWidth="1"/>
    <col min="11038" max="11038" width="1.7109375" style="178" customWidth="1"/>
    <col min="11039" max="11039" width="1.140625" style="178" customWidth="1"/>
    <col min="11040" max="11040" width="5.7109375" style="178" customWidth="1"/>
    <col min="11041" max="11264" width="6.85546875" style="178" customWidth="1"/>
    <col min="11265" max="11265" width="8" style="178" customWidth="1"/>
    <col min="11266" max="11266" width="1.140625" style="178" customWidth="1"/>
    <col min="11267" max="11269" width="1.7109375" style="178" customWidth="1"/>
    <col min="11270" max="11270" width="2.28515625" style="178" customWidth="1"/>
    <col min="11271" max="11272" width="1.140625" style="178" customWidth="1"/>
    <col min="11273" max="11273" width="2.85546875" style="178" customWidth="1"/>
    <col min="11274" max="11274" width="2.28515625" style="178" customWidth="1"/>
    <col min="11275" max="11275" width="3.42578125" style="178" customWidth="1"/>
    <col min="11276" max="11276" width="1.140625" style="178" customWidth="1"/>
    <col min="11277" max="11277" width="8" style="178" customWidth="1"/>
    <col min="11278" max="11278" width="1.140625" style="178" customWidth="1"/>
    <col min="11279" max="11279" width="2.85546875" style="178" customWidth="1"/>
    <col min="11280" max="11280" width="4" style="178" customWidth="1"/>
    <col min="11281" max="11281" width="1.7109375" style="178" customWidth="1"/>
    <col min="11282" max="11282" width="8.5703125" style="178" customWidth="1"/>
    <col min="11283" max="11284" width="1.140625" style="178" customWidth="1"/>
    <col min="11285" max="11285" width="14.28515625" style="178" customWidth="1"/>
    <col min="11286" max="11286" width="15.42578125" style="178" customWidth="1"/>
    <col min="11287" max="11287" width="1.7109375" style="178" customWidth="1"/>
    <col min="11288" max="11288" width="13.7109375" style="178" customWidth="1"/>
    <col min="11289" max="11289" width="6.28515625" style="178" customWidth="1"/>
    <col min="11290" max="11290" width="6.85546875" style="178" customWidth="1"/>
    <col min="11291" max="11291" width="2.28515625" style="178" customWidth="1"/>
    <col min="11292" max="11292" width="15.42578125" style="178" customWidth="1"/>
    <col min="11293" max="11293" width="13.140625" style="178" customWidth="1"/>
    <col min="11294" max="11294" width="1.7109375" style="178" customWidth="1"/>
    <col min="11295" max="11295" width="1.140625" style="178" customWidth="1"/>
    <col min="11296" max="11296" width="5.7109375" style="178" customWidth="1"/>
    <col min="11297" max="11520" width="6.85546875" style="178" customWidth="1"/>
    <col min="11521" max="11521" width="8" style="178" customWidth="1"/>
    <col min="11522" max="11522" width="1.140625" style="178" customWidth="1"/>
    <col min="11523" max="11525" width="1.7109375" style="178" customWidth="1"/>
    <col min="11526" max="11526" width="2.28515625" style="178" customWidth="1"/>
    <col min="11527" max="11528" width="1.140625" style="178" customWidth="1"/>
    <col min="11529" max="11529" width="2.85546875" style="178" customWidth="1"/>
    <col min="11530" max="11530" width="2.28515625" style="178" customWidth="1"/>
    <col min="11531" max="11531" width="3.42578125" style="178" customWidth="1"/>
    <col min="11532" max="11532" width="1.140625" style="178" customWidth="1"/>
    <col min="11533" max="11533" width="8" style="178" customWidth="1"/>
    <col min="11534" max="11534" width="1.140625" style="178" customWidth="1"/>
    <col min="11535" max="11535" width="2.85546875" style="178" customWidth="1"/>
    <col min="11536" max="11536" width="4" style="178" customWidth="1"/>
    <col min="11537" max="11537" width="1.7109375" style="178" customWidth="1"/>
    <col min="11538" max="11538" width="8.5703125" style="178" customWidth="1"/>
    <col min="11539" max="11540" width="1.140625" style="178" customWidth="1"/>
    <col min="11541" max="11541" width="14.28515625" style="178" customWidth="1"/>
    <col min="11542" max="11542" width="15.42578125" style="178" customWidth="1"/>
    <col min="11543" max="11543" width="1.7109375" style="178" customWidth="1"/>
    <col min="11544" max="11544" width="13.7109375" style="178" customWidth="1"/>
    <col min="11545" max="11545" width="6.28515625" style="178" customWidth="1"/>
    <col min="11546" max="11546" width="6.85546875" style="178" customWidth="1"/>
    <col min="11547" max="11547" width="2.28515625" style="178" customWidth="1"/>
    <col min="11548" max="11548" width="15.42578125" style="178" customWidth="1"/>
    <col min="11549" max="11549" width="13.140625" style="178" customWidth="1"/>
    <col min="11550" max="11550" width="1.7109375" style="178" customWidth="1"/>
    <col min="11551" max="11551" width="1.140625" style="178" customWidth="1"/>
    <col min="11552" max="11552" width="5.7109375" style="178" customWidth="1"/>
    <col min="11553" max="11776" width="6.85546875" style="178" customWidth="1"/>
    <col min="11777" max="11777" width="8" style="178" customWidth="1"/>
    <col min="11778" max="11778" width="1.140625" style="178" customWidth="1"/>
    <col min="11779" max="11781" width="1.7109375" style="178" customWidth="1"/>
    <col min="11782" max="11782" width="2.28515625" style="178" customWidth="1"/>
    <col min="11783" max="11784" width="1.140625" style="178" customWidth="1"/>
    <col min="11785" max="11785" width="2.85546875" style="178" customWidth="1"/>
    <col min="11786" max="11786" width="2.28515625" style="178" customWidth="1"/>
    <col min="11787" max="11787" width="3.42578125" style="178" customWidth="1"/>
    <col min="11788" max="11788" width="1.140625" style="178" customWidth="1"/>
    <col min="11789" max="11789" width="8" style="178" customWidth="1"/>
    <col min="11790" max="11790" width="1.140625" style="178" customWidth="1"/>
    <col min="11791" max="11791" width="2.85546875" style="178" customWidth="1"/>
    <col min="11792" max="11792" width="4" style="178" customWidth="1"/>
    <col min="11793" max="11793" width="1.7109375" style="178" customWidth="1"/>
    <col min="11794" max="11794" width="8.5703125" style="178" customWidth="1"/>
    <col min="11795" max="11796" width="1.140625" style="178" customWidth="1"/>
    <col min="11797" max="11797" width="14.28515625" style="178" customWidth="1"/>
    <col min="11798" max="11798" width="15.42578125" style="178" customWidth="1"/>
    <col min="11799" max="11799" width="1.7109375" style="178" customWidth="1"/>
    <col min="11800" max="11800" width="13.7109375" style="178" customWidth="1"/>
    <col min="11801" max="11801" width="6.28515625" style="178" customWidth="1"/>
    <col min="11802" max="11802" width="6.85546875" style="178" customWidth="1"/>
    <col min="11803" max="11803" width="2.28515625" style="178" customWidth="1"/>
    <col min="11804" max="11804" width="15.42578125" style="178" customWidth="1"/>
    <col min="11805" max="11805" width="13.140625" style="178" customWidth="1"/>
    <col min="11806" max="11806" width="1.7109375" style="178" customWidth="1"/>
    <col min="11807" max="11807" width="1.140625" style="178" customWidth="1"/>
    <col min="11808" max="11808" width="5.7109375" style="178" customWidth="1"/>
    <col min="11809" max="12032" width="6.85546875" style="178" customWidth="1"/>
    <col min="12033" max="12033" width="8" style="178" customWidth="1"/>
    <col min="12034" max="12034" width="1.140625" style="178" customWidth="1"/>
    <col min="12035" max="12037" width="1.7109375" style="178" customWidth="1"/>
    <col min="12038" max="12038" width="2.28515625" style="178" customWidth="1"/>
    <col min="12039" max="12040" width="1.140625" style="178" customWidth="1"/>
    <col min="12041" max="12041" width="2.85546875" style="178" customWidth="1"/>
    <col min="12042" max="12042" width="2.28515625" style="178" customWidth="1"/>
    <col min="12043" max="12043" width="3.42578125" style="178" customWidth="1"/>
    <col min="12044" max="12044" width="1.140625" style="178" customWidth="1"/>
    <col min="12045" max="12045" width="8" style="178" customWidth="1"/>
    <col min="12046" max="12046" width="1.140625" style="178" customWidth="1"/>
    <col min="12047" max="12047" width="2.85546875" style="178" customWidth="1"/>
    <col min="12048" max="12048" width="4" style="178" customWidth="1"/>
    <col min="12049" max="12049" width="1.7109375" style="178" customWidth="1"/>
    <col min="12050" max="12050" width="8.5703125" style="178" customWidth="1"/>
    <col min="12051" max="12052" width="1.140625" style="178" customWidth="1"/>
    <col min="12053" max="12053" width="14.28515625" style="178" customWidth="1"/>
    <col min="12054" max="12054" width="15.42578125" style="178" customWidth="1"/>
    <col min="12055" max="12055" width="1.7109375" style="178" customWidth="1"/>
    <col min="12056" max="12056" width="13.7109375" style="178" customWidth="1"/>
    <col min="12057" max="12057" width="6.28515625" style="178" customWidth="1"/>
    <col min="12058" max="12058" width="6.85546875" style="178" customWidth="1"/>
    <col min="12059" max="12059" width="2.28515625" style="178" customWidth="1"/>
    <col min="12060" max="12060" width="15.42578125" style="178" customWidth="1"/>
    <col min="12061" max="12061" width="13.140625" style="178" customWidth="1"/>
    <col min="12062" max="12062" width="1.7109375" style="178" customWidth="1"/>
    <col min="12063" max="12063" width="1.140625" style="178" customWidth="1"/>
    <col min="12064" max="12064" width="5.7109375" style="178" customWidth="1"/>
    <col min="12065" max="12288" width="6.85546875" style="178" customWidth="1"/>
    <col min="12289" max="12289" width="8" style="178" customWidth="1"/>
    <col min="12290" max="12290" width="1.140625" style="178" customWidth="1"/>
    <col min="12291" max="12293" width="1.7109375" style="178" customWidth="1"/>
    <col min="12294" max="12294" width="2.28515625" style="178" customWidth="1"/>
    <col min="12295" max="12296" width="1.140625" style="178" customWidth="1"/>
    <col min="12297" max="12297" width="2.85546875" style="178" customWidth="1"/>
    <col min="12298" max="12298" width="2.28515625" style="178" customWidth="1"/>
    <col min="12299" max="12299" width="3.42578125" style="178" customWidth="1"/>
    <col min="12300" max="12300" width="1.140625" style="178" customWidth="1"/>
    <col min="12301" max="12301" width="8" style="178" customWidth="1"/>
    <col min="12302" max="12302" width="1.140625" style="178" customWidth="1"/>
    <col min="12303" max="12303" width="2.85546875" style="178" customWidth="1"/>
    <col min="12304" max="12304" width="4" style="178" customWidth="1"/>
    <col min="12305" max="12305" width="1.7109375" style="178" customWidth="1"/>
    <col min="12306" max="12306" width="8.5703125" style="178" customWidth="1"/>
    <col min="12307" max="12308" width="1.140625" style="178" customWidth="1"/>
    <col min="12309" max="12309" width="14.28515625" style="178" customWidth="1"/>
    <col min="12310" max="12310" width="15.42578125" style="178" customWidth="1"/>
    <col min="12311" max="12311" width="1.7109375" style="178" customWidth="1"/>
    <col min="12312" max="12312" width="13.7109375" style="178" customWidth="1"/>
    <col min="12313" max="12313" width="6.28515625" style="178" customWidth="1"/>
    <col min="12314" max="12314" width="6.85546875" style="178" customWidth="1"/>
    <col min="12315" max="12315" width="2.28515625" style="178" customWidth="1"/>
    <col min="12316" max="12316" width="15.42578125" style="178" customWidth="1"/>
    <col min="12317" max="12317" width="13.140625" style="178" customWidth="1"/>
    <col min="12318" max="12318" width="1.7109375" style="178" customWidth="1"/>
    <col min="12319" max="12319" width="1.140625" style="178" customWidth="1"/>
    <col min="12320" max="12320" width="5.7109375" style="178" customWidth="1"/>
    <col min="12321" max="12544" width="6.85546875" style="178" customWidth="1"/>
    <col min="12545" max="12545" width="8" style="178" customWidth="1"/>
    <col min="12546" max="12546" width="1.140625" style="178" customWidth="1"/>
    <col min="12547" max="12549" width="1.7109375" style="178" customWidth="1"/>
    <col min="12550" max="12550" width="2.28515625" style="178" customWidth="1"/>
    <col min="12551" max="12552" width="1.140625" style="178" customWidth="1"/>
    <col min="12553" max="12553" width="2.85546875" style="178" customWidth="1"/>
    <col min="12554" max="12554" width="2.28515625" style="178" customWidth="1"/>
    <col min="12555" max="12555" width="3.42578125" style="178" customWidth="1"/>
    <col min="12556" max="12556" width="1.140625" style="178" customWidth="1"/>
    <col min="12557" max="12557" width="8" style="178" customWidth="1"/>
    <col min="12558" max="12558" width="1.140625" style="178" customWidth="1"/>
    <col min="12559" max="12559" width="2.85546875" style="178" customWidth="1"/>
    <col min="12560" max="12560" width="4" style="178" customWidth="1"/>
    <col min="12561" max="12561" width="1.7109375" style="178" customWidth="1"/>
    <col min="12562" max="12562" width="8.5703125" style="178" customWidth="1"/>
    <col min="12563" max="12564" width="1.140625" style="178" customWidth="1"/>
    <col min="12565" max="12565" width="14.28515625" style="178" customWidth="1"/>
    <col min="12566" max="12566" width="15.42578125" style="178" customWidth="1"/>
    <col min="12567" max="12567" width="1.7109375" style="178" customWidth="1"/>
    <col min="12568" max="12568" width="13.7109375" style="178" customWidth="1"/>
    <col min="12569" max="12569" width="6.28515625" style="178" customWidth="1"/>
    <col min="12570" max="12570" width="6.85546875" style="178" customWidth="1"/>
    <col min="12571" max="12571" width="2.28515625" style="178" customWidth="1"/>
    <col min="12572" max="12572" width="15.42578125" style="178" customWidth="1"/>
    <col min="12573" max="12573" width="13.140625" style="178" customWidth="1"/>
    <col min="12574" max="12574" width="1.7109375" style="178" customWidth="1"/>
    <col min="12575" max="12575" width="1.140625" style="178" customWidth="1"/>
    <col min="12576" max="12576" width="5.7109375" style="178" customWidth="1"/>
    <col min="12577" max="12800" width="6.85546875" style="178" customWidth="1"/>
    <col min="12801" max="12801" width="8" style="178" customWidth="1"/>
    <col min="12802" max="12802" width="1.140625" style="178" customWidth="1"/>
    <col min="12803" max="12805" width="1.7109375" style="178" customWidth="1"/>
    <col min="12806" max="12806" width="2.28515625" style="178" customWidth="1"/>
    <col min="12807" max="12808" width="1.140625" style="178" customWidth="1"/>
    <col min="12809" max="12809" width="2.85546875" style="178" customWidth="1"/>
    <col min="12810" max="12810" width="2.28515625" style="178" customWidth="1"/>
    <col min="12811" max="12811" width="3.42578125" style="178" customWidth="1"/>
    <col min="12812" max="12812" width="1.140625" style="178" customWidth="1"/>
    <col min="12813" max="12813" width="8" style="178" customWidth="1"/>
    <col min="12814" max="12814" width="1.140625" style="178" customWidth="1"/>
    <col min="12815" max="12815" width="2.85546875" style="178" customWidth="1"/>
    <col min="12816" max="12816" width="4" style="178" customWidth="1"/>
    <col min="12817" max="12817" width="1.7109375" style="178" customWidth="1"/>
    <col min="12818" max="12818" width="8.5703125" style="178" customWidth="1"/>
    <col min="12819" max="12820" width="1.140625" style="178" customWidth="1"/>
    <col min="12821" max="12821" width="14.28515625" style="178" customWidth="1"/>
    <col min="12822" max="12822" width="15.42578125" style="178" customWidth="1"/>
    <col min="12823" max="12823" width="1.7109375" style="178" customWidth="1"/>
    <col min="12824" max="12824" width="13.7109375" style="178" customWidth="1"/>
    <col min="12825" max="12825" width="6.28515625" style="178" customWidth="1"/>
    <col min="12826" max="12826" width="6.85546875" style="178" customWidth="1"/>
    <col min="12827" max="12827" width="2.28515625" style="178" customWidth="1"/>
    <col min="12828" max="12828" width="15.42578125" style="178" customWidth="1"/>
    <col min="12829" max="12829" width="13.140625" style="178" customWidth="1"/>
    <col min="12830" max="12830" width="1.7109375" style="178" customWidth="1"/>
    <col min="12831" max="12831" width="1.140625" style="178" customWidth="1"/>
    <col min="12832" max="12832" width="5.7109375" style="178" customWidth="1"/>
    <col min="12833" max="13056" width="6.85546875" style="178" customWidth="1"/>
    <col min="13057" max="13057" width="8" style="178" customWidth="1"/>
    <col min="13058" max="13058" width="1.140625" style="178" customWidth="1"/>
    <col min="13059" max="13061" width="1.7109375" style="178" customWidth="1"/>
    <col min="13062" max="13062" width="2.28515625" style="178" customWidth="1"/>
    <col min="13063" max="13064" width="1.140625" style="178" customWidth="1"/>
    <col min="13065" max="13065" width="2.85546875" style="178" customWidth="1"/>
    <col min="13066" max="13066" width="2.28515625" style="178" customWidth="1"/>
    <col min="13067" max="13067" width="3.42578125" style="178" customWidth="1"/>
    <col min="13068" max="13068" width="1.140625" style="178" customWidth="1"/>
    <col min="13069" max="13069" width="8" style="178" customWidth="1"/>
    <col min="13070" max="13070" width="1.140625" style="178" customWidth="1"/>
    <col min="13071" max="13071" width="2.85546875" style="178" customWidth="1"/>
    <col min="13072" max="13072" width="4" style="178" customWidth="1"/>
    <col min="13073" max="13073" width="1.7109375" style="178" customWidth="1"/>
    <col min="13074" max="13074" width="8.5703125" style="178" customWidth="1"/>
    <col min="13075" max="13076" width="1.140625" style="178" customWidth="1"/>
    <col min="13077" max="13077" width="14.28515625" style="178" customWidth="1"/>
    <col min="13078" max="13078" width="15.42578125" style="178" customWidth="1"/>
    <col min="13079" max="13079" width="1.7109375" style="178" customWidth="1"/>
    <col min="13080" max="13080" width="13.7109375" style="178" customWidth="1"/>
    <col min="13081" max="13081" width="6.28515625" style="178" customWidth="1"/>
    <col min="13082" max="13082" width="6.85546875" style="178" customWidth="1"/>
    <col min="13083" max="13083" width="2.28515625" style="178" customWidth="1"/>
    <col min="13084" max="13084" width="15.42578125" style="178" customWidth="1"/>
    <col min="13085" max="13085" width="13.140625" style="178" customWidth="1"/>
    <col min="13086" max="13086" width="1.7109375" style="178" customWidth="1"/>
    <col min="13087" max="13087" width="1.140625" style="178" customWidth="1"/>
    <col min="13088" max="13088" width="5.7109375" style="178" customWidth="1"/>
    <col min="13089" max="13312" width="6.85546875" style="178" customWidth="1"/>
    <col min="13313" max="13313" width="8" style="178" customWidth="1"/>
    <col min="13314" max="13314" width="1.140625" style="178" customWidth="1"/>
    <col min="13315" max="13317" width="1.7109375" style="178" customWidth="1"/>
    <col min="13318" max="13318" width="2.28515625" style="178" customWidth="1"/>
    <col min="13319" max="13320" width="1.140625" style="178" customWidth="1"/>
    <col min="13321" max="13321" width="2.85546875" style="178" customWidth="1"/>
    <col min="13322" max="13322" width="2.28515625" style="178" customWidth="1"/>
    <col min="13323" max="13323" width="3.42578125" style="178" customWidth="1"/>
    <col min="13324" max="13324" width="1.140625" style="178" customWidth="1"/>
    <col min="13325" max="13325" width="8" style="178" customWidth="1"/>
    <col min="13326" max="13326" width="1.140625" style="178" customWidth="1"/>
    <col min="13327" max="13327" width="2.85546875" style="178" customWidth="1"/>
    <col min="13328" max="13328" width="4" style="178" customWidth="1"/>
    <col min="13329" max="13329" width="1.7109375" style="178" customWidth="1"/>
    <col min="13330" max="13330" width="8.5703125" style="178" customWidth="1"/>
    <col min="13331" max="13332" width="1.140625" style="178" customWidth="1"/>
    <col min="13333" max="13333" width="14.28515625" style="178" customWidth="1"/>
    <col min="13334" max="13334" width="15.42578125" style="178" customWidth="1"/>
    <col min="13335" max="13335" width="1.7109375" style="178" customWidth="1"/>
    <col min="13336" max="13336" width="13.7109375" style="178" customWidth="1"/>
    <col min="13337" max="13337" width="6.28515625" style="178" customWidth="1"/>
    <col min="13338" max="13338" width="6.85546875" style="178" customWidth="1"/>
    <col min="13339" max="13339" width="2.28515625" style="178" customWidth="1"/>
    <col min="13340" max="13340" width="15.42578125" style="178" customWidth="1"/>
    <col min="13341" max="13341" width="13.140625" style="178" customWidth="1"/>
    <col min="13342" max="13342" width="1.7109375" style="178" customWidth="1"/>
    <col min="13343" max="13343" width="1.140625" style="178" customWidth="1"/>
    <col min="13344" max="13344" width="5.7109375" style="178" customWidth="1"/>
    <col min="13345" max="13568" width="6.85546875" style="178" customWidth="1"/>
    <col min="13569" max="13569" width="8" style="178" customWidth="1"/>
    <col min="13570" max="13570" width="1.140625" style="178" customWidth="1"/>
    <col min="13571" max="13573" width="1.7109375" style="178" customWidth="1"/>
    <col min="13574" max="13574" width="2.28515625" style="178" customWidth="1"/>
    <col min="13575" max="13576" width="1.140625" style="178" customWidth="1"/>
    <col min="13577" max="13577" width="2.85546875" style="178" customWidth="1"/>
    <col min="13578" max="13578" width="2.28515625" style="178" customWidth="1"/>
    <col min="13579" max="13579" width="3.42578125" style="178" customWidth="1"/>
    <col min="13580" max="13580" width="1.140625" style="178" customWidth="1"/>
    <col min="13581" max="13581" width="8" style="178" customWidth="1"/>
    <col min="13582" max="13582" width="1.140625" style="178" customWidth="1"/>
    <col min="13583" max="13583" width="2.85546875" style="178" customWidth="1"/>
    <col min="13584" max="13584" width="4" style="178" customWidth="1"/>
    <col min="13585" max="13585" width="1.7109375" style="178" customWidth="1"/>
    <col min="13586" max="13586" width="8.5703125" style="178" customWidth="1"/>
    <col min="13587" max="13588" width="1.140625" style="178" customWidth="1"/>
    <col min="13589" max="13589" width="14.28515625" style="178" customWidth="1"/>
    <col min="13590" max="13590" width="15.42578125" style="178" customWidth="1"/>
    <col min="13591" max="13591" width="1.7109375" style="178" customWidth="1"/>
    <col min="13592" max="13592" width="13.7109375" style="178" customWidth="1"/>
    <col min="13593" max="13593" width="6.28515625" style="178" customWidth="1"/>
    <col min="13594" max="13594" width="6.85546875" style="178" customWidth="1"/>
    <col min="13595" max="13595" width="2.28515625" style="178" customWidth="1"/>
    <col min="13596" max="13596" width="15.42578125" style="178" customWidth="1"/>
    <col min="13597" max="13597" width="13.140625" style="178" customWidth="1"/>
    <col min="13598" max="13598" width="1.7109375" style="178" customWidth="1"/>
    <col min="13599" max="13599" width="1.140625" style="178" customWidth="1"/>
    <col min="13600" max="13600" width="5.7109375" style="178" customWidth="1"/>
    <col min="13601" max="13824" width="6.85546875" style="178" customWidth="1"/>
    <col min="13825" max="13825" width="8" style="178" customWidth="1"/>
    <col min="13826" max="13826" width="1.140625" style="178" customWidth="1"/>
    <col min="13827" max="13829" width="1.7109375" style="178" customWidth="1"/>
    <col min="13830" max="13830" width="2.28515625" style="178" customWidth="1"/>
    <col min="13831" max="13832" width="1.140625" style="178" customWidth="1"/>
    <col min="13833" max="13833" width="2.85546875" style="178" customWidth="1"/>
    <col min="13834" max="13834" width="2.28515625" style="178" customWidth="1"/>
    <col min="13835" max="13835" width="3.42578125" style="178" customWidth="1"/>
    <col min="13836" max="13836" width="1.140625" style="178" customWidth="1"/>
    <col min="13837" max="13837" width="8" style="178" customWidth="1"/>
    <col min="13838" max="13838" width="1.140625" style="178" customWidth="1"/>
    <col min="13839" max="13839" width="2.85546875" style="178" customWidth="1"/>
    <col min="13840" max="13840" width="4" style="178" customWidth="1"/>
    <col min="13841" max="13841" width="1.7109375" style="178" customWidth="1"/>
    <col min="13842" max="13842" width="8.5703125" style="178" customWidth="1"/>
    <col min="13843" max="13844" width="1.140625" style="178" customWidth="1"/>
    <col min="13845" max="13845" width="14.28515625" style="178" customWidth="1"/>
    <col min="13846" max="13846" width="15.42578125" style="178" customWidth="1"/>
    <col min="13847" max="13847" width="1.7109375" style="178" customWidth="1"/>
    <col min="13848" max="13848" width="13.7109375" style="178" customWidth="1"/>
    <col min="13849" max="13849" width="6.28515625" style="178" customWidth="1"/>
    <col min="13850" max="13850" width="6.85546875" style="178" customWidth="1"/>
    <col min="13851" max="13851" width="2.28515625" style="178" customWidth="1"/>
    <col min="13852" max="13852" width="15.42578125" style="178" customWidth="1"/>
    <col min="13853" max="13853" width="13.140625" style="178" customWidth="1"/>
    <col min="13854" max="13854" width="1.7109375" style="178" customWidth="1"/>
    <col min="13855" max="13855" width="1.140625" style="178" customWidth="1"/>
    <col min="13856" max="13856" width="5.7109375" style="178" customWidth="1"/>
    <col min="13857" max="14080" width="6.85546875" style="178" customWidth="1"/>
    <col min="14081" max="14081" width="8" style="178" customWidth="1"/>
    <col min="14082" max="14082" width="1.140625" style="178" customWidth="1"/>
    <col min="14083" max="14085" width="1.7109375" style="178" customWidth="1"/>
    <col min="14086" max="14086" width="2.28515625" style="178" customWidth="1"/>
    <col min="14087" max="14088" width="1.140625" style="178" customWidth="1"/>
    <col min="14089" max="14089" width="2.85546875" style="178" customWidth="1"/>
    <col min="14090" max="14090" width="2.28515625" style="178" customWidth="1"/>
    <col min="14091" max="14091" width="3.42578125" style="178" customWidth="1"/>
    <col min="14092" max="14092" width="1.140625" style="178" customWidth="1"/>
    <col min="14093" max="14093" width="8" style="178" customWidth="1"/>
    <col min="14094" max="14094" width="1.140625" style="178" customWidth="1"/>
    <col min="14095" max="14095" width="2.85546875" style="178" customWidth="1"/>
    <col min="14096" max="14096" width="4" style="178" customWidth="1"/>
    <col min="14097" max="14097" width="1.7109375" style="178" customWidth="1"/>
    <col min="14098" max="14098" width="8.5703125" style="178" customWidth="1"/>
    <col min="14099" max="14100" width="1.140625" style="178" customWidth="1"/>
    <col min="14101" max="14101" width="14.28515625" style="178" customWidth="1"/>
    <col min="14102" max="14102" width="15.42578125" style="178" customWidth="1"/>
    <col min="14103" max="14103" width="1.7109375" style="178" customWidth="1"/>
    <col min="14104" max="14104" width="13.7109375" style="178" customWidth="1"/>
    <col min="14105" max="14105" width="6.28515625" style="178" customWidth="1"/>
    <col min="14106" max="14106" width="6.85546875" style="178" customWidth="1"/>
    <col min="14107" max="14107" width="2.28515625" style="178" customWidth="1"/>
    <col min="14108" max="14108" width="15.42578125" style="178" customWidth="1"/>
    <col min="14109" max="14109" width="13.140625" style="178" customWidth="1"/>
    <col min="14110" max="14110" width="1.7109375" style="178" customWidth="1"/>
    <col min="14111" max="14111" width="1.140625" style="178" customWidth="1"/>
    <col min="14112" max="14112" width="5.7109375" style="178" customWidth="1"/>
    <col min="14113" max="14336" width="6.85546875" style="178" customWidth="1"/>
    <col min="14337" max="14337" width="8" style="178" customWidth="1"/>
    <col min="14338" max="14338" width="1.140625" style="178" customWidth="1"/>
    <col min="14339" max="14341" width="1.7109375" style="178" customWidth="1"/>
    <col min="14342" max="14342" width="2.28515625" style="178" customWidth="1"/>
    <col min="14343" max="14344" width="1.140625" style="178" customWidth="1"/>
    <col min="14345" max="14345" width="2.85546875" style="178" customWidth="1"/>
    <col min="14346" max="14346" width="2.28515625" style="178" customWidth="1"/>
    <col min="14347" max="14347" width="3.42578125" style="178" customWidth="1"/>
    <col min="14348" max="14348" width="1.140625" style="178" customWidth="1"/>
    <col min="14349" max="14349" width="8" style="178" customWidth="1"/>
    <col min="14350" max="14350" width="1.140625" style="178" customWidth="1"/>
    <col min="14351" max="14351" width="2.85546875" style="178" customWidth="1"/>
    <col min="14352" max="14352" width="4" style="178" customWidth="1"/>
    <col min="14353" max="14353" width="1.7109375" style="178" customWidth="1"/>
    <col min="14354" max="14354" width="8.5703125" style="178" customWidth="1"/>
    <col min="14355" max="14356" width="1.140625" style="178" customWidth="1"/>
    <col min="14357" max="14357" width="14.28515625" style="178" customWidth="1"/>
    <col min="14358" max="14358" width="15.42578125" style="178" customWidth="1"/>
    <col min="14359" max="14359" width="1.7109375" style="178" customWidth="1"/>
    <col min="14360" max="14360" width="13.7109375" style="178" customWidth="1"/>
    <col min="14361" max="14361" width="6.28515625" style="178" customWidth="1"/>
    <col min="14362" max="14362" width="6.85546875" style="178" customWidth="1"/>
    <col min="14363" max="14363" width="2.28515625" style="178" customWidth="1"/>
    <col min="14364" max="14364" width="15.42578125" style="178" customWidth="1"/>
    <col min="14365" max="14365" width="13.140625" style="178" customWidth="1"/>
    <col min="14366" max="14366" width="1.7109375" style="178" customWidth="1"/>
    <col min="14367" max="14367" width="1.140625" style="178" customWidth="1"/>
    <col min="14368" max="14368" width="5.7109375" style="178" customWidth="1"/>
    <col min="14369" max="14592" width="6.85546875" style="178" customWidth="1"/>
    <col min="14593" max="14593" width="8" style="178" customWidth="1"/>
    <col min="14594" max="14594" width="1.140625" style="178" customWidth="1"/>
    <col min="14595" max="14597" width="1.7109375" style="178" customWidth="1"/>
    <col min="14598" max="14598" width="2.28515625" style="178" customWidth="1"/>
    <col min="14599" max="14600" width="1.140625" style="178" customWidth="1"/>
    <col min="14601" max="14601" width="2.85546875" style="178" customWidth="1"/>
    <col min="14602" max="14602" width="2.28515625" style="178" customWidth="1"/>
    <col min="14603" max="14603" width="3.42578125" style="178" customWidth="1"/>
    <col min="14604" max="14604" width="1.140625" style="178" customWidth="1"/>
    <col min="14605" max="14605" width="8" style="178" customWidth="1"/>
    <col min="14606" max="14606" width="1.140625" style="178" customWidth="1"/>
    <col min="14607" max="14607" width="2.85546875" style="178" customWidth="1"/>
    <col min="14608" max="14608" width="4" style="178" customWidth="1"/>
    <col min="14609" max="14609" width="1.7109375" style="178" customWidth="1"/>
    <col min="14610" max="14610" width="8.5703125" style="178" customWidth="1"/>
    <col min="14611" max="14612" width="1.140625" style="178" customWidth="1"/>
    <col min="14613" max="14613" width="14.28515625" style="178" customWidth="1"/>
    <col min="14614" max="14614" width="15.42578125" style="178" customWidth="1"/>
    <col min="14615" max="14615" width="1.7109375" style="178" customWidth="1"/>
    <col min="14616" max="14616" width="13.7109375" style="178" customWidth="1"/>
    <col min="14617" max="14617" width="6.28515625" style="178" customWidth="1"/>
    <col min="14618" max="14618" width="6.85546875" style="178" customWidth="1"/>
    <col min="14619" max="14619" width="2.28515625" style="178" customWidth="1"/>
    <col min="14620" max="14620" width="15.42578125" style="178" customWidth="1"/>
    <col min="14621" max="14621" width="13.140625" style="178" customWidth="1"/>
    <col min="14622" max="14622" width="1.7109375" style="178" customWidth="1"/>
    <col min="14623" max="14623" width="1.140625" style="178" customWidth="1"/>
    <col min="14624" max="14624" width="5.7109375" style="178" customWidth="1"/>
    <col min="14625" max="14848" width="6.85546875" style="178" customWidth="1"/>
    <col min="14849" max="14849" width="8" style="178" customWidth="1"/>
    <col min="14850" max="14850" width="1.140625" style="178" customWidth="1"/>
    <col min="14851" max="14853" width="1.7109375" style="178" customWidth="1"/>
    <col min="14854" max="14854" width="2.28515625" style="178" customWidth="1"/>
    <col min="14855" max="14856" width="1.140625" style="178" customWidth="1"/>
    <col min="14857" max="14857" width="2.85546875" style="178" customWidth="1"/>
    <col min="14858" max="14858" width="2.28515625" style="178" customWidth="1"/>
    <col min="14859" max="14859" width="3.42578125" style="178" customWidth="1"/>
    <col min="14860" max="14860" width="1.140625" style="178" customWidth="1"/>
    <col min="14861" max="14861" width="8" style="178" customWidth="1"/>
    <col min="14862" max="14862" width="1.140625" style="178" customWidth="1"/>
    <col min="14863" max="14863" width="2.85546875" style="178" customWidth="1"/>
    <col min="14864" max="14864" width="4" style="178" customWidth="1"/>
    <col min="14865" max="14865" width="1.7109375" style="178" customWidth="1"/>
    <col min="14866" max="14866" width="8.5703125" style="178" customWidth="1"/>
    <col min="14867" max="14868" width="1.140625" style="178" customWidth="1"/>
    <col min="14869" max="14869" width="14.28515625" style="178" customWidth="1"/>
    <col min="14870" max="14870" width="15.42578125" style="178" customWidth="1"/>
    <col min="14871" max="14871" width="1.7109375" style="178" customWidth="1"/>
    <col min="14872" max="14872" width="13.7109375" style="178" customWidth="1"/>
    <col min="14873" max="14873" width="6.28515625" style="178" customWidth="1"/>
    <col min="14874" max="14874" width="6.85546875" style="178" customWidth="1"/>
    <col min="14875" max="14875" width="2.28515625" style="178" customWidth="1"/>
    <col min="14876" max="14876" width="15.42578125" style="178" customWidth="1"/>
    <col min="14877" max="14877" width="13.140625" style="178" customWidth="1"/>
    <col min="14878" max="14878" width="1.7109375" style="178" customWidth="1"/>
    <col min="14879" max="14879" width="1.140625" style="178" customWidth="1"/>
    <col min="14880" max="14880" width="5.7109375" style="178" customWidth="1"/>
    <col min="14881" max="15104" width="6.85546875" style="178" customWidth="1"/>
    <col min="15105" max="15105" width="8" style="178" customWidth="1"/>
    <col min="15106" max="15106" width="1.140625" style="178" customWidth="1"/>
    <col min="15107" max="15109" width="1.7109375" style="178" customWidth="1"/>
    <col min="15110" max="15110" width="2.28515625" style="178" customWidth="1"/>
    <col min="15111" max="15112" width="1.140625" style="178" customWidth="1"/>
    <col min="15113" max="15113" width="2.85546875" style="178" customWidth="1"/>
    <col min="15114" max="15114" width="2.28515625" style="178" customWidth="1"/>
    <col min="15115" max="15115" width="3.42578125" style="178" customWidth="1"/>
    <col min="15116" max="15116" width="1.140625" style="178" customWidth="1"/>
    <col min="15117" max="15117" width="8" style="178" customWidth="1"/>
    <col min="15118" max="15118" width="1.140625" style="178" customWidth="1"/>
    <col min="15119" max="15119" width="2.85546875" style="178" customWidth="1"/>
    <col min="15120" max="15120" width="4" style="178" customWidth="1"/>
    <col min="15121" max="15121" width="1.7109375" style="178" customWidth="1"/>
    <col min="15122" max="15122" width="8.5703125" style="178" customWidth="1"/>
    <col min="15123" max="15124" width="1.140625" style="178" customWidth="1"/>
    <col min="15125" max="15125" width="14.28515625" style="178" customWidth="1"/>
    <col min="15126" max="15126" width="15.42578125" style="178" customWidth="1"/>
    <col min="15127" max="15127" width="1.7109375" style="178" customWidth="1"/>
    <col min="15128" max="15128" width="13.7109375" style="178" customWidth="1"/>
    <col min="15129" max="15129" width="6.28515625" style="178" customWidth="1"/>
    <col min="15130" max="15130" width="6.85546875" style="178" customWidth="1"/>
    <col min="15131" max="15131" width="2.28515625" style="178" customWidth="1"/>
    <col min="15132" max="15132" width="15.42578125" style="178" customWidth="1"/>
    <col min="15133" max="15133" width="13.140625" style="178" customWidth="1"/>
    <col min="15134" max="15134" width="1.7109375" style="178" customWidth="1"/>
    <col min="15135" max="15135" width="1.140625" style="178" customWidth="1"/>
    <col min="15136" max="15136" width="5.7109375" style="178" customWidth="1"/>
    <col min="15137" max="15360" width="6.85546875" style="178" customWidth="1"/>
    <col min="15361" max="15361" width="8" style="178" customWidth="1"/>
    <col min="15362" max="15362" width="1.140625" style="178" customWidth="1"/>
    <col min="15363" max="15365" width="1.7109375" style="178" customWidth="1"/>
    <col min="15366" max="15366" width="2.28515625" style="178" customWidth="1"/>
    <col min="15367" max="15368" width="1.140625" style="178" customWidth="1"/>
    <col min="15369" max="15369" width="2.85546875" style="178" customWidth="1"/>
    <col min="15370" max="15370" width="2.28515625" style="178" customWidth="1"/>
    <col min="15371" max="15371" width="3.42578125" style="178" customWidth="1"/>
    <col min="15372" max="15372" width="1.140625" style="178" customWidth="1"/>
    <col min="15373" max="15373" width="8" style="178" customWidth="1"/>
    <col min="15374" max="15374" width="1.140625" style="178" customWidth="1"/>
    <col min="15375" max="15375" width="2.85546875" style="178" customWidth="1"/>
    <col min="15376" max="15376" width="4" style="178" customWidth="1"/>
    <col min="15377" max="15377" width="1.7109375" style="178" customWidth="1"/>
    <col min="15378" max="15378" width="8.5703125" style="178" customWidth="1"/>
    <col min="15379" max="15380" width="1.140625" style="178" customWidth="1"/>
    <col min="15381" max="15381" width="14.28515625" style="178" customWidth="1"/>
    <col min="15382" max="15382" width="15.42578125" style="178" customWidth="1"/>
    <col min="15383" max="15383" width="1.7109375" style="178" customWidth="1"/>
    <col min="15384" max="15384" width="13.7109375" style="178" customWidth="1"/>
    <col min="15385" max="15385" width="6.28515625" style="178" customWidth="1"/>
    <col min="15386" max="15386" width="6.85546875" style="178" customWidth="1"/>
    <col min="15387" max="15387" width="2.28515625" style="178" customWidth="1"/>
    <col min="15388" max="15388" width="15.42578125" style="178" customWidth="1"/>
    <col min="15389" max="15389" width="13.140625" style="178" customWidth="1"/>
    <col min="15390" max="15390" width="1.7109375" style="178" customWidth="1"/>
    <col min="15391" max="15391" width="1.140625" style="178" customWidth="1"/>
    <col min="15392" max="15392" width="5.7109375" style="178" customWidth="1"/>
    <col min="15393" max="15616" width="6.85546875" style="178" customWidth="1"/>
    <col min="15617" max="15617" width="8" style="178" customWidth="1"/>
    <col min="15618" max="15618" width="1.140625" style="178" customWidth="1"/>
    <col min="15619" max="15621" width="1.7109375" style="178" customWidth="1"/>
    <col min="15622" max="15622" width="2.28515625" style="178" customWidth="1"/>
    <col min="15623" max="15624" width="1.140625" style="178" customWidth="1"/>
    <col min="15625" max="15625" width="2.85546875" style="178" customWidth="1"/>
    <col min="15626" max="15626" width="2.28515625" style="178" customWidth="1"/>
    <col min="15627" max="15627" width="3.42578125" style="178" customWidth="1"/>
    <col min="15628" max="15628" width="1.140625" style="178" customWidth="1"/>
    <col min="15629" max="15629" width="8" style="178" customWidth="1"/>
    <col min="15630" max="15630" width="1.140625" style="178" customWidth="1"/>
    <col min="15631" max="15631" width="2.85546875" style="178" customWidth="1"/>
    <col min="15632" max="15632" width="4" style="178" customWidth="1"/>
    <col min="15633" max="15633" width="1.7109375" style="178" customWidth="1"/>
    <col min="15634" max="15634" width="8.5703125" style="178" customWidth="1"/>
    <col min="15635" max="15636" width="1.140625" style="178" customWidth="1"/>
    <col min="15637" max="15637" width="14.28515625" style="178" customWidth="1"/>
    <col min="15638" max="15638" width="15.42578125" style="178" customWidth="1"/>
    <col min="15639" max="15639" width="1.7109375" style="178" customWidth="1"/>
    <col min="15640" max="15640" width="13.7109375" style="178" customWidth="1"/>
    <col min="15641" max="15641" width="6.28515625" style="178" customWidth="1"/>
    <col min="15642" max="15642" width="6.85546875" style="178" customWidth="1"/>
    <col min="15643" max="15643" width="2.28515625" style="178" customWidth="1"/>
    <col min="15644" max="15644" width="15.42578125" style="178" customWidth="1"/>
    <col min="15645" max="15645" width="13.140625" style="178" customWidth="1"/>
    <col min="15646" max="15646" width="1.7109375" style="178" customWidth="1"/>
    <col min="15647" max="15647" width="1.140625" style="178" customWidth="1"/>
    <col min="15648" max="15648" width="5.7109375" style="178" customWidth="1"/>
    <col min="15649" max="15872" width="6.85546875" style="178" customWidth="1"/>
    <col min="15873" max="15873" width="8" style="178" customWidth="1"/>
    <col min="15874" max="15874" width="1.140625" style="178" customWidth="1"/>
    <col min="15875" max="15877" width="1.7109375" style="178" customWidth="1"/>
    <col min="15878" max="15878" width="2.28515625" style="178" customWidth="1"/>
    <col min="15879" max="15880" width="1.140625" style="178" customWidth="1"/>
    <col min="15881" max="15881" width="2.85546875" style="178" customWidth="1"/>
    <col min="15882" max="15882" width="2.28515625" style="178" customWidth="1"/>
    <col min="15883" max="15883" width="3.42578125" style="178" customWidth="1"/>
    <col min="15884" max="15884" width="1.140625" style="178" customWidth="1"/>
    <col min="15885" max="15885" width="8" style="178" customWidth="1"/>
    <col min="15886" max="15886" width="1.140625" style="178" customWidth="1"/>
    <col min="15887" max="15887" width="2.85546875" style="178" customWidth="1"/>
    <col min="15888" max="15888" width="4" style="178" customWidth="1"/>
    <col min="15889" max="15889" width="1.7109375" style="178" customWidth="1"/>
    <col min="15890" max="15890" width="8.5703125" style="178" customWidth="1"/>
    <col min="15891" max="15892" width="1.140625" style="178" customWidth="1"/>
    <col min="15893" max="15893" width="14.28515625" style="178" customWidth="1"/>
    <col min="15894" max="15894" width="15.42578125" style="178" customWidth="1"/>
    <col min="15895" max="15895" width="1.7109375" style="178" customWidth="1"/>
    <col min="15896" max="15896" width="13.7109375" style="178" customWidth="1"/>
    <col min="15897" max="15897" width="6.28515625" style="178" customWidth="1"/>
    <col min="15898" max="15898" width="6.85546875" style="178" customWidth="1"/>
    <col min="15899" max="15899" width="2.28515625" style="178" customWidth="1"/>
    <col min="15900" max="15900" width="15.42578125" style="178" customWidth="1"/>
    <col min="15901" max="15901" width="13.140625" style="178" customWidth="1"/>
    <col min="15902" max="15902" width="1.7109375" style="178" customWidth="1"/>
    <col min="15903" max="15903" width="1.140625" style="178" customWidth="1"/>
    <col min="15904" max="15904" width="5.7109375" style="178" customWidth="1"/>
    <col min="15905" max="16128" width="6.85546875" style="178" customWidth="1"/>
    <col min="16129" max="16129" width="8" style="178" customWidth="1"/>
    <col min="16130" max="16130" width="1.140625" style="178" customWidth="1"/>
    <col min="16131" max="16133" width="1.7109375" style="178" customWidth="1"/>
    <col min="16134" max="16134" width="2.28515625" style="178" customWidth="1"/>
    <col min="16135" max="16136" width="1.140625" style="178" customWidth="1"/>
    <col min="16137" max="16137" width="2.85546875" style="178" customWidth="1"/>
    <col min="16138" max="16138" width="2.28515625" style="178" customWidth="1"/>
    <col min="16139" max="16139" width="3.42578125" style="178" customWidth="1"/>
    <col min="16140" max="16140" width="1.140625" style="178" customWidth="1"/>
    <col min="16141" max="16141" width="8" style="178" customWidth="1"/>
    <col min="16142" max="16142" width="1.140625" style="178" customWidth="1"/>
    <col min="16143" max="16143" width="2.85546875" style="178" customWidth="1"/>
    <col min="16144" max="16144" width="4" style="178" customWidth="1"/>
    <col min="16145" max="16145" width="1.7109375" style="178" customWidth="1"/>
    <col min="16146" max="16146" width="8.5703125" style="178" customWidth="1"/>
    <col min="16147" max="16148" width="1.140625" style="178" customWidth="1"/>
    <col min="16149" max="16149" width="14.28515625" style="178" customWidth="1"/>
    <col min="16150" max="16150" width="15.42578125" style="178" customWidth="1"/>
    <col min="16151" max="16151" width="1.7109375" style="178" customWidth="1"/>
    <col min="16152" max="16152" width="13.7109375" style="178" customWidth="1"/>
    <col min="16153" max="16153" width="6.28515625" style="178" customWidth="1"/>
    <col min="16154" max="16154" width="6.85546875" style="178" customWidth="1"/>
    <col min="16155" max="16155" width="2.28515625" style="178" customWidth="1"/>
    <col min="16156" max="16156" width="15.42578125" style="178" customWidth="1"/>
    <col min="16157" max="16157" width="13.140625" style="178" customWidth="1"/>
    <col min="16158" max="16158" width="1.7109375" style="178" customWidth="1"/>
    <col min="16159" max="16159" width="1.140625" style="178" customWidth="1"/>
    <col min="16160" max="16160" width="5.7109375" style="178" customWidth="1"/>
    <col min="16161" max="16384" width="6.85546875" style="178" customWidth="1"/>
  </cols>
  <sheetData>
    <row r="1" spans="1:31" ht="33.75" customHeight="1" x14ac:dyDescent="0.2">
      <c r="A1" s="220"/>
    </row>
    <row r="2" spans="1:31" ht="3" customHeight="1" x14ac:dyDescent="0.2"/>
    <row r="3" spans="1:31" ht="16.5" customHeight="1" x14ac:dyDescent="0.2">
      <c r="G3" s="221" t="s">
        <v>29</v>
      </c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</row>
    <row r="4" spans="1:31" ht="20.25" customHeight="1" x14ac:dyDescent="0.2">
      <c r="G4" s="222" t="s">
        <v>87</v>
      </c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</row>
    <row r="5" spans="1:31" ht="20.25" customHeight="1" x14ac:dyDescent="0.2">
      <c r="G5" s="215" t="s">
        <v>88</v>
      </c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</row>
    <row r="6" spans="1:31" ht="9.75" customHeight="1" x14ac:dyDescent="0.2"/>
    <row r="7" spans="1:31" ht="3" customHeight="1" x14ac:dyDescent="0.2"/>
    <row r="8" spans="1:31" ht="13.5" customHeight="1" x14ac:dyDescent="0.2">
      <c r="B8" s="223" t="s">
        <v>38</v>
      </c>
      <c r="C8" s="223"/>
      <c r="D8" s="223"/>
      <c r="E8" s="223"/>
      <c r="F8" s="223"/>
      <c r="G8" s="223"/>
      <c r="H8" s="223"/>
      <c r="I8" s="223"/>
      <c r="J8" s="223"/>
      <c r="K8" s="223"/>
      <c r="L8" s="224" t="s">
        <v>30</v>
      </c>
      <c r="M8" s="216" t="s">
        <v>42</v>
      </c>
      <c r="N8" s="216"/>
      <c r="O8" s="216"/>
      <c r="P8" s="216" t="s">
        <v>89</v>
      </c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</row>
    <row r="9" spans="1:31" ht="13.5" customHeight="1" x14ac:dyDescent="0.2">
      <c r="B9" s="223" t="s">
        <v>90</v>
      </c>
      <c r="C9" s="223"/>
      <c r="D9" s="223"/>
      <c r="E9" s="223"/>
      <c r="F9" s="223"/>
      <c r="G9" s="223"/>
      <c r="H9" s="223"/>
      <c r="I9" s="223"/>
      <c r="J9" s="223"/>
      <c r="K9" s="223"/>
      <c r="L9" s="224" t="s">
        <v>30</v>
      </c>
      <c r="M9" s="216" t="s">
        <v>31</v>
      </c>
      <c r="N9" s="216"/>
      <c r="O9" s="216"/>
      <c r="P9" s="216" t="s">
        <v>91</v>
      </c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</row>
    <row r="10" spans="1:31" ht="13.5" customHeight="1" x14ac:dyDescent="0.2">
      <c r="B10" s="223" t="s">
        <v>92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4" t="s">
        <v>30</v>
      </c>
      <c r="M10" s="216" t="s">
        <v>32</v>
      </c>
      <c r="N10" s="216"/>
      <c r="O10" s="216"/>
      <c r="P10" s="216" t="s">
        <v>33</v>
      </c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</row>
    <row r="11" spans="1:31" ht="13.5" customHeight="1" x14ac:dyDescent="0.2">
      <c r="B11" s="223" t="s">
        <v>39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4" t="s">
        <v>30</v>
      </c>
      <c r="M11" s="216" t="s">
        <v>34</v>
      </c>
      <c r="N11" s="216"/>
      <c r="O11" s="216"/>
      <c r="P11" s="216" t="s">
        <v>33</v>
      </c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</row>
    <row r="12" spans="1:31" ht="13.5" customHeight="1" x14ac:dyDescent="0.2">
      <c r="B12" s="223" t="s">
        <v>93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4" t="s">
        <v>30</v>
      </c>
      <c r="R12" s="216" t="s">
        <v>212</v>
      </c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</row>
    <row r="13" spans="1:31" ht="13.5" customHeight="1" x14ac:dyDescent="0.2">
      <c r="B13" s="223" t="s">
        <v>94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4" t="s">
        <v>30</v>
      </c>
      <c r="R13" s="216" t="s">
        <v>213</v>
      </c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</row>
    <row r="14" spans="1:31" ht="13.5" customHeight="1" x14ac:dyDescent="0.2">
      <c r="B14" s="223" t="s">
        <v>95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4" t="s">
        <v>30</v>
      </c>
      <c r="M14" s="216" t="s">
        <v>284</v>
      </c>
      <c r="N14" s="216"/>
      <c r="O14" s="216"/>
      <c r="P14" s="216"/>
      <c r="Q14" s="216"/>
      <c r="R14" s="216"/>
      <c r="S14" s="216"/>
    </row>
    <row r="15" spans="1:31" ht="3" customHeight="1" x14ac:dyDescent="0.2"/>
    <row r="16" spans="1:31" ht="3" customHeight="1" x14ac:dyDescent="0.2"/>
    <row r="17" spans="2:34" ht="16.5" customHeight="1" x14ac:dyDescent="0.2">
      <c r="V17" s="225" t="s">
        <v>96</v>
      </c>
      <c r="W17" s="223" t="s">
        <v>97</v>
      </c>
      <c r="X17" s="223"/>
      <c r="Y17" s="223" t="s">
        <v>98</v>
      </c>
      <c r="Z17" s="223"/>
      <c r="AA17" s="223"/>
    </row>
    <row r="18" spans="2:34" ht="11.25" customHeight="1" x14ac:dyDescent="0.2">
      <c r="B18" s="223" t="s">
        <v>40</v>
      </c>
      <c r="C18" s="223"/>
      <c r="D18" s="223"/>
      <c r="E18" s="223"/>
      <c r="F18" s="223"/>
      <c r="G18" s="223"/>
      <c r="H18" s="223"/>
      <c r="I18" s="223"/>
      <c r="U18" s="223" t="s">
        <v>99</v>
      </c>
      <c r="V18" s="223"/>
      <c r="W18" s="223" t="s">
        <v>100</v>
      </c>
      <c r="X18" s="223"/>
      <c r="Y18" s="223"/>
      <c r="Z18" s="223"/>
      <c r="AA18" s="223"/>
      <c r="AB18" s="223"/>
      <c r="AC18" s="223" t="s">
        <v>101</v>
      </c>
      <c r="AD18" s="223"/>
      <c r="AE18" s="223" t="s">
        <v>102</v>
      </c>
      <c r="AF18" s="223"/>
      <c r="AG18" s="223"/>
      <c r="AH18" s="223"/>
    </row>
    <row r="19" spans="2:34" ht="7.5" customHeight="1" x14ac:dyDescent="0.2">
      <c r="B19" s="223"/>
      <c r="C19" s="223"/>
      <c r="D19" s="223"/>
      <c r="E19" s="223"/>
      <c r="F19" s="223"/>
      <c r="G19" s="223"/>
      <c r="H19" s="223"/>
      <c r="I19" s="223"/>
      <c r="J19" s="223" t="s">
        <v>41</v>
      </c>
      <c r="K19" s="223"/>
      <c r="L19" s="223"/>
      <c r="M19" s="223"/>
      <c r="N19" s="223"/>
      <c r="O19" s="223"/>
      <c r="P19" s="223"/>
      <c r="Q19" s="223"/>
      <c r="R19" s="223"/>
      <c r="S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</row>
    <row r="20" spans="2:34" ht="8.25" customHeight="1" x14ac:dyDescent="0.2"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U20" s="223"/>
      <c r="V20" s="223"/>
      <c r="W20" s="223" t="s">
        <v>103</v>
      </c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</row>
    <row r="21" spans="2:34" ht="6.75" customHeight="1" x14ac:dyDescent="0.2">
      <c r="W21" s="223"/>
      <c r="X21" s="223"/>
      <c r="Y21" s="223"/>
      <c r="Z21" s="223"/>
      <c r="AA21" s="223"/>
      <c r="AB21" s="223"/>
      <c r="AC21" s="223"/>
      <c r="AD21" s="223"/>
    </row>
    <row r="22" spans="2:34" ht="3" customHeight="1" x14ac:dyDescent="0.2">
      <c r="V22" s="223" t="s">
        <v>104</v>
      </c>
      <c r="W22" s="223"/>
      <c r="X22" s="223"/>
      <c r="Y22" s="223"/>
      <c r="Z22" s="223"/>
      <c r="AA22" s="223"/>
      <c r="AC22" s="223"/>
      <c r="AD22" s="223"/>
    </row>
    <row r="23" spans="2:34" ht="9.75" customHeight="1" x14ac:dyDescent="0.2">
      <c r="V23" s="223"/>
      <c r="W23" s="223"/>
      <c r="X23" s="223"/>
      <c r="Y23" s="223"/>
      <c r="Z23" s="223"/>
      <c r="AA23" s="223"/>
    </row>
    <row r="24" spans="2:34" ht="9" customHeight="1" x14ac:dyDescent="0.2"/>
    <row r="25" spans="2:34" ht="13.5" customHeight="1" x14ac:dyDescent="0.2">
      <c r="C25" s="223" t="s">
        <v>105</v>
      </c>
      <c r="D25" s="223"/>
      <c r="E25" s="223"/>
      <c r="F25" s="223"/>
      <c r="H25" s="224" t="s">
        <v>30</v>
      </c>
      <c r="I25" s="216" t="s">
        <v>118</v>
      </c>
      <c r="J25" s="216"/>
      <c r="K25" s="216"/>
      <c r="L25" s="216"/>
      <c r="M25" s="216"/>
      <c r="O25" s="219" t="s">
        <v>80</v>
      </c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</row>
    <row r="26" spans="2:34" ht="13.5" customHeight="1" x14ac:dyDescent="0.2">
      <c r="C26" s="223" t="s">
        <v>106</v>
      </c>
      <c r="D26" s="223"/>
      <c r="E26" s="223"/>
      <c r="F26" s="223"/>
      <c r="H26" s="224" t="s">
        <v>30</v>
      </c>
      <c r="I26" s="216" t="s">
        <v>119</v>
      </c>
      <c r="J26" s="216"/>
      <c r="K26" s="216"/>
      <c r="L26" s="216"/>
      <c r="M26" s="216"/>
      <c r="O26" s="219" t="s">
        <v>81</v>
      </c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</row>
    <row r="27" spans="2:34" ht="3" customHeight="1" x14ac:dyDescent="0.2"/>
    <row r="28" spans="2:34" ht="3" customHeight="1" x14ac:dyDescent="0.2"/>
    <row r="29" spans="2:34" ht="16.5" customHeight="1" x14ac:dyDescent="0.2">
      <c r="C29" s="216" t="s">
        <v>214</v>
      </c>
      <c r="D29" s="216"/>
      <c r="E29" s="216"/>
      <c r="F29" s="216"/>
      <c r="G29" s="216"/>
      <c r="H29" s="216"/>
      <c r="I29" s="216"/>
      <c r="K29" s="216" t="s">
        <v>215</v>
      </c>
      <c r="L29" s="216"/>
      <c r="M29" s="216"/>
      <c r="N29" s="216"/>
      <c r="O29" s="216"/>
      <c r="P29" s="216"/>
      <c r="Q29" s="216"/>
      <c r="R29" s="216"/>
      <c r="S29" s="216"/>
      <c r="U29" s="214">
        <v>10000000</v>
      </c>
      <c r="V29" s="214">
        <v>0</v>
      </c>
      <c r="W29" s="217">
        <v>0</v>
      </c>
      <c r="X29" s="217"/>
      <c r="Y29" s="217">
        <v>0</v>
      </c>
      <c r="Z29" s="217"/>
      <c r="AA29" s="217"/>
      <c r="AB29" s="214">
        <v>0</v>
      </c>
      <c r="AC29" s="217">
        <v>10000000</v>
      </c>
      <c r="AD29" s="217"/>
    </row>
    <row r="30" spans="2:34" ht="16.5" customHeight="1" x14ac:dyDescent="0.2">
      <c r="V30" s="214">
        <v>0</v>
      </c>
      <c r="W30" s="217">
        <v>0</v>
      </c>
      <c r="X30" s="217"/>
      <c r="Y30" s="217">
        <v>0</v>
      </c>
      <c r="Z30" s="217"/>
      <c r="AA30" s="217"/>
    </row>
    <row r="31" spans="2:34" ht="13.5" customHeight="1" x14ac:dyDescent="0.2">
      <c r="V31" s="214">
        <v>0</v>
      </c>
      <c r="W31" s="217">
        <v>0</v>
      </c>
      <c r="X31" s="217"/>
      <c r="Y31" s="217">
        <v>0</v>
      </c>
      <c r="Z31" s="217"/>
      <c r="AA31" s="217"/>
    </row>
    <row r="32" spans="2:34" ht="3" customHeight="1" x14ac:dyDescent="0.2"/>
    <row r="33" spans="3:30" ht="16.5" customHeight="1" x14ac:dyDescent="0.2">
      <c r="C33" s="216" t="s">
        <v>216</v>
      </c>
      <c r="D33" s="216"/>
      <c r="E33" s="216"/>
      <c r="F33" s="216"/>
      <c r="G33" s="216"/>
      <c r="H33" s="216"/>
      <c r="I33" s="216"/>
      <c r="K33" s="216" t="s">
        <v>217</v>
      </c>
      <c r="L33" s="216"/>
      <c r="M33" s="216"/>
      <c r="N33" s="216"/>
      <c r="O33" s="216"/>
      <c r="P33" s="216"/>
      <c r="Q33" s="216"/>
      <c r="R33" s="216"/>
      <c r="S33" s="216"/>
      <c r="U33" s="214">
        <v>18000000</v>
      </c>
      <c r="V33" s="214">
        <v>0</v>
      </c>
      <c r="W33" s="217">
        <v>0</v>
      </c>
      <c r="X33" s="217"/>
      <c r="Y33" s="217">
        <v>0</v>
      </c>
      <c r="Z33" s="217"/>
      <c r="AA33" s="217"/>
      <c r="AB33" s="214">
        <v>0</v>
      </c>
      <c r="AC33" s="217">
        <v>18000000</v>
      </c>
      <c r="AD33" s="217"/>
    </row>
    <row r="34" spans="3:30" ht="16.5" customHeight="1" x14ac:dyDescent="0.2">
      <c r="V34" s="214">
        <v>0</v>
      </c>
      <c r="W34" s="217">
        <v>0</v>
      </c>
      <c r="X34" s="217"/>
      <c r="Y34" s="217">
        <v>0</v>
      </c>
      <c r="Z34" s="217"/>
      <c r="AA34" s="217"/>
    </row>
    <row r="35" spans="3:30" ht="13.5" customHeight="1" x14ac:dyDescent="0.2">
      <c r="V35" s="214">
        <v>0</v>
      </c>
      <c r="W35" s="217">
        <v>0</v>
      </c>
      <c r="X35" s="217"/>
      <c r="Y35" s="217">
        <v>0</v>
      </c>
      <c r="Z35" s="217"/>
      <c r="AA35" s="217"/>
    </row>
    <row r="36" spans="3:30" ht="3" customHeight="1" x14ac:dyDescent="0.2"/>
    <row r="37" spans="3:30" ht="16.5" customHeight="1" x14ac:dyDescent="0.2">
      <c r="C37" s="216" t="s">
        <v>218</v>
      </c>
      <c r="D37" s="216"/>
      <c r="E37" s="216"/>
      <c r="F37" s="216"/>
      <c r="G37" s="216"/>
      <c r="H37" s="216"/>
      <c r="I37" s="216"/>
      <c r="K37" s="216" t="s">
        <v>219</v>
      </c>
      <c r="L37" s="216"/>
      <c r="M37" s="216"/>
      <c r="N37" s="216"/>
      <c r="O37" s="216"/>
      <c r="P37" s="216"/>
      <c r="Q37" s="216"/>
      <c r="R37" s="216"/>
      <c r="S37" s="216"/>
      <c r="U37" s="214">
        <v>147200000</v>
      </c>
      <c r="V37" s="214">
        <v>0</v>
      </c>
      <c r="W37" s="217">
        <v>0</v>
      </c>
      <c r="X37" s="217"/>
      <c r="Y37" s="217">
        <v>0</v>
      </c>
      <c r="Z37" s="217"/>
      <c r="AA37" s="217"/>
      <c r="AB37" s="214">
        <v>0</v>
      </c>
      <c r="AC37" s="217">
        <v>147200000</v>
      </c>
      <c r="AD37" s="217"/>
    </row>
    <row r="38" spans="3:30" ht="16.5" customHeight="1" x14ac:dyDescent="0.2">
      <c r="V38" s="214">
        <v>0</v>
      </c>
      <c r="W38" s="217">
        <v>0</v>
      </c>
      <c r="X38" s="217"/>
      <c r="Y38" s="217">
        <v>0</v>
      </c>
      <c r="Z38" s="217"/>
      <c r="AA38" s="217"/>
    </row>
    <row r="39" spans="3:30" ht="13.5" customHeight="1" x14ac:dyDescent="0.2">
      <c r="V39" s="214">
        <v>0</v>
      </c>
      <c r="W39" s="217">
        <v>0</v>
      </c>
      <c r="X39" s="217"/>
      <c r="Y39" s="217">
        <v>0</v>
      </c>
      <c r="Z39" s="217"/>
      <c r="AA39" s="217"/>
    </row>
    <row r="40" spans="3:30" ht="3" customHeight="1" x14ac:dyDescent="0.2"/>
    <row r="41" spans="3:30" ht="16.5" customHeight="1" x14ac:dyDescent="0.2">
      <c r="C41" s="216" t="s">
        <v>130</v>
      </c>
      <c r="D41" s="216"/>
      <c r="E41" s="216"/>
      <c r="F41" s="216"/>
      <c r="G41" s="216"/>
      <c r="H41" s="216"/>
      <c r="I41" s="216"/>
      <c r="K41" s="216" t="s">
        <v>131</v>
      </c>
      <c r="L41" s="216"/>
      <c r="M41" s="216"/>
      <c r="N41" s="216"/>
      <c r="O41" s="216"/>
      <c r="P41" s="216"/>
      <c r="Q41" s="216"/>
      <c r="R41" s="216"/>
      <c r="S41" s="216"/>
      <c r="U41" s="214">
        <v>14850000</v>
      </c>
      <c r="V41" s="214">
        <v>0</v>
      </c>
      <c r="W41" s="217">
        <v>0</v>
      </c>
      <c r="X41" s="217"/>
      <c r="Y41" s="217">
        <v>0</v>
      </c>
      <c r="Z41" s="217"/>
      <c r="AA41" s="217"/>
      <c r="AB41" s="214">
        <v>0</v>
      </c>
      <c r="AC41" s="217">
        <v>14850000</v>
      </c>
      <c r="AD41" s="217"/>
    </row>
    <row r="42" spans="3:30" ht="16.5" customHeight="1" x14ac:dyDescent="0.2">
      <c r="V42" s="214">
        <v>0</v>
      </c>
      <c r="W42" s="217">
        <v>0</v>
      </c>
      <c r="X42" s="217"/>
      <c r="Y42" s="217">
        <v>0</v>
      </c>
      <c r="Z42" s="217"/>
      <c r="AA42" s="217"/>
    </row>
    <row r="43" spans="3:30" ht="13.5" customHeight="1" x14ac:dyDescent="0.2">
      <c r="V43" s="214">
        <v>0</v>
      </c>
      <c r="W43" s="217">
        <v>0</v>
      </c>
      <c r="X43" s="217"/>
      <c r="Y43" s="217">
        <v>0</v>
      </c>
      <c r="Z43" s="217"/>
      <c r="AA43" s="217"/>
    </row>
    <row r="44" spans="3:30" ht="3" customHeight="1" x14ac:dyDescent="0.2"/>
    <row r="45" spans="3:30" ht="16.5" customHeight="1" x14ac:dyDescent="0.2">
      <c r="C45" s="216" t="s">
        <v>107</v>
      </c>
      <c r="D45" s="216"/>
      <c r="E45" s="216"/>
      <c r="F45" s="216"/>
      <c r="G45" s="216"/>
      <c r="H45" s="216"/>
      <c r="I45" s="216"/>
      <c r="K45" s="216" t="s">
        <v>108</v>
      </c>
      <c r="L45" s="216"/>
      <c r="M45" s="216"/>
      <c r="N45" s="216"/>
      <c r="O45" s="216"/>
      <c r="P45" s="216"/>
      <c r="Q45" s="216"/>
      <c r="R45" s="216"/>
      <c r="S45" s="216"/>
      <c r="U45" s="214">
        <v>69150000</v>
      </c>
      <c r="V45" s="214">
        <v>0</v>
      </c>
      <c r="W45" s="217">
        <v>0</v>
      </c>
      <c r="X45" s="217"/>
      <c r="Y45" s="217">
        <v>0</v>
      </c>
      <c r="Z45" s="217"/>
      <c r="AA45" s="217"/>
      <c r="AB45" s="214">
        <v>13275000</v>
      </c>
      <c r="AC45" s="217">
        <v>55875000</v>
      </c>
      <c r="AD45" s="217"/>
    </row>
    <row r="46" spans="3:30" ht="16.5" customHeight="1" x14ac:dyDescent="0.2">
      <c r="V46" s="214">
        <v>0</v>
      </c>
      <c r="W46" s="217">
        <v>0</v>
      </c>
      <c r="X46" s="217"/>
      <c r="Y46" s="217">
        <v>0</v>
      </c>
      <c r="Z46" s="217"/>
      <c r="AA46" s="217"/>
    </row>
    <row r="47" spans="3:30" ht="13.5" customHeight="1" x14ac:dyDescent="0.2">
      <c r="V47" s="214">
        <v>4500000</v>
      </c>
      <c r="W47" s="217">
        <v>8775000</v>
      </c>
      <c r="X47" s="217"/>
      <c r="Y47" s="217">
        <v>13275000</v>
      </c>
      <c r="Z47" s="217"/>
      <c r="AA47" s="217"/>
    </row>
    <row r="48" spans="3:30" ht="3" customHeight="1" x14ac:dyDescent="0.2"/>
    <row r="49" spans="3:30" ht="16.5" customHeight="1" x14ac:dyDescent="0.2">
      <c r="C49" s="216" t="s">
        <v>110</v>
      </c>
      <c r="D49" s="216"/>
      <c r="E49" s="216"/>
      <c r="F49" s="216"/>
      <c r="G49" s="216"/>
      <c r="H49" s="216"/>
      <c r="I49" s="216"/>
      <c r="K49" s="216" t="s">
        <v>111</v>
      </c>
      <c r="L49" s="216"/>
      <c r="M49" s="216"/>
      <c r="N49" s="216"/>
      <c r="O49" s="216"/>
      <c r="P49" s="216"/>
      <c r="Q49" s="216"/>
      <c r="R49" s="216"/>
      <c r="S49" s="216"/>
      <c r="U49" s="214">
        <v>1000000</v>
      </c>
      <c r="V49" s="214">
        <v>0</v>
      </c>
      <c r="W49" s="217">
        <v>0</v>
      </c>
      <c r="X49" s="217"/>
      <c r="Y49" s="217">
        <v>0</v>
      </c>
      <c r="Z49" s="217"/>
      <c r="AA49" s="217"/>
      <c r="AB49" s="214">
        <v>750000</v>
      </c>
      <c r="AC49" s="217">
        <v>250000</v>
      </c>
      <c r="AD49" s="217"/>
    </row>
    <row r="50" spans="3:30" ht="16.5" customHeight="1" x14ac:dyDescent="0.2">
      <c r="V50" s="214">
        <v>0</v>
      </c>
      <c r="W50" s="217">
        <v>0</v>
      </c>
      <c r="X50" s="217"/>
      <c r="Y50" s="217">
        <v>0</v>
      </c>
      <c r="Z50" s="217"/>
      <c r="AA50" s="217"/>
    </row>
    <row r="51" spans="3:30" ht="13.5" customHeight="1" x14ac:dyDescent="0.2">
      <c r="V51" s="214">
        <v>0</v>
      </c>
      <c r="W51" s="217">
        <v>750000</v>
      </c>
      <c r="X51" s="217"/>
      <c r="Y51" s="217">
        <v>750000</v>
      </c>
      <c r="Z51" s="217"/>
      <c r="AA51" s="217"/>
    </row>
    <row r="52" spans="3:30" ht="16.5" customHeight="1" x14ac:dyDescent="0.2">
      <c r="C52" s="216" t="s">
        <v>112</v>
      </c>
      <c r="D52" s="216"/>
      <c r="E52" s="216"/>
      <c r="F52" s="216"/>
      <c r="G52" s="216"/>
      <c r="H52" s="216"/>
      <c r="I52" s="216"/>
      <c r="K52" s="216" t="s">
        <v>113</v>
      </c>
      <c r="L52" s="216"/>
      <c r="M52" s="216"/>
      <c r="N52" s="216"/>
      <c r="O52" s="216"/>
      <c r="P52" s="216"/>
      <c r="Q52" s="216"/>
      <c r="R52" s="216"/>
      <c r="S52" s="216"/>
      <c r="U52" s="214">
        <v>250000</v>
      </c>
      <c r="V52" s="214">
        <v>0</v>
      </c>
      <c r="W52" s="217">
        <v>0</v>
      </c>
      <c r="X52" s="217"/>
      <c r="Y52" s="217">
        <v>0</v>
      </c>
      <c r="Z52" s="217"/>
      <c r="AA52" s="217"/>
      <c r="AB52" s="214">
        <v>0</v>
      </c>
      <c r="AC52" s="217">
        <v>250000</v>
      </c>
      <c r="AD52" s="217"/>
    </row>
    <row r="53" spans="3:30" ht="16.5" customHeight="1" x14ac:dyDescent="0.2">
      <c r="V53" s="214">
        <v>0</v>
      </c>
      <c r="W53" s="217">
        <v>0</v>
      </c>
      <c r="X53" s="217"/>
      <c r="Y53" s="217">
        <v>0</v>
      </c>
      <c r="Z53" s="217"/>
      <c r="AA53" s="217"/>
    </row>
    <row r="54" spans="3:30" ht="13.5" customHeight="1" x14ac:dyDescent="0.2">
      <c r="V54" s="214">
        <v>0</v>
      </c>
      <c r="W54" s="217">
        <v>0</v>
      </c>
      <c r="X54" s="217"/>
      <c r="Y54" s="217">
        <v>0</v>
      </c>
      <c r="Z54" s="217"/>
      <c r="AA54" s="217"/>
    </row>
    <row r="55" spans="3:30" ht="3" customHeight="1" x14ac:dyDescent="0.2"/>
    <row r="56" spans="3:30" ht="16.5" customHeight="1" x14ac:dyDescent="0.2">
      <c r="C56" s="216" t="s">
        <v>114</v>
      </c>
      <c r="D56" s="216"/>
      <c r="E56" s="216"/>
      <c r="F56" s="216"/>
      <c r="G56" s="216"/>
      <c r="H56" s="216"/>
      <c r="I56" s="216"/>
      <c r="K56" s="216" t="s">
        <v>115</v>
      </c>
      <c r="L56" s="216"/>
      <c r="M56" s="216"/>
      <c r="N56" s="216"/>
      <c r="O56" s="216"/>
      <c r="P56" s="216"/>
      <c r="Q56" s="216"/>
      <c r="R56" s="216"/>
      <c r="S56" s="216"/>
      <c r="U56" s="214">
        <v>1000000</v>
      </c>
      <c r="V56" s="214">
        <v>0</v>
      </c>
      <c r="W56" s="217">
        <v>0</v>
      </c>
      <c r="X56" s="217"/>
      <c r="Y56" s="217">
        <v>0</v>
      </c>
      <c r="Z56" s="217"/>
      <c r="AA56" s="217"/>
      <c r="AB56" s="214">
        <v>0</v>
      </c>
      <c r="AC56" s="217">
        <v>1000000</v>
      </c>
      <c r="AD56" s="217"/>
    </row>
    <row r="57" spans="3:30" ht="16.5" customHeight="1" x14ac:dyDescent="0.2">
      <c r="V57" s="214">
        <v>0</v>
      </c>
      <c r="W57" s="217">
        <v>0</v>
      </c>
      <c r="X57" s="217"/>
      <c r="Y57" s="217">
        <v>0</v>
      </c>
      <c r="Z57" s="217"/>
      <c r="AA57" s="217"/>
    </row>
    <row r="58" spans="3:30" ht="13.5" customHeight="1" x14ac:dyDescent="0.2">
      <c r="V58" s="214">
        <v>0</v>
      </c>
      <c r="W58" s="217">
        <v>0</v>
      </c>
      <c r="X58" s="217"/>
      <c r="Y58" s="217">
        <v>0</v>
      </c>
      <c r="Z58" s="217"/>
      <c r="AA58" s="217"/>
    </row>
    <row r="59" spans="3:30" ht="3" customHeight="1" x14ac:dyDescent="0.2"/>
    <row r="60" spans="3:30" ht="16.5" customHeight="1" x14ac:dyDescent="0.2">
      <c r="C60" s="216" t="s">
        <v>116</v>
      </c>
      <c r="D60" s="216"/>
      <c r="E60" s="216"/>
      <c r="F60" s="216"/>
      <c r="G60" s="216"/>
      <c r="H60" s="216"/>
      <c r="I60" s="216"/>
      <c r="K60" s="216" t="s">
        <v>117</v>
      </c>
      <c r="L60" s="216"/>
      <c r="M60" s="216"/>
      <c r="N60" s="216"/>
      <c r="O60" s="216"/>
      <c r="P60" s="216"/>
      <c r="Q60" s="216"/>
      <c r="R60" s="216"/>
      <c r="S60" s="216"/>
      <c r="U60" s="214">
        <v>950000</v>
      </c>
      <c r="V60" s="214">
        <v>0</v>
      </c>
      <c r="W60" s="217">
        <v>0</v>
      </c>
      <c r="X60" s="217"/>
      <c r="Y60" s="217">
        <v>0</v>
      </c>
      <c r="Z60" s="217"/>
      <c r="AA60" s="217"/>
      <c r="AB60" s="214">
        <v>500000</v>
      </c>
      <c r="AC60" s="217">
        <v>450000</v>
      </c>
      <c r="AD60" s="217"/>
    </row>
    <row r="61" spans="3:30" ht="16.5" customHeight="1" x14ac:dyDescent="0.2">
      <c r="V61" s="214">
        <v>0</v>
      </c>
      <c r="W61" s="217">
        <v>0</v>
      </c>
      <c r="X61" s="217"/>
      <c r="Y61" s="217">
        <v>0</v>
      </c>
      <c r="Z61" s="217"/>
      <c r="AA61" s="217"/>
    </row>
    <row r="62" spans="3:30" ht="13.5" customHeight="1" x14ac:dyDescent="0.2">
      <c r="V62" s="214">
        <v>0</v>
      </c>
      <c r="W62" s="217">
        <v>500000</v>
      </c>
      <c r="X62" s="217"/>
      <c r="Y62" s="217">
        <v>500000</v>
      </c>
      <c r="Z62" s="217"/>
      <c r="AA62" s="217"/>
    </row>
    <row r="63" spans="3:30" ht="3" customHeight="1" x14ac:dyDescent="0.2"/>
    <row r="64" spans="3:30" ht="16.5" customHeight="1" x14ac:dyDescent="0.2">
      <c r="C64" s="216" t="s">
        <v>220</v>
      </c>
      <c r="D64" s="216"/>
      <c r="E64" s="216"/>
      <c r="F64" s="216"/>
      <c r="G64" s="216"/>
      <c r="H64" s="216"/>
      <c r="I64" s="216"/>
      <c r="K64" s="216" t="s">
        <v>221</v>
      </c>
      <c r="L64" s="216"/>
      <c r="M64" s="216"/>
      <c r="N64" s="216"/>
      <c r="O64" s="216"/>
      <c r="P64" s="216"/>
      <c r="Q64" s="216"/>
      <c r="R64" s="216"/>
      <c r="S64" s="216"/>
      <c r="U64" s="214">
        <v>9500000</v>
      </c>
      <c r="V64" s="214">
        <v>0</v>
      </c>
      <c r="W64" s="217">
        <v>0</v>
      </c>
      <c r="X64" s="217"/>
      <c r="Y64" s="217">
        <v>0</v>
      </c>
      <c r="Z64" s="217"/>
      <c r="AA64" s="217"/>
      <c r="AB64" s="214">
        <v>4500000</v>
      </c>
      <c r="AC64" s="217">
        <v>5000000</v>
      </c>
      <c r="AD64" s="217"/>
    </row>
    <row r="65" spans="2:30" ht="16.5" customHeight="1" x14ac:dyDescent="0.2">
      <c r="V65" s="214">
        <v>0</v>
      </c>
      <c r="W65" s="217">
        <v>0</v>
      </c>
      <c r="X65" s="217"/>
      <c r="Y65" s="217">
        <v>0</v>
      </c>
      <c r="Z65" s="217"/>
      <c r="AA65" s="217"/>
    </row>
    <row r="66" spans="2:30" ht="13.5" customHeight="1" x14ac:dyDescent="0.2">
      <c r="V66" s="214">
        <v>0</v>
      </c>
      <c r="W66" s="217">
        <v>4500000</v>
      </c>
      <c r="X66" s="217"/>
      <c r="Y66" s="217">
        <v>4500000</v>
      </c>
      <c r="Z66" s="217"/>
      <c r="AA66" s="217"/>
    </row>
    <row r="67" spans="2:30" ht="3" customHeight="1" x14ac:dyDescent="0.2"/>
    <row r="68" spans="2:30" ht="16.5" customHeight="1" x14ac:dyDescent="0.2">
      <c r="C68" s="216" t="s">
        <v>126</v>
      </c>
      <c r="D68" s="216"/>
      <c r="E68" s="216"/>
      <c r="F68" s="216"/>
      <c r="G68" s="216"/>
      <c r="H68" s="216"/>
      <c r="I68" s="216"/>
      <c r="K68" s="216" t="s">
        <v>127</v>
      </c>
      <c r="L68" s="216"/>
      <c r="M68" s="216"/>
      <c r="N68" s="216"/>
      <c r="O68" s="216"/>
      <c r="P68" s="216"/>
      <c r="Q68" s="216"/>
      <c r="R68" s="216"/>
      <c r="S68" s="216"/>
      <c r="U68" s="214">
        <v>1000000</v>
      </c>
      <c r="V68" s="214">
        <v>0</v>
      </c>
      <c r="W68" s="217">
        <v>0</v>
      </c>
      <c r="X68" s="217"/>
      <c r="Y68" s="217">
        <v>0</v>
      </c>
      <c r="Z68" s="217"/>
      <c r="AA68" s="217"/>
      <c r="AB68" s="214">
        <v>0</v>
      </c>
      <c r="AC68" s="217">
        <v>1000000</v>
      </c>
      <c r="AD68" s="217"/>
    </row>
    <row r="69" spans="2:30" ht="16.5" customHeight="1" x14ac:dyDescent="0.2">
      <c r="V69" s="214">
        <v>0</v>
      </c>
      <c r="W69" s="217">
        <v>0</v>
      </c>
      <c r="X69" s="217"/>
      <c r="Y69" s="217">
        <v>0</v>
      </c>
      <c r="Z69" s="217"/>
      <c r="AA69" s="217"/>
    </row>
    <row r="70" spans="2:30" ht="13.5" customHeight="1" x14ac:dyDescent="0.2">
      <c r="V70" s="214">
        <v>0</v>
      </c>
      <c r="W70" s="217">
        <v>0</v>
      </c>
      <c r="X70" s="217"/>
      <c r="Y70" s="217">
        <v>0</v>
      </c>
      <c r="Z70" s="217"/>
      <c r="AA70" s="217"/>
    </row>
    <row r="71" spans="2:30" ht="3" customHeight="1" x14ac:dyDescent="0.2"/>
    <row r="72" spans="2:30" ht="11.25" customHeight="1" x14ac:dyDescent="0.2">
      <c r="C72" s="216" t="s">
        <v>285</v>
      </c>
      <c r="D72" s="216"/>
      <c r="E72" s="216"/>
      <c r="F72" s="216"/>
      <c r="G72" s="216"/>
      <c r="H72" s="216"/>
      <c r="I72" s="216"/>
      <c r="K72" s="226" t="s">
        <v>286</v>
      </c>
      <c r="L72" s="226"/>
      <c r="M72" s="226"/>
      <c r="N72" s="226"/>
      <c r="O72" s="226"/>
      <c r="P72" s="226"/>
      <c r="Q72" s="226"/>
      <c r="R72" s="226"/>
      <c r="S72" s="226"/>
      <c r="U72" s="217">
        <v>2000000</v>
      </c>
      <c r="V72" s="217">
        <v>0</v>
      </c>
      <c r="W72" s="217">
        <v>0</v>
      </c>
      <c r="X72" s="217"/>
      <c r="Y72" s="217">
        <v>0</v>
      </c>
      <c r="Z72" s="217"/>
      <c r="AA72" s="217"/>
      <c r="AB72" s="217">
        <v>0</v>
      </c>
      <c r="AC72" s="217">
        <v>2000000</v>
      </c>
      <c r="AD72" s="217"/>
    </row>
    <row r="73" spans="2:30" ht="6" customHeight="1" x14ac:dyDescent="0.2">
      <c r="C73" s="216"/>
      <c r="D73" s="216"/>
      <c r="E73" s="216"/>
      <c r="F73" s="216"/>
      <c r="G73" s="216"/>
      <c r="H73" s="216"/>
      <c r="I73" s="216"/>
      <c r="K73" s="226"/>
      <c r="L73" s="226"/>
      <c r="M73" s="226"/>
      <c r="N73" s="226"/>
      <c r="O73" s="226"/>
      <c r="P73" s="226"/>
      <c r="Q73" s="226"/>
      <c r="R73" s="226"/>
      <c r="S73" s="226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</row>
    <row r="74" spans="2:30" ht="5.25" customHeight="1" x14ac:dyDescent="0.2">
      <c r="K74" s="226"/>
      <c r="L74" s="226"/>
      <c r="M74" s="226"/>
      <c r="N74" s="226"/>
      <c r="O74" s="226"/>
      <c r="P74" s="226"/>
      <c r="Q74" s="226"/>
      <c r="R74" s="226"/>
      <c r="S74" s="226"/>
      <c r="V74" s="217">
        <v>0</v>
      </c>
      <c r="W74" s="217">
        <v>0</v>
      </c>
      <c r="X74" s="217"/>
      <c r="Y74" s="217">
        <v>0</v>
      </c>
      <c r="Z74" s="217"/>
      <c r="AA74" s="217"/>
    </row>
    <row r="75" spans="2:30" ht="12" customHeight="1" x14ac:dyDescent="0.2">
      <c r="V75" s="217"/>
      <c r="W75" s="217"/>
      <c r="X75" s="217"/>
      <c r="Y75" s="217"/>
      <c r="Z75" s="217"/>
      <c r="AA75" s="217"/>
    </row>
    <row r="76" spans="2:30" ht="13.5" customHeight="1" x14ac:dyDescent="0.2">
      <c r="V76" s="214">
        <v>0</v>
      </c>
      <c r="W76" s="217">
        <v>0</v>
      </c>
      <c r="X76" s="217"/>
      <c r="Y76" s="217">
        <v>0</v>
      </c>
      <c r="Z76" s="217"/>
      <c r="AA76" s="217"/>
    </row>
    <row r="77" spans="2:30" ht="6" customHeight="1" x14ac:dyDescent="0.2"/>
    <row r="78" spans="2:30" ht="16.5" customHeight="1" x14ac:dyDescent="0.2">
      <c r="B78" s="223" t="s">
        <v>109</v>
      </c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U78" s="214">
        <v>274900000</v>
      </c>
      <c r="V78" s="214">
        <v>0</v>
      </c>
      <c r="W78" s="217">
        <v>0</v>
      </c>
      <c r="X78" s="217"/>
      <c r="Y78" s="217">
        <v>0</v>
      </c>
      <c r="Z78" s="217"/>
      <c r="AA78" s="217"/>
      <c r="AB78" s="214">
        <v>19025000</v>
      </c>
      <c r="AC78" s="217">
        <v>255875000</v>
      </c>
      <c r="AD78" s="217"/>
    </row>
    <row r="79" spans="2:30" ht="16.5" customHeight="1" x14ac:dyDescent="0.2">
      <c r="V79" s="214">
        <v>0</v>
      </c>
      <c r="W79" s="217">
        <v>0</v>
      </c>
      <c r="X79" s="217"/>
      <c r="Y79" s="217">
        <v>0</v>
      </c>
      <c r="Z79" s="217"/>
      <c r="AA79" s="217"/>
    </row>
    <row r="80" spans="2:30" ht="16.5" customHeight="1" x14ac:dyDescent="0.2">
      <c r="V80" s="214">
        <v>4500000</v>
      </c>
      <c r="W80" s="217">
        <v>14525000</v>
      </c>
      <c r="X80" s="217"/>
      <c r="Y80" s="217">
        <v>19025000</v>
      </c>
      <c r="Z80" s="217"/>
      <c r="AA80" s="217"/>
    </row>
    <row r="81" spans="3:31" ht="9" customHeight="1" x14ac:dyDescent="0.2"/>
    <row r="82" spans="3:31" ht="13.5" customHeight="1" x14ac:dyDescent="0.2">
      <c r="C82" s="223" t="s">
        <v>105</v>
      </c>
      <c r="D82" s="223"/>
      <c r="E82" s="223"/>
      <c r="F82" s="223"/>
      <c r="H82" s="224" t="s">
        <v>30</v>
      </c>
      <c r="I82" s="216" t="s">
        <v>120</v>
      </c>
      <c r="J82" s="216"/>
      <c r="K82" s="216"/>
      <c r="L82" s="216"/>
      <c r="M82" s="216"/>
      <c r="O82" s="219" t="s">
        <v>84</v>
      </c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</row>
    <row r="83" spans="3:31" ht="13.5" customHeight="1" x14ac:dyDescent="0.2">
      <c r="C83" s="223" t="s">
        <v>106</v>
      </c>
      <c r="D83" s="223"/>
      <c r="E83" s="223"/>
      <c r="F83" s="223"/>
      <c r="H83" s="224" t="s">
        <v>30</v>
      </c>
      <c r="I83" s="216" t="s">
        <v>121</v>
      </c>
      <c r="J83" s="216"/>
      <c r="K83" s="216"/>
      <c r="L83" s="216"/>
      <c r="M83" s="216"/>
      <c r="O83" s="219" t="s">
        <v>85</v>
      </c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</row>
    <row r="84" spans="3:31" ht="3" customHeight="1" x14ac:dyDescent="0.2"/>
    <row r="85" spans="3:31" ht="3" customHeight="1" x14ac:dyDescent="0.2"/>
    <row r="86" spans="3:31" ht="16.5" customHeight="1" x14ac:dyDescent="0.2">
      <c r="C86" s="216" t="s">
        <v>130</v>
      </c>
      <c r="D86" s="216"/>
      <c r="E86" s="216"/>
      <c r="F86" s="216"/>
      <c r="G86" s="216"/>
      <c r="H86" s="216"/>
      <c r="I86" s="216"/>
      <c r="K86" s="216" t="s">
        <v>131</v>
      </c>
      <c r="L86" s="216"/>
      <c r="M86" s="216"/>
      <c r="N86" s="216"/>
      <c r="O86" s="216"/>
      <c r="P86" s="216"/>
      <c r="Q86" s="216"/>
      <c r="R86" s="216"/>
      <c r="S86" s="216"/>
      <c r="U86" s="214">
        <v>12000000</v>
      </c>
      <c r="V86" s="214">
        <v>0</v>
      </c>
      <c r="W86" s="217">
        <v>0</v>
      </c>
      <c r="X86" s="217"/>
      <c r="Y86" s="217">
        <v>0</v>
      </c>
      <c r="Z86" s="217"/>
      <c r="AA86" s="217"/>
      <c r="AB86" s="214">
        <v>0</v>
      </c>
      <c r="AC86" s="217">
        <v>12000000</v>
      </c>
      <c r="AD86" s="217"/>
    </row>
    <row r="87" spans="3:31" ht="16.5" customHeight="1" x14ac:dyDescent="0.2">
      <c r="V87" s="214">
        <v>0</v>
      </c>
      <c r="W87" s="217">
        <v>0</v>
      </c>
      <c r="X87" s="217"/>
      <c r="Y87" s="217">
        <v>0</v>
      </c>
      <c r="Z87" s="217"/>
      <c r="AA87" s="217"/>
    </row>
    <row r="88" spans="3:31" ht="13.5" customHeight="1" x14ac:dyDescent="0.2">
      <c r="V88" s="214">
        <v>0</v>
      </c>
      <c r="W88" s="217">
        <v>0</v>
      </c>
      <c r="X88" s="217"/>
      <c r="Y88" s="217">
        <v>0</v>
      </c>
      <c r="Z88" s="217"/>
      <c r="AA88" s="217"/>
    </row>
    <row r="89" spans="3:31" ht="3" customHeight="1" x14ac:dyDescent="0.2"/>
    <row r="90" spans="3:31" ht="16.5" customHeight="1" x14ac:dyDescent="0.2">
      <c r="C90" s="216" t="s">
        <v>107</v>
      </c>
      <c r="D90" s="216"/>
      <c r="E90" s="216"/>
      <c r="F90" s="216"/>
      <c r="G90" s="216"/>
      <c r="H90" s="216"/>
      <c r="I90" s="216"/>
      <c r="K90" s="216" t="s">
        <v>108</v>
      </c>
      <c r="L90" s="216"/>
      <c r="M90" s="216"/>
      <c r="N90" s="216"/>
      <c r="O90" s="216"/>
      <c r="P90" s="216"/>
      <c r="Q90" s="216"/>
      <c r="R90" s="216"/>
      <c r="S90" s="216"/>
      <c r="U90" s="214">
        <v>30750000</v>
      </c>
      <c r="V90" s="214">
        <v>0</v>
      </c>
      <c r="W90" s="217">
        <v>0</v>
      </c>
      <c r="X90" s="217"/>
      <c r="Y90" s="217">
        <v>0</v>
      </c>
      <c r="Z90" s="217"/>
      <c r="AA90" s="217"/>
      <c r="AB90" s="214">
        <v>0</v>
      </c>
      <c r="AC90" s="217">
        <v>30750000</v>
      </c>
      <c r="AD90" s="217"/>
    </row>
    <row r="91" spans="3:31" ht="16.5" customHeight="1" x14ac:dyDescent="0.2">
      <c r="V91" s="214">
        <v>0</v>
      </c>
      <c r="W91" s="217">
        <v>0</v>
      </c>
      <c r="X91" s="217"/>
      <c r="Y91" s="217">
        <v>0</v>
      </c>
      <c r="Z91" s="217"/>
      <c r="AA91" s="217"/>
    </row>
    <row r="92" spans="3:31" ht="13.5" customHeight="1" x14ac:dyDescent="0.2">
      <c r="V92" s="214">
        <v>0</v>
      </c>
      <c r="W92" s="217">
        <v>0</v>
      </c>
      <c r="X92" s="217"/>
      <c r="Y92" s="217">
        <v>0</v>
      </c>
      <c r="Z92" s="217"/>
      <c r="AA92" s="217"/>
    </row>
    <row r="93" spans="3:31" ht="16.5" customHeight="1" x14ac:dyDescent="0.2">
      <c r="C93" s="216" t="s">
        <v>110</v>
      </c>
      <c r="D93" s="216"/>
      <c r="E93" s="216"/>
      <c r="F93" s="216"/>
      <c r="G93" s="216"/>
      <c r="H93" s="216"/>
      <c r="I93" s="216"/>
      <c r="K93" s="216" t="s">
        <v>111</v>
      </c>
      <c r="L93" s="216"/>
      <c r="M93" s="216"/>
      <c r="N93" s="216"/>
      <c r="O93" s="216"/>
      <c r="P93" s="216"/>
      <c r="Q93" s="216"/>
      <c r="R93" s="216"/>
      <c r="S93" s="216"/>
      <c r="U93" s="214">
        <v>250000</v>
      </c>
      <c r="V93" s="214">
        <v>0</v>
      </c>
      <c r="W93" s="217">
        <v>0</v>
      </c>
      <c r="X93" s="217"/>
      <c r="Y93" s="217">
        <v>0</v>
      </c>
      <c r="Z93" s="217"/>
      <c r="AA93" s="217"/>
      <c r="AB93" s="214">
        <v>0</v>
      </c>
      <c r="AC93" s="217">
        <v>250000</v>
      </c>
      <c r="AD93" s="217"/>
    </row>
    <row r="94" spans="3:31" ht="16.5" customHeight="1" x14ac:dyDescent="0.2">
      <c r="V94" s="214">
        <v>0</v>
      </c>
      <c r="W94" s="217">
        <v>0</v>
      </c>
      <c r="X94" s="217"/>
      <c r="Y94" s="217">
        <v>0</v>
      </c>
      <c r="Z94" s="217"/>
      <c r="AA94" s="217"/>
    </row>
    <row r="95" spans="3:31" ht="13.5" customHeight="1" x14ac:dyDescent="0.2">
      <c r="V95" s="214">
        <v>0</v>
      </c>
      <c r="W95" s="217">
        <v>0</v>
      </c>
      <c r="X95" s="217"/>
      <c r="Y95" s="217">
        <v>0</v>
      </c>
      <c r="Z95" s="217"/>
      <c r="AA95" s="217"/>
    </row>
    <row r="96" spans="3:31" ht="3" customHeight="1" x14ac:dyDescent="0.2"/>
    <row r="97" spans="3:30" ht="16.5" customHeight="1" x14ac:dyDescent="0.2">
      <c r="C97" s="216" t="s">
        <v>112</v>
      </c>
      <c r="D97" s="216"/>
      <c r="E97" s="216"/>
      <c r="F97" s="216"/>
      <c r="G97" s="216"/>
      <c r="H97" s="216"/>
      <c r="I97" s="216"/>
      <c r="K97" s="216" t="s">
        <v>113</v>
      </c>
      <c r="L97" s="216"/>
      <c r="M97" s="216"/>
      <c r="N97" s="216"/>
      <c r="O97" s="216"/>
      <c r="P97" s="216"/>
      <c r="Q97" s="216"/>
      <c r="R97" s="216"/>
      <c r="S97" s="216"/>
      <c r="U97" s="214">
        <v>250000</v>
      </c>
      <c r="V97" s="214">
        <v>0</v>
      </c>
      <c r="W97" s="217">
        <v>0</v>
      </c>
      <c r="X97" s="217"/>
      <c r="Y97" s="217">
        <v>0</v>
      </c>
      <c r="Z97" s="217"/>
      <c r="AA97" s="217"/>
      <c r="AB97" s="214">
        <v>0</v>
      </c>
      <c r="AC97" s="217">
        <v>250000</v>
      </c>
      <c r="AD97" s="217"/>
    </row>
    <row r="98" spans="3:30" ht="16.5" customHeight="1" x14ac:dyDescent="0.2">
      <c r="V98" s="214">
        <v>0</v>
      </c>
      <c r="W98" s="217">
        <v>0</v>
      </c>
      <c r="X98" s="217"/>
      <c r="Y98" s="217">
        <v>0</v>
      </c>
      <c r="Z98" s="217"/>
      <c r="AA98" s="217"/>
    </row>
    <row r="99" spans="3:30" ht="13.5" customHeight="1" x14ac:dyDescent="0.2">
      <c r="V99" s="214">
        <v>0</v>
      </c>
      <c r="W99" s="217">
        <v>0</v>
      </c>
      <c r="X99" s="217"/>
      <c r="Y99" s="217">
        <v>0</v>
      </c>
      <c r="Z99" s="217"/>
      <c r="AA99" s="217"/>
    </row>
    <row r="100" spans="3:30" ht="3" customHeight="1" x14ac:dyDescent="0.2"/>
    <row r="101" spans="3:30" ht="16.5" customHeight="1" x14ac:dyDescent="0.2">
      <c r="C101" s="216" t="s">
        <v>114</v>
      </c>
      <c r="D101" s="216"/>
      <c r="E101" s="216"/>
      <c r="F101" s="216"/>
      <c r="G101" s="216"/>
      <c r="H101" s="216"/>
      <c r="I101" s="216"/>
      <c r="K101" s="216" t="s">
        <v>115</v>
      </c>
      <c r="L101" s="216"/>
      <c r="M101" s="216"/>
      <c r="N101" s="216"/>
      <c r="O101" s="216"/>
      <c r="P101" s="216"/>
      <c r="Q101" s="216"/>
      <c r="R101" s="216"/>
      <c r="S101" s="216"/>
      <c r="U101" s="214">
        <v>2500000</v>
      </c>
      <c r="V101" s="214">
        <v>0</v>
      </c>
      <c r="W101" s="217">
        <v>0</v>
      </c>
      <c r="X101" s="217"/>
      <c r="Y101" s="217">
        <v>0</v>
      </c>
      <c r="Z101" s="217"/>
      <c r="AA101" s="217"/>
      <c r="AB101" s="214">
        <v>0</v>
      </c>
      <c r="AC101" s="217">
        <v>2500000</v>
      </c>
      <c r="AD101" s="217"/>
    </row>
    <row r="102" spans="3:30" ht="16.5" customHeight="1" x14ac:dyDescent="0.2">
      <c r="V102" s="214">
        <v>0</v>
      </c>
      <c r="W102" s="217">
        <v>0</v>
      </c>
      <c r="X102" s="217"/>
      <c r="Y102" s="217">
        <v>0</v>
      </c>
      <c r="Z102" s="217"/>
      <c r="AA102" s="217"/>
    </row>
    <row r="103" spans="3:30" ht="13.5" customHeight="1" x14ac:dyDescent="0.2">
      <c r="V103" s="214">
        <v>0</v>
      </c>
      <c r="W103" s="217">
        <v>0</v>
      </c>
      <c r="X103" s="217"/>
      <c r="Y103" s="217">
        <v>0</v>
      </c>
      <c r="Z103" s="217"/>
      <c r="AA103" s="217"/>
    </row>
    <row r="104" spans="3:30" ht="3" customHeight="1" x14ac:dyDescent="0.2"/>
    <row r="105" spans="3:30" ht="16.5" customHeight="1" x14ac:dyDescent="0.2">
      <c r="C105" s="216" t="s">
        <v>116</v>
      </c>
      <c r="D105" s="216"/>
      <c r="E105" s="216"/>
      <c r="F105" s="216"/>
      <c r="G105" s="216"/>
      <c r="H105" s="216"/>
      <c r="I105" s="216"/>
      <c r="K105" s="216" t="s">
        <v>117</v>
      </c>
      <c r="L105" s="216"/>
      <c r="M105" s="216"/>
      <c r="N105" s="216"/>
      <c r="O105" s="216"/>
      <c r="P105" s="216"/>
      <c r="Q105" s="216"/>
      <c r="R105" s="216"/>
      <c r="S105" s="216"/>
      <c r="U105" s="214">
        <v>800000</v>
      </c>
      <c r="V105" s="214">
        <v>0</v>
      </c>
      <c r="W105" s="217">
        <v>0</v>
      </c>
      <c r="X105" s="217"/>
      <c r="Y105" s="217">
        <v>0</v>
      </c>
      <c r="Z105" s="217"/>
      <c r="AA105" s="217"/>
      <c r="AB105" s="214">
        <v>0</v>
      </c>
      <c r="AC105" s="217">
        <v>800000</v>
      </c>
      <c r="AD105" s="217"/>
    </row>
    <row r="106" spans="3:30" ht="16.5" customHeight="1" x14ac:dyDescent="0.2">
      <c r="V106" s="214">
        <v>0</v>
      </c>
      <c r="W106" s="217">
        <v>0</v>
      </c>
      <c r="X106" s="217"/>
      <c r="Y106" s="217">
        <v>0</v>
      </c>
      <c r="Z106" s="217"/>
      <c r="AA106" s="217"/>
    </row>
    <row r="107" spans="3:30" ht="13.5" customHeight="1" x14ac:dyDescent="0.2">
      <c r="V107" s="214">
        <v>0</v>
      </c>
      <c r="W107" s="217">
        <v>0</v>
      </c>
      <c r="X107" s="217"/>
      <c r="Y107" s="217">
        <v>0</v>
      </c>
      <c r="Z107" s="217"/>
      <c r="AA107" s="217"/>
    </row>
    <row r="108" spans="3:30" ht="3" customHeight="1" x14ac:dyDescent="0.2"/>
    <row r="109" spans="3:30" ht="16.5" customHeight="1" x14ac:dyDescent="0.2">
      <c r="C109" s="216" t="s">
        <v>124</v>
      </c>
      <c r="D109" s="216"/>
      <c r="E109" s="216"/>
      <c r="F109" s="216"/>
      <c r="G109" s="216"/>
      <c r="H109" s="216"/>
      <c r="I109" s="216"/>
      <c r="K109" s="216" t="s">
        <v>125</v>
      </c>
      <c r="L109" s="216"/>
      <c r="M109" s="216"/>
      <c r="N109" s="216"/>
      <c r="O109" s="216"/>
      <c r="P109" s="216"/>
      <c r="Q109" s="216"/>
      <c r="R109" s="216"/>
      <c r="S109" s="216"/>
      <c r="U109" s="214">
        <v>4250000</v>
      </c>
      <c r="V109" s="214">
        <v>0</v>
      </c>
      <c r="W109" s="217">
        <v>0</v>
      </c>
      <c r="X109" s="217"/>
      <c r="Y109" s="217">
        <v>0</v>
      </c>
      <c r="Z109" s="217"/>
      <c r="AA109" s="217"/>
      <c r="AB109" s="214">
        <v>0</v>
      </c>
      <c r="AC109" s="217">
        <v>4250000</v>
      </c>
      <c r="AD109" s="217"/>
    </row>
    <row r="110" spans="3:30" ht="16.5" customHeight="1" x14ac:dyDescent="0.2">
      <c r="V110" s="214">
        <v>0</v>
      </c>
      <c r="W110" s="217">
        <v>0</v>
      </c>
      <c r="X110" s="217"/>
      <c r="Y110" s="217">
        <v>0</v>
      </c>
      <c r="Z110" s="217"/>
      <c r="AA110" s="217"/>
    </row>
    <row r="111" spans="3:30" ht="13.5" customHeight="1" x14ac:dyDescent="0.2">
      <c r="V111" s="214">
        <v>0</v>
      </c>
      <c r="W111" s="217">
        <v>0</v>
      </c>
      <c r="X111" s="217"/>
      <c r="Y111" s="217">
        <v>0</v>
      </c>
      <c r="Z111" s="217"/>
      <c r="AA111" s="217"/>
    </row>
    <row r="112" spans="3:30" ht="3" customHeight="1" x14ac:dyDescent="0.2"/>
    <row r="113" spans="2:31" ht="16.5" customHeight="1" x14ac:dyDescent="0.2">
      <c r="C113" s="216" t="s">
        <v>126</v>
      </c>
      <c r="D113" s="216"/>
      <c r="E113" s="216"/>
      <c r="F113" s="216"/>
      <c r="G113" s="216"/>
      <c r="H113" s="216"/>
      <c r="I113" s="216"/>
      <c r="K113" s="216" t="s">
        <v>127</v>
      </c>
      <c r="L113" s="216"/>
      <c r="M113" s="216"/>
      <c r="N113" s="216"/>
      <c r="O113" s="216"/>
      <c r="P113" s="216"/>
      <c r="Q113" s="216"/>
      <c r="R113" s="216"/>
      <c r="S113" s="216"/>
      <c r="U113" s="214">
        <v>16700000</v>
      </c>
      <c r="V113" s="214">
        <v>0</v>
      </c>
      <c r="W113" s="217">
        <v>0</v>
      </c>
      <c r="X113" s="217"/>
      <c r="Y113" s="217">
        <v>0</v>
      </c>
      <c r="Z113" s="217"/>
      <c r="AA113" s="217"/>
      <c r="AB113" s="214">
        <v>0</v>
      </c>
      <c r="AC113" s="217">
        <v>16700000</v>
      </c>
      <c r="AD113" s="217"/>
    </row>
    <row r="114" spans="2:31" ht="16.5" customHeight="1" x14ac:dyDescent="0.2">
      <c r="V114" s="214">
        <v>0</v>
      </c>
      <c r="W114" s="217">
        <v>0</v>
      </c>
      <c r="X114" s="217"/>
      <c r="Y114" s="217">
        <v>0</v>
      </c>
      <c r="Z114" s="217"/>
      <c r="AA114" s="217"/>
    </row>
    <row r="115" spans="2:31" ht="13.5" customHeight="1" x14ac:dyDescent="0.2">
      <c r="V115" s="214">
        <v>0</v>
      </c>
      <c r="W115" s="217">
        <v>0</v>
      </c>
      <c r="X115" s="217"/>
      <c r="Y115" s="217">
        <v>0</v>
      </c>
      <c r="Z115" s="217"/>
      <c r="AA115" s="217"/>
    </row>
    <row r="116" spans="2:31" ht="3" customHeight="1" x14ac:dyDescent="0.2"/>
    <row r="117" spans="2:31" ht="16.5" customHeight="1" x14ac:dyDescent="0.2">
      <c r="C117" s="216" t="s">
        <v>128</v>
      </c>
      <c r="D117" s="216"/>
      <c r="E117" s="216"/>
      <c r="F117" s="216"/>
      <c r="G117" s="216"/>
      <c r="H117" s="216"/>
      <c r="I117" s="216"/>
      <c r="K117" s="216" t="s">
        <v>129</v>
      </c>
      <c r="L117" s="216"/>
      <c r="M117" s="216"/>
      <c r="N117" s="216"/>
      <c r="O117" s="216"/>
      <c r="P117" s="216"/>
      <c r="Q117" s="216"/>
      <c r="R117" s="216"/>
      <c r="S117" s="216"/>
      <c r="U117" s="214">
        <v>2500000</v>
      </c>
      <c r="V117" s="214">
        <v>0</v>
      </c>
      <c r="W117" s="217">
        <v>0</v>
      </c>
      <c r="X117" s="217"/>
      <c r="Y117" s="217">
        <v>0</v>
      </c>
      <c r="Z117" s="217"/>
      <c r="AA117" s="217"/>
      <c r="AB117" s="214">
        <v>0</v>
      </c>
      <c r="AC117" s="217">
        <v>2500000</v>
      </c>
      <c r="AD117" s="217"/>
    </row>
    <row r="118" spans="2:31" ht="16.5" customHeight="1" x14ac:dyDescent="0.2">
      <c r="V118" s="214">
        <v>0</v>
      </c>
      <c r="W118" s="217">
        <v>0</v>
      </c>
      <c r="X118" s="217"/>
      <c r="Y118" s="217">
        <v>0</v>
      </c>
      <c r="Z118" s="217"/>
      <c r="AA118" s="217"/>
    </row>
    <row r="119" spans="2:31" ht="13.5" customHeight="1" x14ac:dyDescent="0.2">
      <c r="V119" s="214">
        <v>0</v>
      </c>
      <c r="W119" s="217">
        <v>0</v>
      </c>
      <c r="X119" s="217"/>
      <c r="Y119" s="217">
        <v>0</v>
      </c>
      <c r="Z119" s="217"/>
      <c r="AA119" s="217"/>
    </row>
    <row r="120" spans="2:31" ht="6" customHeight="1" x14ac:dyDescent="0.2"/>
    <row r="121" spans="2:31" ht="16.5" customHeight="1" x14ac:dyDescent="0.2">
      <c r="B121" s="223" t="s">
        <v>109</v>
      </c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3"/>
      <c r="U121" s="214">
        <v>70000000</v>
      </c>
      <c r="V121" s="214">
        <v>0</v>
      </c>
      <c r="W121" s="217">
        <v>0</v>
      </c>
      <c r="X121" s="217"/>
      <c r="Y121" s="217">
        <v>0</v>
      </c>
      <c r="Z121" s="217"/>
      <c r="AA121" s="217"/>
      <c r="AB121" s="214">
        <v>0</v>
      </c>
      <c r="AC121" s="217">
        <v>70000000</v>
      </c>
      <c r="AD121" s="217"/>
    </row>
    <row r="122" spans="2:31" ht="16.5" customHeight="1" x14ac:dyDescent="0.2">
      <c r="V122" s="214">
        <v>0</v>
      </c>
      <c r="W122" s="217">
        <v>0</v>
      </c>
      <c r="X122" s="217"/>
      <c r="Y122" s="217">
        <v>0</v>
      </c>
      <c r="Z122" s="217"/>
      <c r="AA122" s="217"/>
    </row>
    <row r="123" spans="2:31" ht="16.5" customHeight="1" x14ac:dyDescent="0.2">
      <c r="V123" s="214">
        <v>0</v>
      </c>
      <c r="W123" s="217">
        <v>0</v>
      </c>
      <c r="X123" s="217"/>
      <c r="Y123" s="217">
        <v>0</v>
      </c>
      <c r="Z123" s="217"/>
      <c r="AA123" s="217"/>
    </row>
    <row r="124" spans="2:31" ht="9" customHeight="1" x14ac:dyDescent="0.2"/>
    <row r="125" spans="2:31" ht="13.5" customHeight="1" x14ac:dyDescent="0.2">
      <c r="C125" s="223" t="s">
        <v>105</v>
      </c>
      <c r="D125" s="223"/>
      <c r="E125" s="223"/>
      <c r="F125" s="223"/>
      <c r="H125" s="224" t="s">
        <v>30</v>
      </c>
      <c r="I125" s="216" t="s">
        <v>132</v>
      </c>
      <c r="J125" s="216"/>
      <c r="K125" s="216"/>
      <c r="L125" s="216"/>
      <c r="M125" s="216"/>
      <c r="O125" s="219" t="s">
        <v>82</v>
      </c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</row>
    <row r="126" spans="2:31" ht="13.5" customHeight="1" x14ac:dyDescent="0.2">
      <c r="C126" s="223" t="s">
        <v>106</v>
      </c>
      <c r="D126" s="223"/>
      <c r="E126" s="223"/>
      <c r="F126" s="223"/>
      <c r="H126" s="224" t="s">
        <v>30</v>
      </c>
      <c r="I126" s="216" t="s">
        <v>133</v>
      </c>
      <c r="J126" s="216"/>
      <c r="K126" s="216"/>
      <c r="L126" s="216"/>
      <c r="M126" s="216"/>
      <c r="O126" s="219" t="s">
        <v>83</v>
      </c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  <c r="AA126" s="219"/>
      <c r="AB126" s="219"/>
      <c r="AC126" s="219"/>
      <c r="AD126" s="219"/>
      <c r="AE126" s="219"/>
    </row>
    <row r="127" spans="2:31" ht="3" customHeight="1" x14ac:dyDescent="0.2"/>
    <row r="128" spans="2:31" ht="3" customHeight="1" x14ac:dyDescent="0.2"/>
    <row r="129" spans="3:30" ht="16.5" customHeight="1" x14ac:dyDescent="0.2">
      <c r="C129" s="216" t="s">
        <v>222</v>
      </c>
      <c r="D129" s="216"/>
      <c r="E129" s="216"/>
      <c r="F129" s="216"/>
      <c r="G129" s="216"/>
      <c r="H129" s="216"/>
      <c r="I129" s="216"/>
      <c r="K129" s="216" t="s">
        <v>223</v>
      </c>
      <c r="L129" s="216"/>
      <c r="M129" s="216"/>
      <c r="N129" s="216"/>
      <c r="O129" s="216"/>
      <c r="P129" s="216"/>
      <c r="Q129" s="216"/>
      <c r="R129" s="216"/>
      <c r="S129" s="216"/>
      <c r="U129" s="214">
        <v>13500000</v>
      </c>
      <c r="V129" s="214">
        <v>0</v>
      </c>
      <c r="W129" s="217">
        <v>0</v>
      </c>
      <c r="X129" s="217"/>
      <c r="Y129" s="217">
        <v>0</v>
      </c>
      <c r="Z129" s="217"/>
      <c r="AA129" s="217"/>
      <c r="AB129" s="214">
        <v>0</v>
      </c>
      <c r="AC129" s="217">
        <v>13500000</v>
      </c>
      <c r="AD129" s="217"/>
    </row>
    <row r="130" spans="3:30" ht="16.5" customHeight="1" x14ac:dyDescent="0.2">
      <c r="V130" s="214">
        <v>0</v>
      </c>
      <c r="W130" s="217">
        <v>0</v>
      </c>
      <c r="X130" s="217"/>
      <c r="Y130" s="217">
        <v>0</v>
      </c>
      <c r="Z130" s="217"/>
      <c r="AA130" s="217"/>
    </row>
    <row r="131" spans="3:30" ht="13.5" customHeight="1" x14ac:dyDescent="0.2">
      <c r="V131" s="214">
        <v>0</v>
      </c>
      <c r="W131" s="217">
        <v>0</v>
      </c>
      <c r="X131" s="217"/>
      <c r="Y131" s="217">
        <v>0</v>
      </c>
      <c r="Z131" s="217"/>
      <c r="AA131" s="217"/>
    </row>
    <row r="132" spans="3:30" ht="16.5" customHeight="1" x14ac:dyDescent="0.2">
      <c r="C132" s="216" t="s">
        <v>130</v>
      </c>
      <c r="D132" s="216"/>
      <c r="E132" s="216"/>
      <c r="F132" s="216"/>
      <c r="G132" s="216"/>
      <c r="H132" s="216"/>
      <c r="I132" s="216"/>
      <c r="K132" s="216" t="s">
        <v>131</v>
      </c>
      <c r="L132" s="216"/>
      <c r="M132" s="216"/>
      <c r="N132" s="216"/>
      <c r="O132" s="216"/>
      <c r="P132" s="216"/>
      <c r="Q132" s="216"/>
      <c r="R132" s="216"/>
      <c r="S132" s="216"/>
      <c r="U132" s="214">
        <v>600000</v>
      </c>
      <c r="V132" s="214">
        <v>0</v>
      </c>
      <c r="W132" s="217">
        <v>0</v>
      </c>
      <c r="X132" s="217"/>
      <c r="Y132" s="217">
        <v>0</v>
      </c>
      <c r="Z132" s="217"/>
      <c r="AA132" s="217"/>
      <c r="AB132" s="214">
        <v>600000</v>
      </c>
      <c r="AC132" s="217">
        <v>0</v>
      </c>
      <c r="AD132" s="217"/>
    </row>
    <row r="133" spans="3:30" ht="16.5" customHeight="1" x14ac:dyDescent="0.2">
      <c r="V133" s="214">
        <v>0</v>
      </c>
      <c r="W133" s="217">
        <v>0</v>
      </c>
      <c r="X133" s="217"/>
      <c r="Y133" s="217">
        <v>0</v>
      </c>
      <c r="Z133" s="217"/>
      <c r="AA133" s="217"/>
    </row>
    <row r="134" spans="3:30" ht="13.5" customHeight="1" x14ac:dyDescent="0.2">
      <c r="V134" s="214">
        <v>0</v>
      </c>
      <c r="W134" s="217">
        <v>600000</v>
      </c>
      <c r="X134" s="217"/>
      <c r="Y134" s="217">
        <v>600000</v>
      </c>
      <c r="Z134" s="217"/>
      <c r="AA134" s="217"/>
    </row>
    <row r="135" spans="3:30" ht="3" customHeight="1" x14ac:dyDescent="0.2"/>
    <row r="136" spans="3:30" ht="16.5" customHeight="1" x14ac:dyDescent="0.2">
      <c r="C136" s="216" t="s">
        <v>107</v>
      </c>
      <c r="D136" s="216"/>
      <c r="E136" s="216"/>
      <c r="F136" s="216"/>
      <c r="G136" s="216"/>
      <c r="H136" s="216"/>
      <c r="I136" s="216"/>
      <c r="K136" s="216" t="s">
        <v>108</v>
      </c>
      <c r="L136" s="216"/>
      <c r="M136" s="216"/>
      <c r="N136" s="216"/>
      <c r="O136" s="216"/>
      <c r="P136" s="216"/>
      <c r="Q136" s="216"/>
      <c r="R136" s="216"/>
      <c r="S136" s="216"/>
      <c r="U136" s="214">
        <v>30675000</v>
      </c>
      <c r="V136" s="214">
        <v>0</v>
      </c>
      <c r="W136" s="217">
        <v>0</v>
      </c>
      <c r="X136" s="217"/>
      <c r="Y136" s="217">
        <v>0</v>
      </c>
      <c r="Z136" s="217"/>
      <c r="AA136" s="217"/>
      <c r="AB136" s="214">
        <v>9225000</v>
      </c>
      <c r="AC136" s="217">
        <v>21450000</v>
      </c>
      <c r="AD136" s="217"/>
    </row>
    <row r="137" spans="3:30" ht="16.5" customHeight="1" x14ac:dyDescent="0.2">
      <c r="V137" s="214">
        <v>0</v>
      </c>
      <c r="W137" s="217">
        <v>0</v>
      </c>
      <c r="X137" s="217"/>
      <c r="Y137" s="217">
        <v>0</v>
      </c>
      <c r="Z137" s="217"/>
      <c r="AA137" s="217"/>
    </row>
    <row r="138" spans="3:30" ht="13.5" customHeight="1" x14ac:dyDescent="0.2">
      <c r="V138" s="214">
        <v>6225000</v>
      </c>
      <c r="W138" s="217">
        <v>3000000</v>
      </c>
      <c r="X138" s="217"/>
      <c r="Y138" s="217">
        <v>9225000</v>
      </c>
      <c r="Z138" s="217"/>
      <c r="AA138" s="217"/>
    </row>
    <row r="139" spans="3:30" ht="3" customHeight="1" x14ac:dyDescent="0.2"/>
    <row r="140" spans="3:30" ht="16.5" customHeight="1" x14ac:dyDescent="0.2">
      <c r="C140" s="216" t="s">
        <v>110</v>
      </c>
      <c r="D140" s="216"/>
      <c r="E140" s="216"/>
      <c r="F140" s="216"/>
      <c r="G140" s="216"/>
      <c r="H140" s="216"/>
      <c r="I140" s="216"/>
      <c r="K140" s="216" t="s">
        <v>111</v>
      </c>
      <c r="L140" s="216"/>
      <c r="M140" s="216"/>
      <c r="N140" s="216"/>
      <c r="O140" s="216"/>
      <c r="P140" s="216"/>
      <c r="Q140" s="216"/>
      <c r="R140" s="216"/>
      <c r="S140" s="216"/>
      <c r="U140" s="214">
        <v>850000</v>
      </c>
      <c r="V140" s="214">
        <v>0</v>
      </c>
      <c r="W140" s="217">
        <v>0</v>
      </c>
      <c r="X140" s="217"/>
      <c r="Y140" s="217">
        <v>0</v>
      </c>
      <c r="Z140" s="217"/>
      <c r="AA140" s="217"/>
      <c r="AB140" s="214">
        <v>200000</v>
      </c>
      <c r="AC140" s="217">
        <v>650000</v>
      </c>
      <c r="AD140" s="217"/>
    </row>
    <row r="141" spans="3:30" ht="16.5" customHeight="1" x14ac:dyDescent="0.2">
      <c r="V141" s="214">
        <v>0</v>
      </c>
      <c r="W141" s="217">
        <v>0</v>
      </c>
      <c r="X141" s="217"/>
      <c r="Y141" s="217">
        <v>0</v>
      </c>
      <c r="Z141" s="217"/>
      <c r="AA141" s="217"/>
    </row>
    <row r="142" spans="3:30" ht="13.5" customHeight="1" x14ac:dyDescent="0.2">
      <c r="V142" s="214">
        <v>0</v>
      </c>
      <c r="W142" s="217">
        <v>200000</v>
      </c>
      <c r="X142" s="217"/>
      <c r="Y142" s="217">
        <v>200000</v>
      </c>
      <c r="Z142" s="217"/>
      <c r="AA142" s="217"/>
    </row>
    <row r="143" spans="3:30" ht="3" customHeight="1" x14ac:dyDescent="0.2"/>
    <row r="144" spans="3:30" ht="16.5" customHeight="1" x14ac:dyDescent="0.2">
      <c r="C144" s="216" t="s">
        <v>112</v>
      </c>
      <c r="D144" s="216"/>
      <c r="E144" s="216"/>
      <c r="F144" s="216"/>
      <c r="G144" s="216"/>
      <c r="H144" s="216"/>
      <c r="I144" s="216"/>
      <c r="K144" s="216" t="s">
        <v>113</v>
      </c>
      <c r="L144" s="216"/>
      <c r="M144" s="216"/>
      <c r="N144" s="216"/>
      <c r="O144" s="216"/>
      <c r="P144" s="216"/>
      <c r="Q144" s="216"/>
      <c r="R144" s="216"/>
      <c r="S144" s="216"/>
      <c r="U144" s="214">
        <v>850000</v>
      </c>
      <c r="V144" s="214">
        <v>0</v>
      </c>
      <c r="W144" s="217">
        <v>0</v>
      </c>
      <c r="X144" s="217"/>
      <c r="Y144" s="217">
        <v>0</v>
      </c>
      <c r="Z144" s="217"/>
      <c r="AA144" s="217"/>
      <c r="AB144" s="214">
        <v>200000</v>
      </c>
      <c r="AC144" s="217">
        <v>650000</v>
      </c>
      <c r="AD144" s="217"/>
    </row>
    <row r="145" spans="3:30" ht="16.5" customHeight="1" x14ac:dyDescent="0.2">
      <c r="V145" s="214">
        <v>0</v>
      </c>
      <c r="W145" s="217">
        <v>0</v>
      </c>
      <c r="X145" s="217"/>
      <c r="Y145" s="217">
        <v>0</v>
      </c>
      <c r="Z145" s="217"/>
      <c r="AA145" s="217"/>
    </row>
    <row r="146" spans="3:30" ht="13.5" customHeight="1" x14ac:dyDescent="0.2">
      <c r="V146" s="214">
        <v>0</v>
      </c>
      <c r="W146" s="217">
        <v>200000</v>
      </c>
      <c r="X146" s="217"/>
      <c r="Y146" s="217">
        <v>200000</v>
      </c>
      <c r="Z146" s="217"/>
      <c r="AA146" s="217"/>
    </row>
    <row r="147" spans="3:30" ht="3" customHeight="1" x14ac:dyDescent="0.2"/>
    <row r="148" spans="3:30" ht="16.5" customHeight="1" x14ac:dyDescent="0.2">
      <c r="C148" s="216" t="s">
        <v>114</v>
      </c>
      <c r="D148" s="216"/>
      <c r="E148" s="216"/>
      <c r="F148" s="216"/>
      <c r="G148" s="216"/>
      <c r="H148" s="216"/>
      <c r="I148" s="216"/>
      <c r="K148" s="216" t="s">
        <v>115</v>
      </c>
      <c r="L148" s="216"/>
      <c r="M148" s="216"/>
      <c r="N148" s="216"/>
      <c r="O148" s="216"/>
      <c r="P148" s="216"/>
      <c r="Q148" s="216"/>
      <c r="R148" s="216"/>
      <c r="S148" s="216"/>
      <c r="U148" s="214">
        <v>2000000</v>
      </c>
      <c r="V148" s="214">
        <v>0</v>
      </c>
      <c r="W148" s="217">
        <v>0</v>
      </c>
      <c r="X148" s="217"/>
      <c r="Y148" s="217">
        <v>0</v>
      </c>
      <c r="Z148" s="217"/>
      <c r="AA148" s="217"/>
      <c r="AB148" s="214">
        <v>0</v>
      </c>
      <c r="AC148" s="217">
        <v>2000000</v>
      </c>
      <c r="AD148" s="217"/>
    </row>
    <row r="149" spans="3:30" ht="16.5" customHeight="1" x14ac:dyDescent="0.2">
      <c r="V149" s="214">
        <v>0</v>
      </c>
      <c r="W149" s="217">
        <v>0</v>
      </c>
      <c r="X149" s="217"/>
      <c r="Y149" s="217">
        <v>0</v>
      </c>
      <c r="Z149" s="217"/>
      <c r="AA149" s="217"/>
    </row>
    <row r="150" spans="3:30" ht="13.5" customHeight="1" x14ac:dyDescent="0.2">
      <c r="V150" s="214">
        <v>0</v>
      </c>
      <c r="W150" s="217">
        <v>0</v>
      </c>
      <c r="X150" s="217"/>
      <c r="Y150" s="217">
        <v>0</v>
      </c>
      <c r="Z150" s="217"/>
      <c r="AA150" s="217"/>
    </row>
    <row r="151" spans="3:30" ht="3" customHeight="1" x14ac:dyDescent="0.2"/>
    <row r="152" spans="3:30" ht="16.5" customHeight="1" x14ac:dyDescent="0.2">
      <c r="C152" s="216" t="s">
        <v>116</v>
      </c>
      <c r="D152" s="216"/>
      <c r="E152" s="216"/>
      <c r="F152" s="216"/>
      <c r="G152" s="216"/>
      <c r="H152" s="216"/>
      <c r="I152" s="216"/>
      <c r="K152" s="216" t="s">
        <v>117</v>
      </c>
      <c r="L152" s="216"/>
      <c r="M152" s="216"/>
      <c r="N152" s="216"/>
      <c r="O152" s="216"/>
      <c r="P152" s="216"/>
      <c r="Q152" s="216"/>
      <c r="R152" s="216"/>
      <c r="S152" s="216"/>
      <c r="U152" s="214">
        <v>5525000</v>
      </c>
      <c r="V152" s="214">
        <v>0</v>
      </c>
      <c r="W152" s="217">
        <v>0</v>
      </c>
      <c r="X152" s="217"/>
      <c r="Y152" s="217">
        <v>0</v>
      </c>
      <c r="Z152" s="217"/>
      <c r="AA152" s="217"/>
      <c r="AB152" s="214">
        <v>0</v>
      </c>
      <c r="AC152" s="217">
        <v>5525000</v>
      </c>
      <c r="AD152" s="217"/>
    </row>
    <row r="153" spans="3:30" ht="16.5" customHeight="1" x14ac:dyDescent="0.2">
      <c r="V153" s="214">
        <v>0</v>
      </c>
      <c r="W153" s="217">
        <v>0</v>
      </c>
      <c r="X153" s="217"/>
      <c r="Y153" s="217">
        <v>0</v>
      </c>
      <c r="Z153" s="217"/>
      <c r="AA153" s="217"/>
    </row>
    <row r="154" spans="3:30" ht="13.5" customHeight="1" x14ac:dyDescent="0.2">
      <c r="V154" s="214">
        <v>0</v>
      </c>
      <c r="W154" s="217">
        <v>0</v>
      </c>
      <c r="X154" s="217"/>
      <c r="Y154" s="217">
        <v>0</v>
      </c>
      <c r="Z154" s="217"/>
      <c r="AA154" s="217"/>
    </row>
    <row r="155" spans="3:30" ht="3" customHeight="1" x14ac:dyDescent="0.2"/>
    <row r="156" spans="3:30" ht="16.5" customHeight="1" x14ac:dyDescent="0.2">
      <c r="C156" s="216" t="s">
        <v>122</v>
      </c>
      <c r="D156" s="216"/>
      <c r="E156" s="216"/>
      <c r="F156" s="216"/>
      <c r="G156" s="216"/>
      <c r="H156" s="216"/>
      <c r="I156" s="216"/>
      <c r="K156" s="216" t="s">
        <v>123</v>
      </c>
      <c r="L156" s="216"/>
      <c r="M156" s="216"/>
      <c r="N156" s="216"/>
      <c r="O156" s="216"/>
      <c r="P156" s="216"/>
      <c r="Q156" s="216"/>
      <c r="R156" s="216"/>
      <c r="S156" s="216"/>
      <c r="U156" s="214">
        <v>80000</v>
      </c>
      <c r="V156" s="214">
        <v>0</v>
      </c>
      <c r="W156" s="217">
        <v>0</v>
      </c>
      <c r="X156" s="217"/>
      <c r="Y156" s="217">
        <v>0</v>
      </c>
      <c r="Z156" s="217"/>
      <c r="AA156" s="217"/>
      <c r="AB156" s="214">
        <v>0</v>
      </c>
      <c r="AC156" s="217">
        <v>80000</v>
      </c>
      <c r="AD156" s="217"/>
    </row>
    <row r="157" spans="3:30" ht="16.5" customHeight="1" x14ac:dyDescent="0.2">
      <c r="V157" s="214">
        <v>0</v>
      </c>
      <c r="W157" s="217">
        <v>0</v>
      </c>
      <c r="X157" s="217"/>
      <c r="Y157" s="217">
        <v>0</v>
      </c>
      <c r="Z157" s="217"/>
      <c r="AA157" s="217"/>
    </row>
    <row r="158" spans="3:30" ht="13.5" customHeight="1" x14ac:dyDescent="0.2">
      <c r="V158" s="214">
        <v>0</v>
      </c>
      <c r="W158" s="217">
        <v>0</v>
      </c>
      <c r="X158" s="217"/>
      <c r="Y158" s="217">
        <v>0</v>
      </c>
      <c r="Z158" s="217"/>
      <c r="AA158" s="217"/>
    </row>
    <row r="159" spans="3:30" ht="3" customHeight="1" x14ac:dyDescent="0.2"/>
    <row r="160" spans="3:30" ht="16.5" customHeight="1" x14ac:dyDescent="0.2">
      <c r="C160" s="216" t="s">
        <v>124</v>
      </c>
      <c r="D160" s="216"/>
      <c r="E160" s="216"/>
      <c r="F160" s="216"/>
      <c r="G160" s="216"/>
      <c r="H160" s="216"/>
      <c r="I160" s="216"/>
      <c r="K160" s="216" t="s">
        <v>125</v>
      </c>
      <c r="L160" s="216"/>
      <c r="M160" s="216"/>
      <c r="N160" s="216"/>
      <c r="O160" s="216"/>
      <c r="P160" s="216"/>
      <c r="Q160" s="216"/>
      <c r="R160" s="216"/>
      <c r="S160" s="216"/>
      <c r="U160" s="214">
        <v>1000000</v>
      </c>
      <c r="V160" s="214">
        <v>0</v>
      </c>
      <c r="W160" s="217">
        <v>0</v>
      </c>
      <c r="X160" s="217"/>
      <c r="Y160" s="217">
        <v>0</v>
      </c>
      <c r="Z160" s="217"/>
      <c r="AA160" s="217"/>
      <c r="AB160" s="214">
        <v>0</v>
      </c>
      <c r="AC160" s="217">
        <v>1000000</v>
      </c>
      <c r="AD160" s="217"/>
    </row>
    <row r="161" spans="2:30" ht="16.5" customHeight="1" x14ac:dyDescent="0.2">
      <c r="V161" s="214">
        <v>0</v>
      </c>
      <c r="W161" s="217">
        <v>0</v>
      </c>
      <c r="X161" s="217"/>
      <c r="Y161" s="217">
        <v>0</v>
      </c>
      <c r="Z161" s="217"/>
      <c r="AA161" s="217"/>
    </row>
    <row r="162" spans="2:30" ht="13.5" customHeight="1" x14ac:dyDescent="0.2">
      <c r="V162" s="214">
        <v>0</v>
      </c>
      <c r="W162" s="217">
        <v>0</v>
      </c>
      <c r="X162" s="217"/>
      <c r="Y162" s="217">
        <v>0</v>
      </c>
      <c r="Z162" s="217"/>
      <c r="AA162" s="217"/>
    </row>
    <row r="163" spans="2:30" ht="3" customHeight="1" x14ac:dyDescent="0.2"/>
    <row r="164" spans="2:30" ht="16.5" customHeight="1" x14ac:dyDescent="0.2">
      <c r="C164" s="216" t="s">
        <v>126</v>
      </c>
      <c r="D164" s="216"/>
      <c r="E164" s="216"/>
      <c r="F164" s="216"/>
      <c r="G164" s="216"/>
      <c r="H164" s="216"/>
      <c r="I164" s="216"/>
      <c r="K164" s="216" t="s">
        <v>127</v>
      </c>
      <c r="L164" s="216"/>
      <c r="M164" s="216"/>
      <c r="N164" s="216"/>
      <c r="O164" s="216"/>
      <c r="P164" s="216"/>
      <c r="Q164" s="216"/>
      <c r="R164" s="216"/>
      <c r="S164" s="216"/>
      <c r="U164" s="214">
        <v>32670000</v>
      </c>
      <c r="V164" s="214">
        <v>0</v>
      </c>
      <c r="W164" s="217">
        <v>0</v>
      </c>
      <c r="X164" s="217"/>
      <c r="Y164" s="217">
        <v>0</v>
      </c>
      <c r="Z164" s="217"/>
      <c r="AA164" s="217"/>
      <c r="AB164" s="214">
        <v>10160000</v>
      </c>
      <c r="AC164" s="217">
        <v>22510000</v>
      </c>
      <c r="AD164" s="217"/>
    </row>
    <row r="165" spans="2:30" ht="16.5" customHeight="1" x14ac:dyDescent="0.2">
      <c r="V165" s="214">
        <v>0</v>
      </c>
      <c r="W165" s="217">
        <v>0</v>
      </c>
      <c r="X165" s="217"/>
      <c r="Y165" s="217">
        <v>0</v>
      </c>
      <c r="Z165" s="217"/>
      <c r="AA165" s="217"/>
    </row>
    <row r="166" spans="2:30" ht="13.5" customHeight="1" x14ac:dyDescent="0.2">
      <c r="V166" s="214">
        <v>6460000</v>
      </c>
      <c r="W166" s="217">
        <v>3700000</v>
      </c>
      <c r="X166" s="217"/>
      <c r="Y166" s="217">
        <v>10160000</v>
      </c>
      <c r="Z166" s="217"/>
      <c r="AA166" s="217"/>
    </row>
    <row r="167" spans="2:30" ht="3" customHeight="1" x14ac:dyDescent="0.2"/>
    <row r="168" spans="2:30" ht="16.5" customHeight="1" x14ac:dyDescent="0.2">
      <c r="C168" s="216" t="s">
        <v>224</v>
      </c>
      <c r="D168" s="216"/>
      <c r="E168" s="216"/>
      <c r="F168" s="216"/>
      <c r="G168" s="216"/>
      <c r="H168" s="216"/>
      <c r="I168" s="216"/>
      <c r="K168" s="216" t="s">
        <v>225</v>
      </c>
      <c r="L168" s="216"/>
      <c r="M168" s="216"/>
      <c r="N168" s="216"/>
      <c r="O168" s="216"/>
      <c r="P168" s="216"/>
      <c r="Q168" s="216"/>
      <c r="R168" s="216"/>
      <c r="S168" s="216"/>
      <c r="U168" s="214">
        <v>8000000</v>
      </c>
      <c r="V168" s="214">
        <v>0</v>
      </c>
      <c r="W168" s="217">
        <v>0</v>
      </c>
      <c r="X168" s="217"/>
      <c r="Y168" s="217">
        <v>0</v>
      </c>
      <c r="Z168" s="217"/>
      <c r="AA168" s="217"/>
      <c r="AB168" s="214">
        <v>0</v>
      </c>
      <c r="AC168" s="217">
        <v>8000000</v>
      </c>
      <c r="AD168" s="217"/>
    </row>
    <row r="169" spans="2:30" ht="16.5" customHeight="1" x14ac:dyDescent="0.2">
      <c r="V169" s="214">
        <v>0</v>
      </c>
      <c r="W169" s="217">
        <v>0</v>
      </c>
      <c r="X169" s="217"/>
      <c r="Y169" s="217">
        <v>0</v>
      </c>
      <c r="Z169" s="217"/>
      <c r="AA169" s="217"/>
    </row>
    <row r="170" spans="2:30" ht="13.5" customHeight="1" x14ac:dyDescent="0.2">
      <c r="V170" s="214">
        <v>0</v>
      </c>
      <c r="W170" s="217">
        <v>0</v>
      </c>
      <c r="X170" s="217"/>
      <c r="Y170" s="217">
        <v>0</v>
      </c>
      <c r="Z170" s="217"/>
      <c r="AA170" s="217"/>
    </row>
    <row r="171" spans="2:30" ht="16.5" customHeight="1" x14ac:dyDescent="0.2">
      <c r="C171" s="216" t="s">
        <v>175</v>
      </c>
      <c r="D171" s="216"/>
      <c r="E171" s="216"/>
      <c r="F171" s="216"/>
      <c r="G171" s="216"/>
      <c r="H171" s="216"/>
      <c r="I171" s="216"/>
      <c r="K171" s="216" t="s">
        <v>176</v>
      </c>
      <c r="L171" s="216"/>
      <c r="M171" s="216"/>
      <c r="N171" s="216"/>
      <c r="O171" s="216"/>
      <c r="P171" s="216"/>
      <c r="Q171" s="216"/>
      <c r="R171" s="216"/>
      <c r="S171" s="216"/>
      <c r="U171" s="214">
        <v>6250000</v>
      </c>
      <c r="V171" s="214">
        <v>0</v>
      </c>
      <c r="W171" s="217">
        <v>0</v>
      </c>
      <c r="X171" s="217"/>
      <c r="Y171" s="217">
        <v>0</v>
      </c>
      <c r="Z171" s="217"/>
      <c r="AA171" s="217"/>
      <c r="AB171" s="214">
        <v>0</v>
      </c>
      <c r="AC171" s="217">
        <v>6250000</v>
      </c>
      <c r="AD171" s="217"/>
    </row>
    <row r="172" spans="2:30" ht="16.5" customHeight="1" x14ac:dyDescent="0.2">
      <c r="V172" s="214">
        <v>0</v>
      </c>
      <c r="W172" s="217">
        <v>0</v>
      </c>
      <c r="X172" s="217"/>
      <c r="Y172" s="217">
        <v>0</v>
      </c>
      <c r="Z172" s="217"/>
      <c r="AA172" s="217"/>
    </row>
    <row r="173" spans="2:30" ht="13.5" customHeight="1" x14ac:dyDescent="0.2">
      <c r="V173" s="214">
        <v>0</v>
      </c>
      <c r="W173" s="217">
        <v>0</v>
      </c>
      <c r="X173" s="217"/>
      <c r="Y173" s="217">
        <v>0</v>
      </c>
      <c r="Z173" s="217"/>
      <c r="AA173" s="217"/>
    </row>
    <row r="174" spans="2:30" ht="6" customHeight="1" x14ac:dyDescent="0.2"/>
    <row r="175" spans="2:30" ht="16.5" customHeight="1" x14ac:dyDescent="0.2">
      <c r="B175" s="223" t="s">
        <v>109</v>
      </c>
      <c r="C175" s="223"/>
      <c r="D175" s="223"/>
      <c r="E175" s="223"/>
      <c r="F175" s="223"/>
      <c r="G175" s="223"/>
      <c r="H175" s="223"/>
      <c r="I175" s="223"/>
      <c r="J175" s="223"/>
      <c r="K175" s="223"/>
      <c r="L175" s="223"/>
      <c r="M175" s="223"/>
      <c r="N175" s="223"/>
      <c r="O175" s="223"/>
      <c r="P175" s="223"/>
      <c r="Q175" s="223"/>
      <c r="R175" s="223"/>
      <c r="U175" s="214">
        <v>102000000</v>
      </c>
      <c r="V175" s="214">
        <v>0</v>
      </c>
      <c r="W175" s="217">
        <v>0</v>
      </c>
      <c r="X175" s="217"/>
      <c r="Y175" s="217">
        <v>0</v>
      </c>
      <c r="Z175" s="217"/>
      <c r="AA175" s="217"/>
      <c r="AB175" s="214">
        <v>20385000</v>
      </c>
      <c r="AC175" s="217">
        <v>81615000</v>
      </c>
      <c r="AD175" s="217"/>
    </row>
    <row r="176" spans="2:30" ht="16.5" customHeight="1" x14ac:dyDescent="0.2">
      <c r="V176" s="214">
        <v>0</v>
      </c>
      <c r="W176" s="217">
        <v>0</v>
      </c>
      <c r="X176" s="217"/>
      <c r="Y176" s="217">
        <v>0</v>
      </c>
      <c r="Z176" s="217"/>
      <c r="AA176" s="217"/>
    </row>
    <row r="177" spans="3:31" ht="16.5" customHeight="1" x14ac:dyDescent="0.2">
      <c r="V177" s="214">
        <v>12685000</v>
      </c>
      <c r="W177" s="217">
        <v>7700000</v>
      </c>
      <c r="X177" s="217"/>
      <c r="Y177" s="217">
        <v>20385000</v>
      </c>
      <c r="Z177" s="217"/>
      <c r="AA177" s="217"/>
    </row>
    <row r="178" spans="3:31" ht="9" customHeight="1" x14ac:dyDescent="0.2"/>
    <row r="179" spans="3:31" ht="13.5" customHeight="1" x14ac:dyDescent="0.2">
      <c r="C179" s="223" t="s">
        <v>105</v>
      </c>
      <c r="D179" s="223"/>
      <c r="E179" s="223"/>
      <c r="F179" s="223"/>
      <c r="H179" s="224" t="s">
        <v>30</v>
      </c>
      <c r="I179" s="216" t="s">
        <v>226</v>
      </c>
      <c r="J179" s="216"/>
      <c r="K179" s="216"/>
      <c r="L179" s="216"/>
      <c r="M179" s="216"/>
      <c r="O179" s="219" t="s">
        <v>227</v>
      </c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  <c r="AA179" s="219"/>
      <c r="AB179" s="219"/>
      <c r="AC179" s="219"/>
      <c r="AD179" s="219"/>
      <c r="AE179" s="219"/>
    </row>
    <row r="180" spans="3:31" ht="13.5" customHeight="1" x14ac:dyDescent="0.2">
      <c r="C180" s="223" t="s">
        <v>106</v>
      </c>
      <c r="D180" s="223"/>
      <c r="E180" s="223"/>
      <c r="F180" s="223"/>
      <c r="H180" s="224" t="s">
        <v>30</v>
      </c>
      <c r="I180" s="216" t="s">
        <v>228</v>
      </c>
      <c r="J180" s="216"/>
      <c r="K180" s="216"/>
      <c r="L180" s="216"/>
      <c r="M180" s="216"/>
      <c r="O180" s="219" t="s">
        <v>229</v>
      </c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219"/>
      <c r="AB180" s="219"/>
      <c r="AC180" s="219"/>
      <c r="AD180" s="219"/>
      <c r="AE180" s="219"/>
    </row>
    <row r="181" spans="3:31" ht="3" customHeight="1" x14ac:dyDescent="0.2"/>
    <row r="182" spans="3:31" ht="3" customHeight="1" x14ac:dyDescent="0.2"/>
    <row r="183" spans="3:31" ht="16.5" customHeight="1" x14ac:dyDescent="0.2">
      <c r="C183" s="216" t="s">
        <v>134</v>
      </c>
      <c r="D183" s="216"/>
      <c r="E183" s="216"/>
      <c r="F183" s="216"/>
      <c r="G183" s="216"/>
      <c r="H183" s="216"/>
      <c r="I183" s="216"/>
      <c r="K183" s="216" t="s">
        <v>135</v>
      </c>
      <c r="L183" s="216"/>
      <c r="M183" s="216"/>
      <c r="N183" s="216"/>
      <c r="O183" s="216"/>
      <c r="P183" s="216"/>
      <c r="Q183" s="216"/>
      <c r="R183" s="216"/>
      <c r="S183" s="216"/>
      <c r="U183" s="214">
        <v>1050000</v>
      </c>
      <c r="V183" s="214">
        <v>0</v>
      </c>
      <c r="W183" s="217">
        <v>0</v>
      </c>
      <c r="X183" s="217"/>
      <c r="Y183" s="217">
        <v>0</v>
      </c>
      <c r="Z183" s="217"/>
      <c r="AA183" s="217"/>
      <c r="AB183" s="214">
        <v>0</v>
      </c>
      <c r="AC183" s="217">
        <v>1050000</v>
      </c>
      <c r="AD183" s="217"/>
    </row>
    <row r="184" spans="3:31" ht="16.5" customHeight="1" x14ac:dyDescent="0.2">
      <c r="V184" s="214">
        <v>0</v>
      </c>
      <c r="W184" s="217">
        <v>0</v>
      </c>
      <c r="X184" s="217"/>
      <c r="Y184" s="217">
        <v>0</v>
      </c>
      <c r="Z184" s="217"/>
      <c r="AA184" s="217"/>
    </row>
    <row r="185" spans="3:31" ht="13.5" customHeight="1" x14ac:dyDescent="0.2">
      <c r="V185" s="214">
        <v>0</v>
      </c>
      <c r="W185" s="217">
        <v>0</v>
      </c>
      <c r="X185" s="217"/>
      <c r="Y185" s="217">
        <v>0</v>
      </c>
      <c r="Z185" s="217"/>
      <c r="AA185" s="217"/>
    </row>
    <row r="186" spans="3:31" ht="3" customHeight="1" x14ac:dyDescent="0.2"/>
    <row r="187" spans="3:31" ht="16.5" customHeight="1" x14ac:dyDescent="0.2">
      <c r="C187" s="216" t="s">
        <v>107</v>
      </c>
      <c r="D187" s="216"/>
      <c r="E187" s="216"/>
      <c r="F187" s="216"/>
      <c r="G187" s="216"/>
      <c r="H187" s="216"/>
      <c r="I187" s="216"/>
      <c r="K187" s="216" t="s">
        <v>108</v>
      </c>
      <c r="L187" s="216"/>
      <c r="M187" s="216"/>
      <c r="N187" s="216"/>
      <c r="O187" s="216"/>
      <c r="P187" s="216"/>
      <c r="Q187" s="216"/>
      <c r="R187" s="216"/>
      <c r="S187" s="216"/>
      <c r="U187" s="214">
        <v>19500000</v>
      </c>
      <c r="V187" s="214">
        <v>0</v>
      </c>
      <c r="W187" s="217">
        <v>0</v>
      </c>
      <c r="X187" s="217"/>
      <c r="Y187" s="217">
        <v>0</v>
      </c>
      <c r="Z187" s="217"/>
      <c r="AA187" s="217"/>
      <c r="AB187" s="214">
        <v>3000000</v>
      </c>
      <c r="AC187" s="217">
        <v>16500000</v>
      </c>
      <c r="AD187" s="217"/>
    </row>
    <row r="188" spans="3:31" ht="16.5" customHeight="1" x14ac:dyDescent="0.2">
      <c r="V188" s="214">
        <v>0</v>
      </c>
      <c r="W188" s="217">
        <v>0</v>
      </c>
      <c r="X188" s="217"/>
      <c r="Y188" s="217">
        <v>0</v>
      </c>
      <c r="Z188" s="217"/>
      <c r="AA188" s="217"/>
    </row>
    <row r="189" spans="3:31" ht="13.5" customHeight="1" x14ac:dyDescent="0.2">
      <c r="V189" s="214">
        <v>3000000</v>
      </c>
      <c r="W189" s="217">
        <v>0</v>
      </c>
      <c r="X189" s="217"/>
      <c r="Y189" s="217">
        <v>3000000</v>
      </c>
      <c r="Z189" s="217"/>
      <c r="AA189" s="217"/>
    </row>
    <row r="190" spans="3:31" ht="3" customHeight="1" x14ac:dyDescent="0.2"/>
    <row r="191" spans="3:31" ht="16.5" customHeight="1" x14ac:dyDescent="0.2">
      <c r="C191" s="216" t="s">
        <v>110</v>
      </c>
      <c r="D191" s="216"/>
      <c r="E191" s="216"/>
      <c r="F191" s="216"/>
      <c r="G191" s="216"/>
      <c r="H191" s="216"/>
      <c r="I191" s="216"/>
      <c r="K191" s="216" t="s">
        <v>111</v>
      </c>
      <c r="L191" s="216"/>
      <c r="M191" s="216"/>
      <c r="N191" s="216"/>
      <c r="O191" s="216"/>
      <c r="P191" s="216"/>
      <c r="Q191" s="216"/>
      <c r="R191" s="216"/>
      <c r="S191" s="216"/>
      <c r="U191" s="214">
        <v>600000</v>
      </c>
      <c r="V191" s="214">
        <v>0</v>
      </c>
      <c r="W191" s="217">
        <v>0</v>
      </c>
      <c r="X191" s="217"/>
      <c r="Y191" s="217">
        <v>0</v>
      </c>
      <c r="Z191" s="217"/>
      <c r="AA191" s="217"/>
      <c r="AB191" s="214">
        <v>400000</v>
      </c>
      <c r="AC191" s="217">
        <v>200000</v>
      </c>
      <c r="AD191" s="217"/>
    </row>
    <row r="192" spans="3:31" ht="16.5" customHeight="1" x14ac:dyDescent="0.2">
      <c r="V192" s="214">
        <v>0</v>
      </c>
      <c r="W192" s="217">
        <v>0</v>
      </c>
      <c r="X192" s="217"/>
      <c r="Y192" s="217">
        <v>0</v>
      </c>
      <c r="Z192" s="217"/>
      <c r="AA192" s="217"/>
    </row>
    <row r="193" spans="3:30" ht="13.5" customHeight="1" x14ac:dyDescent="0.2">
      <c r="V193" s="214">
        <v>200000</v>
      </c>
      <c r="W193" s="217">
        <v>200000</v>
      </c>
      <c r="X193" s="217"/>
      <c r="Y193" s="217">
        <v>400000</v>
      </c>
      <c r="Z193" s="217"/>
      <c r="AA193" s="217"/>
    </row>
    <row r="194" spans="3:30" ht="3" customHeight="1" x14ac:dyDescent="0.2"/>
    <row r="195" spans="3:30" ht="16.5" customHeight="1" x14ac:dyDescent="0.2">
      <c r="C195" s="216" t="s">
        <v>112</v>
      </c>
      <c r="D195" s="216"/>
      <c r="E195" s="216"/>
      <c r="F195" s="216"/>
      <c r="G195" s="216"/>
      <c r="H195" s="216"/>
      <c r="I195" s="216"/>
      <c r="K195" s="216" t="s">
        <v>113</v>
      </c>
      <c r="L195" s="216"/>
      <c r="M195" s="216"/>
      <c r="N195" s="216"/>
      <c r="O195" s="216"/>
      <c r="P195" s="216"/>
      <c r="Q195" s="216"/>
      <c r="R195" s="216"/>
      <c r="S195" s="216"/>
      <c r="U195" s="214">
        <v>600000</v>
      </c>
      <c r="V195" s="214">
        <v>0</v>
      </c>
      <c r="W195" s="217">
        <v>0</v>
      </c>
      <c r="X195" s="217"/>
      <c r="Y195" s="217">
        <v>0</v>
      </c>
      <c r="Z195" s="217"/>
      <c r="AA195" s="217"/>
      <c r="AB195" s="214">
        <v>400000</v>
      </c>
      <c r="AC195" s="217">
        <v>200000</v>
      </c>
      <c r="AD195" s="217"/>
    </row>
    <row r="196" spans="3:30" ht="16.5" customHeight="1" x14ac:dyDescent="0.2">
      <c r="V196" s="214">
        <v>0</v>
      </c>
      <c r="W196" s="217">
        <v>0</v>
      </c>
      <c r="X196" s="217"/>
      <c r="Y196" s="217">
        <v>0</v>
      </c>
      <c r="Z196" s="217"/>
      <c r="AA196" s="217"/>
    </row>
    <row r="197" spans="3:30" ht="13.5" customHeight="1" x14ac:dyDescent="0.2">
      <c r="V197" s="214">
        <v>200000</v>
      </c>
      <c r="W197" s="217">
        <v>200000</v>
      </c>
      <c r="X197" s="217"/>
      <c r="Y197" s="217">
        <v>400000</v>
      </c>
      <c r="Z197" s="217"/>
      <c r="AA197" s="217"/>
    </row>
    <row r="198" spans="3:30" ht="3" customHeight="1" x14ac:dyDescent="0.2"/>
    <row r="199" spans="3:30" ht="16.5" customHeight="1" x14ac:dyDescent="0.2">
      <c r="C199" s="216" t="s">
        <v>114</v>
      </c>
      <c r="D199" s="216"/>
      <c r="E199" s="216"/>
      <c r="F199" s="216"/>
      <c r="G199" s="216"/>
      <c r="H199" s="216"/>
      <c r="I199" s="216"/>
      <c r="K199" s="216" t="s">
        <v>115</v>
      </c>
      <c r="L199" s="216"/>
      <c r="M199" s="216"/>
      <c r="N199" s="216"/>
      <c r="O199" s="216"/>
      <c r="P199" s="216"/>
      <c r="Q199" s="216"/>
      <c r="R199" s="216"/>
      <c r="S199" s="216"/>
      <c r="U199" s="214">
        <v>1000000</v>
      </c>
      <c r="V199" s="214">
        <v>0</v>
      </c>
      <c r="W199" s="217">
        <v>0</v>
      </c>
      <c r="X199" s="217"/>
      <c r="Y199" s="217">
        <v>0</v>
      </c>
      <c r="Z199" s="217"/>
      <c r="AA199" s="217"/>
      <c r="AB199" s="214">
        <v>0</v>
      </c>
      <c r="AC199" s="217">
        <v>1000000</v>
      </c>
      <c r="AD199" s="217"/>
    </row>
    <row r="200" spans="3:30" ht="16.5" customHeight="1" x14ac:dyDescent="0.2">
      <c r="V200" s="214">
        <v>0</v>
      </c>
      <c r="W200" s="217">
        <v>0</v>
      </c>
      <c r="X200" s="217"/>
      <c r="Y200" s="217">
        <v>0</v>
      </c>
      <c r="Z200" s="217"/>
      <c r="AA200" s="217"/>
    </row>
    <row r="201" spans="3:30" ht="13.5" customHeight="1" x14ac:dyDescent="0.2">
      <c r="V201" s="214">
        <v>0</v>
      </c>
      <c r="W201" s="217">
        <v>0</v>
      </c>
      <c r="X201" s="217"/>
      <c r="Y201" s="217">
        <v>0</v>
      </c>
      <c r="Z201" s="217"/>
      <c r="AA201" s="217"/>
    </row>
    <row r="202" spans="3:30" ht="3" customHeight="1" x14ac:dyDescent="0.2"/>
    <row r="203" spans="3:30" ht="16.5" customHeight="1" x14ac:dyDescent="0.2">
      <c r="C203" s="216" t="s">
        <v>122</v>
      </c>
      <c r="D203" s="216"/>
      <c r="E203" s="216"/>
      <c r="F203" s="216"/>
      <c r="G203" s="216"/>
      <c r="H203" s="216"/>
      <c r="I203" s="216"/>
      <c r="K203" s="216" t="s">
        <v>123</v>
      </c>
      <c r="L203" s="216"/>
      <c r="M203" s="216"/>
      <c r="N203" s="216"/>
      <c r="O203" s="216"/>
      <c r="P203" s="216"/>
      <c r="Q203" s="216"/>
      <c r="R203" s="216"/>
      <c r="S203" s="216"/>
      <c r="U203" s="214">
        <v>800000</v>
      </c>
      <c r="V203" s="214">
        <v>0</v>
      </c>
      <c r="W203" s="217">
        <v>0</v>
      </c>
      <c r="X203" s="217"/>
      <c r="Y203" s="217">
        <v>0</v>
      </c>
      <c r="Z203" s="217"/>
      <c r="AA203" s="217"/>
      <c r="AB203" s="214">
        <v>150000</v>
      </c>
      <c r="AC203" s="217">
        <v>650000</v>
      </c>
      <c r="AD203" s="217"/>
    </row>
    <row r="204" spans="3:30" ht="16.5" customHeight="1" x14ac:dyDescent="0.2">
      <c r="V204" s="214">
        <v>0</v>
      </c>
      <c r="W204" s="217">
        <v>0</v>
      </c>
      <c r="X204" s="217"/>
      <c r="Y204" s="217">
        <v>0</v>
      </c>
      <c r="Z204" s="217"/>
      <c r="AA204" s="217"/>
    </row>
    <row r="205" spans="3:30" ht="13.5" customHeight="1" x14ac:dyDescent="0.2">
      <c r="V205" s="214">
        <v>0</v>
      </c>
      <c r="W205" s="217">
        <v>150000</v>
      </c>
      <c r="X205" s="217"/>
      <c r="Y205" s="217">
        <v>150000</v>
      </c>
      <c r="Z205" s="217"/>
      <c r="AA205" s="217"/>
    </row>
    <row r="206" spans="3:30" ht="3" customHeight="1" x14ac:dyDescent="0.2"/>
    <row r="207" spans="3:30" ht="16.5" customHeight="1" x14ac:dyDescent="0.2">
      <c r="C207" s="216" t="s">
        <v>126</v>
      </c>
      <c r="D207" s="216"/>
      <c r="E207" s="216"/>
      <c r="F207" s="216"/>
      <c r="G207" s="216"/>
      <c r="H207" s="216"/>
      <c r="I207" s="216"/>
      <c r="K207" s="216" t="s">
        <v>127</v>
      </c>
      <c r="L207" s="216"/>
      <c r="M207" s="216"/>
      <c r="N207" s="216"/>
      <c r="O207" s="216"/>
      <c r="P207" s="216"/>
      <c r="Q207" s="216"/>
      <c r="R207" s="216"/>
      <c r="S207" s="216"/>
      <c r="U207" s="214">
        <v>11450000</v>
      </c>
      <c r="V207" s="214">
        <v>0</v>
      </c>
      <c r="W207" s="217">
        <v>0</v>
      </c>
      <c r="X207" s="217"/>
      <c r="Y207" s="217">
        <v>0</v>
      </c>
      <c r="Z207" s="217"/>
      <c r="AA207" s="217"/>
      <c r="AB207" s="214">
        <v>6950000</v>
      </c>
      <c r="AC207" s="217">
        <v>4500000</v>
      </c>
      <c r="AD207" s="217"/>
    </row>
    <row r="208" spans="3:30" ht="16.5" customHeight="1" x14ac:dyDescent="0.2">
      <c r="V208" s="214">
        <v>0</v>
      </c>
      <c r="W208" s="217">
        <v>0</v>
      </c>
      <c r="X208" s="217"/>
      <c r="Y208" s="217">
        <v>0</v>
      </c>
      <c r="Z208" s="217"/>
      <c r="AA208" s="217"/>
    </row>
    <row r="209" spans="2:31" ht="13.5" customHeight="1" x14ac:dyDescent="0.2">
      <c r="V209" s="214">
        <v>2750000</v>
      </c>
      <c r="W209" s="217">
        <v>4200000</v>
      </c>
      <c r="X209" s="217"/>
      <c r="Y209" s="217">
        <v>6950000</v>
      </c>
      <c r="Z209" s="217"/>
      <c r="AA209" s="217"/>
    </row>
    <row r="210" spans="2:31" ht="6" customHeight="1" x14ac:dyDescent="0.2"/>
    <row r="211" spans="2:31" ht="16.5" customHeight="1" x14ac:dyDescent="0.2">
      <c r="B211" s="223" t="s">
        <v>109</v>
      </c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  <c r="P211" s="223"/>
      <c r="Q211" s="223"/>
      <c r="R211" s="223"/>
      <c r="U211" s="214">
        <v>35000000</v>
      </c>
      <c r="V211" s="214">
        <v>0</v>
      </c>
      <c r="W211" s="217">
        <v>0</v>
      </c>
      <c r="X211" s="217"/>
      <c r="Y211" s="217">
        <v>0</v>
      </c>
      <c r="Z211" s="217"/>
      <c r="AA211" s="217"/>
      <c r="AB211" s="214">
        <v>10900000</v>
      </c>
      <c r="AC211" s="217">
        <v>24100000</v>
      </c>
      <c r="AD211" s="217"/>
    </row>
    <row r="212" spans="2:31" ht="16.5" customHeight="1" x14ac:dyDescent="0.2">
      <c r="V212" s="214">
        <v>0</v>
      </c>
      <c r="W212" s="217">
        <v>0</v>
      </c>
      <c r="X212" s="217"/>
      <c r="Y212" s="217">
        <v>0</v>
      </c>
      <c r="Z212" s="217"/>
      <c r="AA212" s="217"/>
    </row>
    <row r="213" spans="2:31" ht="16.5" customHeight="1" x14ac:dyDescent="0.2">
      <c r="V213" s="214">
        <v>6150000</v>
      </c>
      <c r="W213" s="217">
        <v>4750000</v>
      </c>
      <c r="X213" s="217"/>
      <c r="Y213" s="217">
        <v>10900000</v>
      </c>
      <c r="Z213" s="217"/>
      <c r="AA213" s="217"/>
    </row>
    <row r="214" spans="2:31" ht="9" customHeight="1" x14ac:dyDescent="0.2"/>
    <row r="215" spans="2:31" ht="13.5" customHeight="1" x14ac:dyDescent="0.2">
      <c r="C215" s="223" t="s">
        <v>105</v>
      </c>
      <c r="D215" s="223"/>
      <c r="E215" s="223"/>
      <c r="F215" s="223"/>
      <c r="H215" s="224" t="s">
        <v>30</v>
      </c>
      <c r="I215" s="216" t="s">
        <v>136</v>
      </c>
      <c r="J215" s="216"/>
      <c r="K215" s="216"/>
      <c r="L215" s="216"/>
      <c r="M215" s="216"/>
      <c r="O215" s="219" t="s">
        <v>137</v>
      </c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  <c r="AA215" s="219"/>
      <c r="AB215" s="219"/>
      <c r="AC215" s="219"/>
      <c r="AD215" s="219"/>
      <c r="AE215" s="219"/>
    </row>
    <row r="216" spans="2:31" ht="13.5" customHeight="1" x14ac:dyDescent="0.2">
      <c r="C216" s="223" t="s">
        <v>106</v>
      </c>
      <c r="D216" s="223"/>
      <c r="E216" s="223"/>
      <c r="F216" s="223"/>
      <c r="H216" s="224" t="s">
        <v>30</v>
      </c>
      <c r="I216" s="216" t="s">
        <v>138</v>
      </c>
      <c r="J216" s="216"/>
      <c r="K216" s="216"/>
      <c r="L216" s="216"/>
      <c r="M216" s="216"/>
      <c r="O216" s="219" t="s">
        <v>139</v>
      </c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</row>
    <row r="217" spans="2:31" ht="3" customHeight="1" x14ac:dyDescent="0.2"/>
    <row r="218" spans="2:31" ht="3" customHeight="1" x14ac:dyDescent="0.2"/>
    <row r="219" spans="2:31" ht="16.5" customHeight="1" x14ac:dyDescent="0.2">
      <c r="C219" s="216" t="s">
        <v>140</v>
      </c>
      <c r="D219" s="216"/>
      <c r="E219" s="216"/>
      <c r="F219" s="216"/>
      <c r="G219" s="216"/>
      <c r="H219" s="216"/>
      <c r="I219" s="216"/>
      <c r="K219" s="216" t="s">
        <v>20</v>
      </c>
      <c r="L219" s="216"/>
      <c r="M219" s="216"/>
      <c r="N219" s="216"/>
      <c r="O219" s="216"/>
      <c r="P219" s="216"/>
      <c r="Q219" s="216"/>
      <c r="R219" s="216"/>
      <c r="S219" s="216"/>
      <c r="U219" s="214">
        <v>1093815200</v>
      </c>
      <c r="V219" s="214">
        <v>264462600</v>
      </c>
      <c r="W219" s="217">
        <v>139243800</v>
      </c>
      <c r="X219" s="217"/>
      <c r="Y219" s="217">
        <v>403706400</v>
      </c>
      <c r="Z219" s="217"/>
      <c r="AA219" s="217"/>
      <c r="AB219" s="214">
        <v>403706400</v>
      </c>
      <c r="AC219" s="217">
        <v>690108800</v>
      </c>
      <c r="AD219" s="217"/>
    </row>
    <row r="220" spans="2:31" ht="16.5" customHeight="1" x14ac:dyDescent="0.2">
      <c r="V220" s="214">
        <v>0</v>
      </c>
      <c r="W220" s="217">
        <v>0</v>
      </c>
      <c r="X220" s="217"/>
      <c r="Y220" s="217">
        <v>0</v>
      </c>
      <c r="Z220" s="217"/>
      <c r="AA220" s="217"/>
    </row>
    <row r="221" spans="2:31" ht="13.5" customHeight="1" x14ac:dyDescent="0.2">
      <c r="V221" s="214">
        <v>0</v>
      </c>
      <c r="W221" s="217">
        <v>0</v>
      </c>
      <c r="X221" s="217"/>
      <c r="Y221" s="217">
        <v>0</v>
      </c>
      <c r="Z221" s="217"/>
      <c r="AA221" s="217"/>
    </row>
    <row r="222" spans="2:31" ht="3" customHeight="1" x14ac:dyDescent="0.2"/>
    <row r="223" spans="2:31" ht="16.5" customHeight="1" x14ac:dyDescent="0.2">
      <c r="C223" s="216" t="s">
        <v>141</v>
      </c>
      <c r="D223" s="216"/>
      <c r="E223" s="216"/>
      <c r="F223" s="216"/>
      <c r="G223" s="216"/>
      <c r="H223" s="216"/>
      <c r="I223" s="216"/>
      <c r="K223" s="216" t="s">
        <v>21</v>
      </c>
      <c r="L223" s="216"/>
      <c r="M223" s="216"/>
      <c r="N223" s="216"/>
      <c r="O223" s="216"/>
      <c r="P223" s="216"/>
      <c r="Q223" s="216"/>
      <c r="R223" s="216"/>
      <c r="S223" s="216"/>
      <c r="U223" s="214">
        <v>85400000</v>
      </c>
      <c r="V223" s="214">
        <v>21034128</v>
      </c>
      <c r="W223" s="217">
        <v>10944684</v>
      </c>
      <c r="X223" s="217"/>
      <c r="Y223" s="217">
        <v>31978812</v>
      </c>
      <c r="Z223" s="217"/>
      <c r="AA223" s="217"/>
      <c r="AB223" s="214">
        <v>31978812</v>
      </c>
      <c r="AC223" s="217">
        <v>53421188</v>
      </c>
      <c r="AD223" s="217"/>
    </row>
    <row r="224" spans="2:31" ht="16.5" customHeight="1" x14ac:dyDescent="0.2">
      <c r="V224" s="214">
        <v>0</v>
      </c>
      <c r="W224" s="217">
        <v>0</v>
      </c>
      <c r="X224" s="217"/>
      <c r="Y224" s="217">
        <v>0</v>
      </c>
      <c r="Z224" s="217"/>
      <c r="AA224" s="217"/>
    </row>
    <row r="225" spans="3:30" ht="13.5" customHeight="1" x14ac:dyDescent="0.2">
      <c r="V225" s="214">
        <v>0</v>
      </c>
      <c r="W225" s="217">
        <v>0</v>
      </c>
      <c r="X225" s="217"/>
      <c r="Y225" s="217">
        <v>0</v>
      </c>
      <c r="Z225" s="217"/>
      <c r="AA225" s="217"/>
    </row>
    <row r="226" spans="3:30" ht="3" customHeight="1" x14ac:dyDescent="0.2"/>
    <row r="227" spans="3:30" ht="16.5" customHeight="1" x14ac:dyDescent="0.2">
      <c r="C227" s="216" t="s">
        <v>142</v>
      </c>
      <c r="D227" s="216"/>
      <c r="E227" s="216"/>
      <c r="F227" s="216"/>
      <c r="G227" s="216"/>
      <c r="H227" s="216"/>
      <c r="I227" s="216"/>
      <c r="K227" s="216" t="s">
        <v>22</v>
      </c>
      <c r="L227" s="216"/>
      <c r="M227" s="216"/>
      <c r="N227" s="216"/>
      <c r="O227" s="216"/>
      <c r="P227" s="216"/>
      <c r="Q227" s="216"/>
      <c r="R227" s="216"/>
      <c r="S227" s="216"/>
      <c r="U227" s="214">
        <v>75320000</v>
      </c>
      <c r="V227" s="214">
        <v>21520000</v>
      </c>
      <c r="W227" s="217">
        <v>10760000</v>
      </c>
      <c r="X227" s="217"/>
      <c r="Y227" s="217">
        <v>32280000</v>
      </c>
      <c r="Z227" s="217"/>
      <c r="AA227" s="217"/>
      <c r="AB227" s="214">
        <v>32280000</v>
      </c>
      <c r="AC227" s="217">
        <v>43040000</v>
      </c>
      <c r="AD227" s="217"/>
    </row>
    <row r="228" spans="3:30" ht="16.5" customHeight="1" x14ac:dyDescent="0.2">
      <c r="V228" s="214">
        <v>0</v>
      </c>
      <c r="W228" s="217">
        <v>0</v>
      </c>
      <c r="X228" s="217"/>
      <c r="Y228" s="217">
        <v>0</v>
      </c>
      <c r="Z228" s="217"/>
      <c r="AA228" s="217"/>
    </row>
    <row r="229" spans="3:30" ht="13.5" customHeight="1" x14ac:dyDescent="0.2">
      <c r="V229" s="214">
        <v>0</v>
      </c>
      <c r="W229" s="217">
        <v>0</v>
      </c>
      <c r="X229" s="217"/>
      <c r="Y229" s="217">
        <v>0</v>
      </c>
      <c r="Z229" s="217"/>
      <c r="AA229" s="217"/>
    </row>
    <row r="230" spans="3:30" ht="3" customHeight="1" x14ac:dyDescent="0.2"/>
    <row r="231" spans="3:30" ht="16.5" customHeight="1" x14ac:dyDescent="0.2">
      <c r="C231" s="216" t="s">
        <v>143</v>
      </c>
      <c r="D231" s="216"/>
      <c r="E231" s="216"/>
      <c r="F231" s="216"/>
      <c r="G231" s="216"/>
      <c r="H231" s="216"/>
      <c r="I231" s="216"/>
      <c r="K231" s="216" t="s">
        <v>23</v>
      </c>
      <c r="L231" s="216"/>
      <c r="M231" s="216"/>
      <c r="N231" s="216"/>
      <c r="O231" s="216"/>
      <c r="P231" s="216"/>
      <c r="Q231" s="216"/>
      <c r="R231" s="216"/>
      <c r="S231" s="216"/>
      <c r="U231" s="214">
        <v>35000000</v>
      </c>
      <c r="V231" s="214">
        <v>7230000</v>
      </c>
      <c r="W231" s="217">
        <v>3980000</v>
      </c>
      <c r="X231" s="217"/>
      <c r="Y231" s="217">
        <v>11210000</v>
      </c>
      <c r="Z231" s="217"/>
      <c r="AA231" s="217"/>
      <c r="AB231" s="214">
        <v>11210000</v>
      </c>
      <c r="AC231" s="217">
        <v>23790000</v>
      </c>
      <c r="AD231" s="217"/>
    </row>
    <row r="232" spans="3:30" ht="16.5" customHeight="1" x14ac:dyDescent="0.2">
      <c r="V232" s="214">
        <v>0</v>
      </c>
      <c r="W232" s="217">
        <v>0</v>
      </c>
      <c r="X232" s="217"/>
      <c r="Y232" s="217">
        <v>0</v>
      </c>
      <c r="Z232" s="217"/>
      <c r="AA232" s="217"/>
    </row>
    <row r="233" spans="3:30" ht="13.5" customHeight="1" x14ac:dyDescent="0.2">
      <c r="V233" s="214">
        <v>0</v>
      </c>
      <c r="W233" s="217">
        <v>0</v>
      </c>
      <c r="X233" s="217"/>
      <c r="Y233" s="217">
        <v>0</v>
      </c>
      <c r="Z233" s="217"/>
      <c r="AA233" s="217"/>
    </row>
    <row r="234" spans="3:30" ht="3" customHeight="1" x14ac:dyDescent="0.2"/>
    <row r="235" spans="3:30" ht="16.5" customHeight="1" x14ac:dyDescent="0.2">
      <c r="C235" s="216" t="s">
        <v>144</v>
      </c>
      <c r="D235" s="216"/>
      <c r="E235" s="216"/>
      <c r="F235" s="216"/>
      <c r="G235" s="216"/>
      <c r="H235" s="216"/>
      <c r="I235" s="216"/>
      <c r="K235" s="216" t="s">
        <v>24</v>
      </c>
      <c r="L235" s="216"/>
      <c r="M235" s="216"/>
      <c r="N235" s="216"/>
      <c r="O235" s="216"/>
      <c r="P235" s="216"/>
      <c r="Q235" s="216"/>
      <c r="R235" s="216"/>
      <c r="S235" s="216"/>
      <c r="U235" s="214">
        <v>54754000</v>
      </c>
      <c r="V235" s="214">
        <v>14628840</v>
      </c>
      <c r="W235" s="217">
        <v>3838260</v>
      </c>
      <c r="X235" s="217"/>
      <c r="Y235" s="217">
        <v>18467100</v>
      </c>
      <c r="Z235" s="217"/>
      <c r="AA235" s="217"/>
      <c r="AB235" s="214">
        <v>18467100</v>
      </c>
      <c r="AC235" s="217">
        <v>36286900</v>
      </c>
      <c r="AD235" s="217"/>
    </row>
    <row r="236" spans="3:30" ht="16.5" customHeight="1" x14ac:dyDescent="0.2">
      <c r="V236" s="214">
        <v>0</v>
      </c>
      <c r="W236" s="217">
        <v>0</v>
      </c>
      <c r="X236" s="217"/>
      <c r="Y236" s="217">
        <v>0</v>
      </c>
      <c r="Z236" s="217"/>
      <c r="AA236" s="217"/>
    </row>
    <row r="237" spans="3:30" ht="13.5" customHeight="1" x14ac:dyDescent="0.2">
      <c r="V237" s="214">
        <v>0</v>
      </c>
      <c r="W237" s="217">
        <v>0</v>
      </c>
      <c r="X237" s="217"/>
      <c r="Y237" s="217">
        <v>0</v>
      </c>
      <c r="Z237" s="217"/>
      <c r="AA237" s="217"/>
    </row>
    <row r="238" spans="3:30" ht="3" customHeight="1" x14ac:dyDescent="0.2"/>
    <row r="239" spans="3:30" ht="16.5" customHeight="1" x14ac:dyDescent="0.2">
      <c r="C239" s="216" t="s">
        <v>145</v>
      </c>
      <c r="D239" s="216"/>
      <c r="E239" s="216"/>
      <c r="F239" s="216"/>
      <c r="G239" s="216"/>
      <c r="H239" s="216"/>
      <c r="I239" s="216"/>
      <c r="K239" s="216" t="s">
        <v>25</v>
      </c>
      <c r="L239" s="216"/>
      <c r="M239" s="216"/>
      <c r="N239" s="216"/>
      <c r="O239" s="216"/>
      <c r="P239" s="216"/>
      <c r="Q239" s="216"/>
      <c r="R239" s="216"/>
      <c r="S239" s="216"/>
      <c r="U239" s="214">
        <v>20000000</v>
      </c>
      <c r="V239" s="214">
        <v>565802</v>
      </c>
      <c r="W239" s="217">
        <v>1777067</v>
      </c>
      <c r="X239" s="217"/>
      <c r="Y239" s="217">
        <v>2342869</v>
      </c>
      <c r="Z239" s="217"/>
      <c r="AA239" s="217"/>
      <c r="AB239" s="214">
        <v>2342869</v>
      </c>
      <c r="AC239" s="217">
        <v>17657131</v>
      </c>
      <c r="AD239" s="217"/>
    </row>
    <row r="240" spans="3:30" ht="16.5" customHeight="1" x14ac:dyDescent="0.2">
      <c r="V240" s="214">
        <v>0</v>
      </c>
      <c r="W240" s="217">
        <v>0</v>
      </c>
      <c r="X240" s="217"/>
      <c r="Y240" s="217">
        <v>0</v>
      </c>
      <c r="Z240" s="217"/>
      <c r="AA240" s="217"/>
    </row>
    <row r="241" spans="3:30" ht="13.5" customHeight="1" x14ac:dyDescent="0.2">
      <c r="V241" s="214">
        <v>0</v>
      </c>
      <c r="W241" s="217">
        <v>0</v>
      </c>
      <c r="X241" s="217"/>
      <c r="Y241" s="217">
        <v>0</v>
      </c>
      <c r="Z241" s="217"/>
      <c r="AA241" s="217"/>
    </row>
    <row r="242" spans="3:30" ht="3" customHeight="1" x14ac:dyDescent="0.2"/>
    <row r="243" spans="3:30" ht="16.5" customHeight="1" x14ac:dyDescent="0.2">
      <c r="C243" s="216" t="s">
        <v>146</v>
      </c>
      <c r="D243" s="216"/>
      <c r="E243" s="216"/>
      <c r="F243" s="216"/>
      <c r="G243" s="216"/>
      <c r="H243" s="216"/>
      <c r="I243" s="216"/>
      <c r="K243" s="216" t="s">
        <v>26</v>
      </c>
      <c r="L243" s="216"/>
      <c r="M243" s="216"/>
      <c r="N243" s="216"/>
      <c r="O243" s="216"/>
      <c r="P243" s="216"/>
      <c r="Q243" s="216"/>
      <c r="R243" s="216"/>
      <c r="S243" s="216"/>
      <c r="U243" s="214">
        <v>11800</v>
      </c>
      <c r="V243" s="214">
        <v>4036</v>
      </c>
      <c r="W243" s="217">
        <v>1721</v>
      </c>
      <c r="X243" s="217"/>
      <c r="Y243" s="217">
        <v>5757</v>
      </c>
      <c r="Z243" s="217"/>
      <c r="AA243" s="217"/>
      <c r="AB243" s="214">
        <v>5757</v>
      </c>
      <c r="AC243" s="217">
        <v>6043</v>
      </c>
      <c r="AD243" s="217"/>
    </row>
    <row r="244" spans="3:30" ht="16.5" customHeight="1" x14ac:dyDescent="0.2">
      <c r="V244" s="214">
        <v>0</v>
      </c>
      <c r="W244" s="217">
        <v>0</v>
      </c>
      <c r="X244" s="217"/>
      <c r="Y244" s="217">
        <v>0</v>
      </c>
      <c r="Z244" s="217"/>
      <c r="AA244" s="217"/>
    </row>
    <row r="245" spans="3:30" ht="13.5" customHeight="1" x14ac:dyDescent="0.2">
      <c r="V245" s="214">
        <v>0</v>
      </c>
      <c r="W245" s="217">
        <v>0</v>
      </c>
      <c r="X245" s="217"/>
      <c r="Y245" s="217">
        <v>0</v>
      </c>
      <c r="Z245" s="217"/>
      <c r="AA245" s="217"/>
    </row>
    <row r="246" spans="3:30" ht="3" customHeight="1" x14ac:dyDescent="0.2"/>
    <row r="247" spans="3:30" ht="16.5" customHeight="1" x14ac:dyDescent="0.2">
      <c r="C247" s="216" t="s">
        <v>147</v>
      </c>
      <c r="D247" s="216"/>
      <c r="E247" s="216"/>
      <c r="F247" s="216"/>
      <c r="G247" s="216"/>
      <c r="H247" s="216"/>
      <c r="I247" s="216"/>
      <c r="K247" s="216" t="s">
        <v>27</v>
      </c>
      <c r="L247" s="216"/>
      <c r="M247" s="216"/>
      <c r="N247" s="216"/>
      <c r="O247" s="216"/>
      <c r="P247" s="216"/>
      <c r="Q247" s="216"/>
      <c r="R247" s="216"/>
      <c r="S247" s="216"/>
      <c r="U247" s="214">
        <v>72380000</v>
      </c>
      <c r="V247" s="214">
        <v>15947871</v>
      </c>
      <c r="W247" s="217">
        <v>3301097</v>
      </c>
      <c r="X247" s="217"/>
      <c r="Y247" s="217">
        <v>19248968</v>
      </c>
      <c r="Z247" s="217"/>
      <c r="AA247" s="217"/>
      <c r="AB247" s="214">
        <v>19248968</v>
      </c>
      <c r="AC247" s="217">
        <v>53131032</v>
      </c>
      <c r="AD247" s="217"/>
    </row>
    <row r="248" spans="3:30" ht="16.5" customHeight="1" x14ac:dyDescent="0.2">
      <c r="V248" s="214">
        <v>0</v>
      </c>
      <c r="W248" s="217">
        <v>0</v>
      </c>
      <c r="X248" s="217"/>
      <c r="Y248" s="217">
        <v>0</v>
      </c>
      <c r="Z248" s="217"/>
      <c r="AA248" s="217"/>
    </row>
    <row r="249" spans="3:30" ht="13.5" customHeight="1" x14ac:dyDescent="0.2">
      <c r="V249" s="214">
        <v>0</v>
      </c>
      <c r="W249" s="217">
        <v>0</v>
      </c>
      <c r="X249" s="217"/>
      <c r="Y249" s="217">
        <v>0</v>
      </c>
      <c r="Z249" s="217"/>
      <c r="AA249" s="217"/>
    </row>
    <row r="250" spans="3:30" ht="16.5" customHeight="1" x14ac:dyDescent="0.2">
      <c r="C250" s="216" t="s">
        <v>148</v>
      </c>
      <c r="D250" s="216"/>
      <c r="E250" s="216"/>
      <c r="F250" s="216"/>
      <c r="G250" s="216"/>
      <c r="H250" s="216"/>
      <c r="I250" s="216"/>
      <c r="K250" s="216" t="s">
        <v>28</v>
      </c>
      <c r="L250" s="216"/>
      <c r="M250" s="216"/>
      <c r="N250" s="216"/>
      <c r="O250" s="216"/>
      <c r="P250" s="216"/>
      <c r="Q250" s="216"/>
      <c r="R250" s="216"/>
      <c r="S250" s="216"/>
      <c r="U250" s="214">
        <v>4000000</v>
      </c>
      <c r="V250" s="214">
        <v>634714</v>
      </c>
      <c r="W250" s="217">
        <v>167227</v>
      </c>
      <c r="X250" s="217"/>
      <c r="Y250" s="217">
        <v>801941</v>
      </c>
      <c r="Z250" s="217"/>
      <c r="AA250" s="217"/>
      <c r="AB250" s="214">
        <v>801941</v>
      </c>
      <c r="AC250" s="217">
        <v>3198059</v>
      </c>
      <c r="AD250" s="217"/>
    </row>
    <row r="251" spans="3:30" ht="16.5" customHeight="1" x14ac:dyDescent="0.2">
      <c r="V251" s="214">
        <v>0</v>
      </c>
      <c r="W251" s="217">
        <v>0</v>
      </c>
      <c r="X251" s="217"/>
      <c r="Y251" s="217">
        <v>0</v>
      </c>
      <c r="Z251" s="217"/>
      <c r="AA251" s="217"/>
    </row>
    <row r="252" spans="3:30" ht="13.5" customHeight="1" x14ac:dyDescent="0.2">
      <c r="V252" s="214">
        <v>0</v>
      </c>
      <c r="W252" s="217">
        <v>0</v>
      </c>
      <c r="X252" s="217"/>
      <c r="Y252" s="217">
        <v>0</v>
      </c>
      <c r="Z252" s="217"/>
      <c r="AA252" s="217"/>
    </row>
    <row r="253" spans="3:30" ht="3" customHeight="1" x14ac:dyDescent="0.2"/>
    <row r="254" spans="3:30" ht="16.5" customHeight="1" x14ac:dyDescent="0.2">
      <c r="C254" s="216" t="s">
        <v>149</v>
      </c>
      <c r="D254" s="216"/>
      <c r="E254" s="216"/>
      <c r="F254" s="216"/>
      <c r="G254" s="216"/>
      <c r="H254" s="216"/>
      <c r="I254" s="216"/>
      <c r="K254" s="216" t="s">
        <v>150</v>
      </c>
      <c r="L254" s="216"/>
      <c r="M254" s="216"/>
      <c r="N254" s="216"/>
      <c r="O254" s="216"/>
      <c r="P254" s="216"/>
      <c r="Q254" s="216"/>
      <c r="R254" s="216"/>
      <c r="S254" s="216"/>
      <c r="U254" s="214">
        <v>8000000</v>
      </c>
      <c r="V254" s="214">
        <v>1904130</v>
      </c>
      <c r="W254" s="217">
        <v>501677</v>
      </c>
      <c r="X254" s="217"/>
      <c r="Y254" s="217">
        <v>2405807</v>
      </c>
      <c r="Z254" s="217"/>
      <c r="AA254" s="217"/>
      <c r="AB254" s="214">
        <v>2405807</v>
      </c>
      <c r="AC254" s="217">
        <v>5594193</v>
      </c>
      <c r="AD254" s="217"/>
    </row>
    <row r="255" spans="3:30" ht="16.5" customHeight="1" x14ac:dyDescent="0.2">
      <c r="V255" s="214">
        <v>0</v>
      </c>
      <c r="W255" s="217">
        <v>0</v>
      </c>
      <c r="X255" s="217"/>
      <c r="Y255" s="217">
        <v>0</v>
      </c>
      <c r="Z255" s="217"/>
      <c r="AA255" s="217"/>
    </row>
    <row r="256" spans="3:30" ht="13.5" customHeight="1" x14ac:dyDescent="0.2">
      <c r="V256" s="214">
        <v>0</v>
      </c>
      <c r="W256" s="217">
        <v>0</v>
      </c>
      <c r="X256" s="217"/>
      <c r="Y256" s="217">
        <v>0</v>
      </c>
      <c r="Z256" s="217"/>
      <c r="AA256" s="217"/>
    </row>
    <row r="257" spans="2:31" ht="3" customHeight="1" x14ac:dyDescent="0.2"/>
    <row r="258" spans="2:31" ht="16.5" customHeight="1" x14ac:dyDescent="0.2">
      <c r="C258" s="216" t="s">
        <v>151</v>
      </c>
      <c r="D258" s="216"/>
      <c r="E258" s="216"/>
      <c r="F258" s="216"/>
      <c r="G258" s="216"/>
      <c r="H258" s="216"/>
      <c r="I258" s="216"/>
      <c r="K258" s="216" t="s">
        <v>152</v>
      </c>
      <c r="L258" s="216"/>
      <c r="M258" s="216"/>
      <c r="N258" s="216"/>
      <c r="O258" s="216"/>
      <c r="P258" s="216"/>
      <c r="Q258" s="216"/>
      <c r="R258" s="216"/>
      <c r="S258" s="216"/>
      <c r="U258" s="214">
        <v>498750000</v>
      </c>
      <c r="V258" s="214">
        <v>0</v>
      </c>
      <c r="W258" s="217">
        <v>0</v>
      </c>
      <c r="X258" s="217"/>
      <c r="Y258" s="217">
        <v>0</v>
      </c>
      <c r="Z258" s="217"/>
      <c r="AA258" s="217"/>
      <c r="AB258" s="214">
        <v>127823000</v>
      </c>
      <c r="AC258" s="217">
        <v>370927000</v>
      </c>
      <c r="AD258" s="217"/>
    </row>
    <row r="259" spans="2:31" ht="16.5" customHeight="1" x14ac:dyDescent="0.2">
      <c r="V259" s="214">
        <v>84450000</v>
      </c>
      <c r="W259" s="217">
        <v>43373000</v>
      </c>
      <c r="X259" s="217"/>
      <c r="Y259" s="217">
        <v>127823000</v>
      </c>
      <c r="Z259" s="217"/>
      <c r="AA259" s="217"/>
    </row>
    <row r="260" spans="2:31" ht="13.5" customHeight="1" x14ac:dyDescent="0.2">
      <c r="V260" s="214">
        <v>0</v>
      </c>
      <c r="W260" s="217">
        <v>0</v>
      </c>
      <c r="X260" s="217"/>
      <c r="Y260" s="217">
        <v>0</v>
      </c>
      <c r="Z260" s="217"/>
      <c r="AA260" s="217"/>
    </row>
    <row r="261" spans="2:31" ht="6" customHeight="1" x14ac:dyDescent="0.2"/>
    <row r="262" spans="2:31" ht="16.5" customHeight="1" x14ac:dyDescent="0.2">
      <c r="B262" s="223" t="s">
        <v>109</v>
      </c>
      <c r="C262" s="22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223"/>
      <c r="Q262" s="223"/>
      <c r="R262" s="223"/>
      <c r="U262" s="214">
        <v>1947431000</v>
      </c>
      <c r="V262" s="214">
        <v>347932121</v>
      </c>
      <c r="W262" s="217">
        <v>174515533</v>
      </c>
      <c r="X262" s="217"/>
      <c r="Y262" s="217">
        <v>522447654</v>
      </c>
      <c r="Z262" s="217"/>
      <c r="AA262" s="217"/>
      <c r="AB262" s="214">
        <v>650270654</v>
      </c>
      <c r="AC262" s="217">
        <v>1297160346</v>
      </c>
      <c r="AD262" s="217"/>
    </row>
    <row r="263" spans="2:31" ht="16.5" customHeight="1" x14ac:dyDescent="0.2">
      <c r="V263" s="214">
        <v>84450000</v>
      </c>
      <c r="W263" s="217">
        <v>43373000</v>
      </c>
      <c r="X263" s="217"/>
      <c r="Y263" s="217">
        <v>127823000</v>
      </c>
      <c r="Z263" s="217"/>
      <c r="AA263" s="217"/>
    </row>
    <row r="264" spans="2:31" ht="16.5" customHeight="1" x14ac:dyDescent="0.2">
      <c r="V264" s="214">
        <v>0</v>
      </c>
      <c r="W264" s="217">
        <v>0</v>
      </c>
      <c r="X264" s="217"/>
      <c r="Y264" s="217">
        <v>0</v>
      </c>
      <c r="Z264" s="217"/>
      <c r="AA264" s="217"/>
    </row>
    <row r="265" spans="2:31" ht="9" customHeight="1" x14ac:dyDescent="0.2"/>
    <row r="266" spans="2:31" ht="13.5" customHeight="1" x14ac:dyDescent="0.2">
      <c r="C266" s="223" t="s">
        <v>105</v>
      </c>
      <c r="D266" s="223"/>
      <c r="E266" s="223"/>
      <c r="F266" s="223"/>
      <c r="H266" s="224" t="s">
        <v>30</v>
      </c>
      <c r="I266" s="216" t="s">
        <v>179</v>
      </c>
      <c r="J266" s="216"/>
      <c r="K266" s="216"/>
      <c r="L266" s="216"/>
      <c r="M266" s="216"/>
      <c r="O266" s="219" t="s">
        <v>71</v>
      </c>
      <c r="P266" s="219"/>
      <c r="Q266" s="219"/>
      <c r="R266" s="219"/>
      <c r="S266" s="219"/>
      <c r="T266" s="219"/>
      <c r="U266" s="219"/>
      <c r="V266" s="219"/>
      <c r="W266" s="219"/>
      <c r="X266" s="219"/>
      <c r="Y266" s="219"/>
      <c r="Z266" s="219"/>
      <c r="AA266" s="219"/>
      <c r="AB266" s="219"/>
      <c r="AC266" s="219"/>
      <c r="AD266" s="219"/>
      <c r="AE266" s="219"/>
    </row>
    <row r="267" spans="2:31" ht="13.5" customHeight="1" x14ac:dyDescent="0.2">
      <c r="C267" s="223" t="s">
        <v>106</v>
      </c>
      <c r="D267" s="223"/>
      <c r="E267" s="223"/>
      <c r="F267" s="223"/>
      <c r="H267" s="224" t="s">
        <v>30</v>
      </c>
      <c r="I267" s="216" t="s">
        <v>230</v>
      </c>
      <c r="J267" s="216"/>
      <c r="K267" s="216"/>
      <c r="L267" s="216"/>
      <c r="M267" s="216"/>
      <c r="O267" s="219" t="s">
        <v>231</v>
      </c>
      <c r="P267" s="219"/>
      <c r="Q267" s="219"/>
      <c r="R267" s="219"/>
      <c r="S267" s="219"/>
      <c r="T267" s="219"/>
      <c r="U267" s="219"/>
      <c r="V267" s="219"/>
      <c r="W267" s="219"/>
      <c r="X267" s="219"/>
      <c r="Y267" s="219"/>
      <c r="Z267" s="219"/>
      <c r="AA267" s="219"/>
      <c r="AB267" s="219"/>
      <c r="AC267" s="219"/>
      <c r="AD267" s="219"/>
      <c r="AE267" s="219"/>
    </row>
    <row r="268" spans="2:31" ht="3" customHeight="1" x14ac:dyDescent="0.2"/>
    <row r="269" spans="2:31" ht="3" customHeight="1" x14ac:dyDescent="0.2"/>
    <row r="270" spans="2:31" ht="13.5" customHeight="1" x14ac:dyDescent="0.2">
      <c r="C270" s="216" t="s">
        <v>232</v>
      </c>
      <c r="D270" s="216"/>
      <c r="E270" s="216"/>
      <c r="F270" s="216"/>
      <c r="G270" s="216"/>
      <c r="H270" s="216"/>
      <c r="I270" s="216"/>
      <c r="K270" s="226" t="s">
        <v>233</v>
      </c>
      <c r="L270" s="226"/>
      <c r="M270" s="226"/>
      <c r="N270" s="226"/>
      <c r="O270" s="226"/>
      <c r="P270" s="226"/>
      <c r="Q270" s="226"/>
      <c r="R270" s="226"/>
      <c r="S270" s="226"/>
      <c r="U270" s="214">
        <v>40000000</v>
      </c>
      <c r="V270" s="214">
        <v>0</v>
      </c>
      <c r="W270" s="217">
        <v>0</v>
      </c>
      <c r="X270" s="217"/>
      <c r="Y270" s="217">
        <v>0</v>
      </c>
      <c r="Z270" s="217"/>
      <c r="AA270" s="217"/>
      <c r="AB270" s="214">
        <v>39985000</v>
      </c>
      <c r="AC270" s="217">
        <v>15000</v>
      </c>
      <c r="AD270" s="217"/>
    </row>
    <row r="271" spans="2:31" ht="8.25" customHeight="1" x14ac:dyDescent="0.2">
      <c r="K271" s="226"/>
      <c r="L271" s="226"/>
      <c r="M271" s="226"/>
      <c r="N271" s="226"/>
      <c r="O271" s="226"/>
      <c r="P271" s="226"/>
      <c r="Q271" s="226"/>
      <c r="R271" s="226"/>
      <c r="S271" s="226"/>
    </row>
    <row r="272" spans="2:31" ht="12" customHeight="1" x14ac:dyDescent="0.2">
      <c r="K272" s="226"/>
      <c r="L272" s="226"/>
      <c r="M272" s="226"/>
      <c r="N272" s="226"/>
      <c r="O272" s="226"/>
      <c r="P272" s="226"/>
      <c r="Q272" s="226"/>
      <c r="R272" s="226"/>
      <c r="S272" s="226"/>
      <c r="V272" s="217">
        <v>0</v>
      </c>
      <c r="W272" s="217">
        <v>39985000</v>
      </c>
      <c r="X272" s="217"/>
      <c r="Y272" s="217">
        <v>39985000</v>
      </c>
      <c r="Z272" s="217"/>
      <c r="AA272" s="217"/>
    </row>
    <row r="273" spans="2:31" ht="1.5" customHeight="1" x14ac:dyDescent="0.2">
      <c r="V273" s="217"/>
      <c r="W273" s="217"/>
      <c r="X273" s="217"/>
      <c r="Y273" s="217"/>
      <c r="Z273" s="217"/>
      <c r="AA273" s="217"/>
    </row>
    <row r="274" spans="2:31" ht="13.5" customHeight="1" x14ac:dyDescent="0.2">
      <c r="V274" s="214">
        <v>0</v>
      </c>
      <c r="W274" s="217">
        <v>0</v>
      </c>
      <c r="X274" s="217"/>
      <c r="Y274" s="217">
        <v>0</v>
      </c>
      <c r="Z274" s="217"/>
      <c r="AA274" s="217"/>
    </row>
    <row r="275" spans="2:31" ht="10.5" customHeight="1" x14ac:dyDescent="0.2"/>
    <row r="276" spans="2:31" ht="6" customHeight="1" x14ac:dyDescent="0.2"/>
    <row r="277" spans="2:31" ht="16.5" customHeight="1" x14ac:dyDescent="0.2">
      <c r="B277" s="223" t="s">
        <v>109</v>
      </c>
      <c r="C277" s="223"/>
      <c r="D277" s="223"/>
      <c r="E277" s="223"/>
      <c r="F277" s="223"/>
      <c r="G277" s="223"/>
      <c r="H277" s="223"/>
      <c r="I277" s="223"/>
      <c r="J277" s="223"/>
      <c r="K277" s="223"/>
      <c r="L277" s="223"/>
      <c r="M277" s="223"/>
      <c r="N277" s="223"/>
      <c r="O277" s="223"/>
      <c r="P277" s="223"/>
      <c r="Q277" s="223"/>
      <c r="R277" s="223"/>
      <c r="U277" s="214">
        <v>40000000</v>
      </c>
      <c r="V277" s="214">
        <v>0</v>
      </c>
      <c r="W277" s="217">
        <v>0</v>
      </c>
      <c r="X277" s="217"/>
      <c r="Y277" s="217">
        <v>0</v>
      </c>
      <c r="Z277" s="217"/>
      <c r="AA277" s="217"/>
      <c r="AB277" s="214">
        <v>39985000</v>
      </c>
      <c r="AC277" s="217">
        <v>15000</v>
      </c>
      <c r="AD277" s="217"/>
    </row>
    <row r="278" spans="2:31" ht="16.5" customHeight="1" x14ac:dyDescent="0.2">
      <c r="V278" s="214">
        <v>0</v>
      </c>
      <c r="W278" s="217">
        <v>39985000</v>
      </c>
      <c r="X278" s="217"/>
      <c r="Y278" s="217">
        <v>39985000</v>
      </c>
      <c r="Z278" s="217"/>
      <c r="AA278" s="217"/>
    </row>
    <row r="279" spans="2:31" ht="16.5" customHeight="1" x14ac:dyDescent="0.2">
      <c r="V279" s="214">
        <v>0</v>
      </c>
      <c r="W279" s="217">
        <v>0</v>
      </c>
      <c r="X279" s="217"/>
      <c r="Y279" s="217">
        <v>0</v>
      </c>
      <c r="Z279" s="217"/>
      <c r="AA279" s="217"/>
    </row>
    <row r="280" spans="2:31" ht="9" customHeight="1" x14ac:dyDescent="0.2"/>
    <row r="281" spans="2:31" ht="13.5" customHeight="1" x14ac:dyDescent="0.2">
      <c r="C281" s="223" t="s">
        <v>105</v>
      </c>
      <c r="D281" s="223"/>
      <c r="E281" s="223"/>
      <c r="F281" s="223"/>
      <c r="H281" s="224" t="s">
        <v>30</v>
      </c>
      <c r="I281" s="216" t="s">
        <v>179</v>
      </c>
      <c r="J281" s="216"/>
      <c r="K281" s="216"/>
      <c r="L281" s="216"/>
      <c r="M281" s="216"/>
      <c r="O281" s="219" t="s">
        <v>71</v>
      </c>
      <c r="P281" s="219"/>
      <c r="Q281" s="219"/>
      <c r="R281" s="219"/>
      <c r="S281" s="219"/>
      <c r="T281" s="219"/>
      <c r="U281" s="219"/>
      <c r="V281" s="219"/>
      <c r="W281" s="219"/>
      <c r="X281" s="219"/>
      <c r="Y281" s="219"/>
      <c r="Z281" s="219"/>
      <c r="AA281" s="219"/>
      <c r="AB281" s="219"/>
      <c r="AC281" s="219"/>
      <c r="AD281" s="219"/>
      <c r="AE281" s="219"/>
    </row>
    <row r="282" spans="2:31" ht="13.5" customHeight="1" x14ac:dyDescent="0.2">
      <c r="C282" s="223" t="s">
        <v>106</v>
      </c>
      <c r="D282" s="223"/>
      <c r="E282" s="223"/>
      <c r="F282" s="223"/>
      <c r="H282" s="224" t="s">
        <v>30</v>
      </c>
      <c r="I282" s="216" t="s">
        <v>180</v>
      </c>
      <c r="J282" s="216"/>
      <c r="K282" s="216"/>
      <c r="L282" s="216"/>
      <c r="M282" s="216"/>
      <c r="O282" s="219" t="s">
        <v>72</v>
      </c>
      <c r="P282" s="219"/>
      <c r="Q282" s="219"/>
      <c r="R282" s="219"/>
      <c r="S282" s="219"/>
      <c r="T282" s="219"/>
      <c r="U282" s="219"/>
      <c r="V282" s="219"/>
      <c r="W282" s="219"/>
      <c r="X282" s="219"/>
      <c r="Y282" s="219"/>
      <c r="Z282" s="219"/>
      <c r="AA282" s="219"/>
      <c r="AB282" s="219"/>
      <c r="AC282" s="219"/>
      <c r="AD282" s="219"/>
      <c r="AE282" s="219"/>
    </row>
    <row r="283" spans="2:31" ht="3" customHeight="1" x14ac:dyDescent="0.2"/>
    <row r="284" spans="2:31" ht="3" customHeight="1" x14ac:dyDescent="0.2"/>
    <row r="285" spans="2:31" ht="11.25" customHeight="1" x14ac:dyDescent="0.2">
      <c r="C285" s="216" t="s">
        <v>181</v>
      </c>
      <c r="D285" s="216"/>
      <c r="E285" s="216"/>
      <c r="F285" s="216"/>
      <c r="G285" s="216"/>
      <c r="H285" s="216"/>
      <c r="I285" s="216"/>
      <c r="K285" s="226" t="s">
        <v>182</v>
      </c>
      <c r="L285" s="226"/>
      <c r="M285" s="226"/>
      <c r="N285" s="226"/>
      <c r="O285" s="226"/>
      <c r="P285" s="226"/>
      <c r="Q285" s="226"/>
      <c r="R285" s="226"/>
      <c r="S285" s="226"/>
      <c r="U285" s="217">
        <v>8000000</v>
      </c>
      <c r="V285" s="217">
        <v>0</v>
      </c>
      <c r="W285" s="217">
        <v>0</v>
      </c>
      <c r="X285" s="217"/>
      <c r="Y285" s="217">
        <v>0</v>
      </c>
      <c r="Z285" s="217"/>
      <c r="AA285" s="217"/>
      <c r="AB285" s="217">
        <v>7890908</v>
      </c>
      <c r="AC285" s="217">
        <v>109092</v>
      </c>
      <c r="AD285" s="217"/>
    </row>
    <row r="286" spans="2:31" ht="6" customHeight="1" x14ac:dyDescent="0.2">
      <c r="C286" s="216"/>
      <c r="D286" s="216"/>
      <c r="E286" s="216"/>
      <c r="F286" s="216"/>
      <c r="G286" s="216"/>
      <c r="H286" s="216"/>
      <c r="I286" s="216"/>
      <c r="K286" s="226"/>
      <c r="L286" s="226"/>
      <c r="M286" s="226"/>
      <c r="N286" s="226"/>
      <c r="O286" s="226"/>
      <c r="P286" s="226"/>
      <c r="Q286" s="226"/>
      <c r="R286" s="226"/>
      <c r="S286" s="226"/>
      <c r="U286" s="217"/>
      <c r="V286" s="217"/>
      <c r="W286" s="217"/>
      <c r="X286" s="217"/>
      <c r="Y286" s="217"/>
      <c r="Z286" s="217"/>
      <c r="AA286" s="217"/>
      <c r="AB286" s="217"/>
      <c r="AC286" s="217"/>
      <c r="AD286" s="217"/>
    </row>
    <row r="287" spans="2:31" ht="5.25" customHeight="1" x14ac:dyDescent="0.2">
      <c r="K287" s="226"/>
      <c r="L287" s="226"/>
      <c r="M287" s="226"/>
      <c r="N287" s="226"/>
      <c r="O287" s="226"/>
      <c r="P287" s="226"/>
      <c r="Q287" s="226"/>
      <c r="R287" s="226"/>
      <c r="S287" s="226"/>
      <c r="V287" s="217">
        <v>0</v>
      </c>
      <c r="W287" s="217">
        <v>0</v>
      </c>
      <c r="X287" s="217"/>
      <c r="Y287" s="217">
        <v>0</v>
      </c>
      <c r="Z287" s="217"/>
      <c r="AA287" s="217"/>
    </row>
    <row r="288" spans="2:31" ht="12" customHeight="1" x14ac:dyDescent="0.2">
      <c r="V288" s="217"/>
      <c r="W288" s="217"/>
      <c r="X288" s="217"/>
      <c r="Y288" s="217"/>
      <c r="Z288" s="217"/>
      <c r="AA288" s="217"/>
    </row>
    <row r="289" spans="2:31" ht="13.5" customHeight="1" x14ac:dyDescent="0.2">
      <c r="V289" s="214">
        <v>7890908</v>
      </c>
      <c r="W289" s="217">
        <v>0</v>
      </c>
      <c r="X289" s="217"/>
      <c r="Y289" s="217">
        <v>7890908</v>
      </c>
      <c r="Z289" s="217"/>
      <c r="AA289" s="217"/>
    </row>
    <row r="290" spans="2:31" ht="3" customHeight="1" x14ac:dyDescent="0.2"/>
    <row r="291" spans="2:31" ht="11.25" customHeight="1" x14ac:dyDescent="0.2">
      <c r="C291" s="216" t="s">
        <v>234</v>
      </c>
      <c r="D291" s="216"/>
      <c r="E291" s="216"/>
      <c r="F291" s="216"/>
      <c r="G291" s="216"/>
      <c r="H291" s="216"/>
      <c r="I291" s="216"/>
      <c r="K291" s="226" t="s">
        <v>235</v>
      </c>
      <c r="L291" s="226"/>
      <c r="M291" s="226"/>
      <c r="N291" s="226"/>
      <c r="O291" s="226"/>
      <c r="P291" s="226"/>
      <c r="Q291" s="226"/>
      <c r="R291" s="226"/>
      <c r="S291" s="226"/>
      <c r="U291" s="217">
        <v>10000000</v>
      </c>
      <c r="V291" s="217">
        <v>0</v>
      </c>
      <c r="W291" s="217">
        <v>0</v>
      </c>
      <c r="X291" s="217"/>
      <c r="Y291" s="217">
        <v>0</v>
      </c>
      <c r="Z291" s="217"/>
      <c r="AA291" s="217"/>
      <c r="AB291" s="217">
        <v>9581818</v>
      </c>
      <c r="AC291" s="217">
        <v>418182</v>
      </c>
      <c r="AD291" s="217"/>
    </row>
    <row r="292" spans="2:31" ht="6" customHeight="1" x14ac:dyDescent="0.2">
      <c r="C292" s="216"/>
      <c r="D292" s="216"/>
      <c r="E292" s="216"/>
      <c r="F292" s="216"/>
      <c r="G292" s="216"/>
      <c r="H292" s="216"/>
      <c r="I292" s="216"/>
      <c r="K292" s="226"/>
      <c r="L292" s="226"/>
      <c r="M292" s="226"/>
      <c r="N292" s="226"/>
      <c r="O292" s="226"/>
      <c r="P292" s="226"/>
      <c r="Q292" s="226"/>
      <c r="R292" s="226"/>
      <c r="S292" s="226"/>
      <c r="U292" s="217"/>
      <c r="V292" s="217"/>
      <c r="W292" s="217"/>
      <c r="X292" s="217"/>
      <c r="Y292" s="217"/>
      <c r="Z292" s="217"/>
      <c r="AA292" s="217"/>
      <c r="AB292" s="217"/>
      <c r="AC292" s="217"/>
      <c r="AD292" s="217"/>
    </row>
    <row r="293" spans="2:31" ht="5.25" customHeight="1" x14ac:dyDescent="0.2">
      <c r="K293" s="226"/>
      <c r="L293" s="226"/>
      <c r="M293" s="226"/>
      <c r="N293" s="226"/>
      <c r="O293" s="226"/>
      <c r="P293" s="226"/>
      <c r="Q293" s="226"/>
      <c r="R293" s="226"/>
      <c r="S293" s="226"/>
      <c r="V293" s="217">
        <v>0</v>
      </c>
      <c r="W293" s="217">
        <v>0</v>
      </c>
      <c r="X293" s="217"/>
      <c r="Y293" s="217">
        <v>0</v>
      </c>
      <c r="Z293" s="217"/>
      <c r="AA293" s="217"/>
    </row>
    <row r="294" spans="2:31" ht="12" customHeight="1" x14ac:dyDescent="0.2">
      <c r="V294" s="217"/>
      <c r="W294" s="217"/>
      <c r="X294" s="217"/>
      <c r="Y294" s="217"/>
      <c r="Z294" s="217"/>
      <c r="AA294" s="217"/>
    </row>
    <row r="295" spans="2:31" ht="13.5" customHeight="1" x14ac:dyDescent="0.2">
      <c r="V295" s="214">
        <v>9581818</v>
      </c>
      <c r="W295" s="217">
        <v>0</v>
      </c>
      <c r="X295" s="217"/>
      <c r="Y295" s="217">
        <v>9581818</v>
      </c>
      <c r="Z295" s="217"/>
      <c r="AA295" s="217"/>
    </row>
    <row r="296" spans="2:31" ht="6" customHeight="1" x14ac:dyDescent="0.2"/>
    <row r="297" spans="2:31" ht="16.5" customHeight="1" x14ac:dyDescent="0.2">
      <c r="B297" s="223" t="s">
        <v>109</v>
      </c>
      <c r="C297" s="223"/>
      <c r="D297" s="223"/>
      <c r="E297" s="223"/>
      <c r="F297" s="223"/>
      <c r="G297" s="223"/>
      <c r="H297" s="223"/>
      <c r="I297" s="223"/>
      <c r="J297" s="223"/>
      <c r="K297" s="223"/>
      <c r="L297" s="223"/>
      <c r="M297" s="223"/>
      <c r="N297" s="223"/>
      <c r="O297" s="223"/>
      <c r="P297" s="223"/>
      <c r="Q297" s="223"/>
      <c r="R297" s="223"/>
      <c r="U297" s="214">
        <v>18000000</v>
      </c>
      <c r="V297" s="214">
        <v>0</v>
      </c>
      <c r="W297" s="217">
        <v>0</v>
      </c>
      <c r="X297" s="217"/>
      <c r="Y297" s="217">
        <v>0</v>
      </c>
      <c r="Z297" s="217"/>
      <c r="AA297" s="217"/>
      <c r="AB297" s="214">
        <v>17472726</v>
      </c>
      <c r="AC297" s="217">
        <v>527274</v>
      </c>
      <c r="AD297" s="217"/>
    </row>
    <row r="298" spans="2:31" ht="16.5" customHeight="1" x14ac:dyDescent="0.2">
      <c r="V298" s="214">
        <v>0</v>
      </c>
      <c r="W298" s="217">
        <v>0</v>
      </c>
      <c r="X298" s="217"/>
      <c r="Y298" s="217">
        <v>0</v>
      </c>
      <c r="Z298" s="217"/>
      <c r="AA298" s="217"/>
    </row>
    <row r="299" spans="2:31" ht="16.5" customHeight="1" x14ac:dyDescent="0.2">
      <c r="V299" s="214">
        <v>17472726</v>
      </c>
      <c r="W299" s="217">
        <v>0</v>
      </c>
      <c r="X299" s="217"/>
      <c r="Y299" s="217">
        <v>17472726</v>
      </c>
      <c r="Z299" s="217"/>
      <c r="AA299" s="217"/>
    </row>
    <row r="300" spans="2:31" ht="9" customHeight="1" x14ac:dyDescent="0.2"/>
    <row r="301" spans="2:31" ht="13.5" customHeight="1" x14ac:dyDescent="0.2">
      <c r="C301" s="223" t="s">
        <v>105</v>
      </c>
      <c r="D301" s="223"/>
      <c r="E301" s="223"/>
      <c r="F301" s="223"/>
      <c r="H301" s="224" t="s">
        <v>30</v>
      </c>
      <c r="I301" s="216" t="s">
        <v>179</v>
      </c>
      <c r="J301" s="216"/>
      <c r="K301" s="216"/>
      <c r="L301" s="216"/>
      <c r="M301" s="216"/>
      <c r="O301" s="219" t="s">
        <v>71</v>
      </c>
      <c r="P301" s="219"/>
      <c r="Q301" s="219"/>
      <c r="R301" s="219"/>
      <c r="S301" s="219"/>
      <c r="T301" s="219"/>
      <c r="U301" s="219"/>
      <c r="V301" s="219"/>
      <c r="W301" s="219"/>
      <c r="X301" s="219"/>
      <c r="Y301" s="219"/>
      <c r="Z301" s="219"/>
      <c r="AA301" s="219"/>
      <c r="AB301" s="219"/>
      <c r="AC301" s="219"/>
      <c r="AD301" s="219"/>
      <c r="AE301" s="219"/>
    </row>
    <row r="302" spans="2:31" ht="13.5" customHeight="1" x14ac:dyDescent="0.2">
      <c r="C302" s="223" t="s">
        <v>106</v>
      </c>
      <c r="D302" s="223"/>
      <c r="E302" s="223"/>
      <c r="F302" s="223"/>
      <c r="H302" s="224" t="s">
        <v>30</v>
      </c>
      <c r="I302" s="216" t="s">
        <v>183</v>
      </c>
      <c r="J302" s="216"/>
      <c r="K302" s="216"/>
      <c r="L302" s="216"/>
      <c r="M302" s="216"/>
      <c r="O302" s="219" t="s">
        <v>73</v>
      </c>
      <c r="P302" s="219"/>
      <c r="Q302" s="219"/>
      <c r="R302" s="219"/>
      <c r="S302" s="219"/>
      <c r="T302" s="219"/>
      <c r="U302" s="219"/>
      <c r="V302" s="219"/>
      <c r="W302" s="219"/>
      <c r="X302" s="219"/>
      <c r="Y302" s="219"/>
      <c r="Z302" s="219"/>
      <c r="AA302" s="219"/>
      <c r="AB302" s="219"/>
      <c r="AC302" s="219"/>
      <c r="AD302" s="219"/>
      <c r="AE302" s="219"/>
    </row>
    <row r="303" spans="2:31" ht="3" customHeight="1" x14ac:dyDescent="0.2"/>
    <row r="304" spans="2:31" ht="3" customHeight="1" x14ac:dyDescent="0.2"/>
    <row r="305" spans="2:31" ht="11.25" customHeight="1" x14ac:dyDescent="0.2">
      <c r="C305" s="216" t="s">
        <v>184</v>
      </c>
      <c r="D305" s="216"/>
      <c r="E305" s="216"/>
      <c r="F305" s="216"/>
      <c r="G305" s="216"/>
      <c r="H305" s="216"/>
      <c r="I305" s="216"/>
      <c r="K305" s="226" t="s">
        <v>185</v>
      </c>
      <c r="L305" s="226"/>
      <c r="M305" s="226"/>
      <c r="N305" s="226"/>
      <c r="O305" s="226"/>
      <c r="P305" s="226"/>
      <c r="Q305" s="226"/>
      <c r="R305" s="226"/>
      <c r="S305" s="226"/>
      <c r="U305" s="217">
        <v>60000000</v>
      </c>
      <c r="V305" s="217">
        <v>0</v>
      </c>
      <c r="W305" s="217">
        <v>0</v>
      </c>
      <c r="X305" s="217"/>
      <c r="Y305" s="217">
        <v>0</v>
      </c>
      <c r="Z305" s="217"/>
      <c r="AA305" s="217"/>
      <c r="AB305" s="217">
        <v>59985000</v>
      </c>
      <c r="AC305" s="217">
        <v>15000</v>
      </c>
      <c r="AD305" s="217"/>
    </row>
    <row r="306" spans="2:31" ht="6" customHeight="1" x14ac:dyDescent="0.2">
      <c r="C306" s="216"/>
      <c r="D306" s="216"/>
      <c r="E306" s="216"/>
      <c r="F306" s="216"/>
      <c r="G306" s="216"/>
      <c r="H306" s="216"/>
      <c r="I306" s="216"/>
      <c r="K306" s="226"/>
      <c r="L306" s="226"/>
      <c r="M306" s="226"/>
      <c r="N306" s="226"/>
      <c r="O306" s="226"/>
      <c r="P306" s="226"/>
      <c r="Q306" s="226"/>
      <c r="R306" s="226"/>
      <c r="S306" s="226"/>
      <c r="U306" s="217"/>
      <c r="V306" s="217"/>
      <c r="W306" s="217"/>
      <c r="X306" s="217"/>
      <c r="Y306" s="217"/>
      <c r="Z306" s="217"/>
      <c r="AA306" s="217"/>
      <c r="AB306" s="217"/>
      <c r="AC306" s="217"/>
      <c r="AD306" s="217"/>
    </row>
    <row r="307" spans="2:31" ht="5.25" customHeight="1" x14ac:dyDescent="0.2">
      <c r="K307" s="226"/>
      <c r="L307" s="226"/>
      <c r="M307" s="226"/>
      <c r="N307" s="226"/>
      <c r="O307" s="226"/>
      <c r="P307" s="226"/>
      <c r="Q307" s="226"/>
      <c r="R307" s="226"/>
      <c r="S307" s="226"/>
      <c r="V307" s="217">
        <v>0</v>
      </c>
      <c r="W307" s="217">
        <v>59985000</v>
      </c>
      <c r="X307" s="217"/>
      <c r="Y307" s="217">
        <v>59985000</v>
      </c>
      <c r="Z307" s="217"/>
      <c r="AA307" s="217"/>
    </row>
    <row r="308" spans="2:31" ht="12" customHeight="1" x14ac:dyDescent="0.2">
      <c r="V308" s="217"/>
      <c r="W308" s="217"/>
      <c r="X308" s="217"/>
      <c r="Y308" s="217"/>
      <c r="Z308" s="217"/>
      <c r="AA308" s="217"/>
    </row>
    <row r="309" spans="2:31" ht="13.5" customHeight="1" x14ac:dyDescent="0.2">
      <c r="V309" s="214">
        <v>0</v>
      </c>
      <c r="W309" s="217">
        <v>0</v>
      </c>
      <c r="X309" s="217"/>
      <c r="Y309" s="217">
        <v>0</v>
      </c>
      <c r="Z309" s="217"/>
      <c r="AA309" s="217"/>
    </row>
    <row r="310" spans="2:31" ht="6" customHeight="1" x14ac:dyDescent="0.2"/>
    <row r="311" spans="2:31" ht="16.5" customHeight="1" x14ac:dyDescent="0.2">
      <c r="B311" s="223" t="s">
        <v>109</v>
      </c>
      <c r="C311" s="223"/>
      <c r="D311" s="223"/>
      <c r="E311" s="223"/>
      <c r="F311" s="223"/>
      <c r="G311" s="223"/>
      <c r="H311" s="223"/>
      <c r="I311" s="223"/>
      <c r="J311" s="223"/>
      <c r="K311" s="223"/>
      <c r="L311" s="223"/>
      <c r="M311" s="223"/>
      <c r="N311" s="223"/>
      <c r="O311" s="223"/>
      <c r="P311" s="223"/>
      <c r="Q311" s="223"/>
      <c r="R311" s="223"/>
      <c r="U311" s="214">
        <v>60000000</v>
      </c>
      <c r="V311" s="214">
        <v>0</v>
      </c>
      <c r="W311" s="217">
        <v>0</v>
      </c>
      <c r="X311" s="217"/>
      <c r="Y311" s="217">
        <v>0</v>
      </c>
      <c r="Z311" s="217"/>
      <c r="AA311" s="217"/>
      <c r="AB311" s="214">
        <v>59985000</v>
      </c>
      <c r="AC311" s="217">
        <v>15000</v>
      </c>
      <c r="AD311" s="217"/>
    </row>
    <row r="312" spans="2:31" ht="16.5" customHeight="1" x14ac:dyDescent="0.2">
      <c r="V312" s="214">
        <v>0</v>
      </c>
      <c r="W312" s="217">
        <v>59985000</v>
      </c>
      <c r="X312" s="217"/>
      <c r="Y312" s="217">
        <v>59985000</v>
      </c>
      <c r="Z312" s="217"/>
      <c r="AA312" s="217"/>
    </row>
    <row r="313" spans="2:31" ht="16.5" customHeight="1" x14ac:dyDescent="0.2">
      <c r="V313" s="214">
        <v>0</v>
      </c>
      <c r="W313" s="217">
        <v>0</v>
      </c>
      <c r="X313" s="217"/>
      <c r="Y313" s="217">
        <v>0</v>
      </c>
      <c r="Z313" s="217"/>
      <c r="AA313" s="217"/>
    </row>
    <row r="314" spans="2:31" ht="9" customHeight="1" x14ac:dyDescent="0.2"/>
    <row r="315" spans="2:31" ht="13.5" customHeight="1" x14ac:dyDescent="0.2">
      <c r="C315" s="223" t="s">
        <v>105</v>
      </c>
      <c r="D315" s="223"/>
      <c r="E315" s="223"/>
      <c r="F315" s="223"/>
      <c r="H315" s="224" t="s">
        <v>30</v>
      </c>
      <c r="I315" s="216" t="s">
        <v>179</v>
      </c>
      <c r="J315" s="216"/>
      <c r="K315" s="216"/>
      <c r="L315" s="216"/>
      <c r="M315" s="216"/>
      <c r="O315" s="219" t="s">
        <v>71</v>
      </c>
      <c r="P315" s="219"/>
      <c r="Q315" s="219"/>
      <c r="R315" s="219"/>
      <c r="S315" s="219"/>
      <c r="T315" s="219"/>
      <c r="U315" s="219"/>
      <c r="V315" s="219"/>
      <c r="W315" s="219"/>
      <c r="X315" s="219"/>
      <c r="Y315" s="219"/>
      <c r="Z315" s="219"/>
      <c r="AA315" s="219"/>
      <c r="AB315" s="219"/>
      <c r="AC315" s="219"/>
      <c r="AD315" s="219"/>
      <c r="AE315" s="219"/>
    </row>
    <row r="316" spans="2:31" ht="13.5" customHeight="1" x14ac:dyDescent="0.2">
      <c r="C316" s="223" t="s">
        <v>106</v>
      </c>
      <c r="D316" s="223"/>
      <c r="E316" s="223"/>
      <c r="F316" s="223"/>
      <c r="H316" s="224" t="s">
        <v>30</v>
      </c>
      <c r="I316" s="216" t="s">
        <v>186</v>
      </c>
      <c r="J316" s="216"/>
      <c r="K316" s="216"/>
      <c r="L316" s="216"/>
      <c r="M316" s="216"/>
      <c r="O316" s="219" t="s">
        <v>74</v>
      </c>
      <c r="P316" s="219"/>
      <c r="Q316" s="219"/>
      <c r="R316" s="219"/>
      <c r="S316" s="219"/>
      <c r="T316" s="219"/>
      <c r="U316" s="219"/>
      <c r="V316" s="219"/>
      <c r="W316" s="219"/>
      <c r="X316" s="219"/>
      <c r="Y316" s="219"/>
      <c r="Z316" s="219"/>
      <c r="AA316" s="219"/>
      <c r="AB316" s="219"/>
      <c r="AC316" s="219"/>
      <c r="AD316" s="219"/>
      <c r="AE316" s="219"/>
    </row>
    <row r="317" spans="2:31" ht="3" customHeight="1" x14ac:dyDescent="0.2"/>
    <row r="318" spans="2:31" ht="3" customHeight="1" x14ac:dyDescent="0.2"/>
    <row r="319" spans="2:31" ht="16.5" customHeight="1" x14ac:dyDescent="0.2">
      <c r="C319" s="216" t="s">
        <v>216</v>
      </c>
      <c r="D319" s="216"/>
      <c r="E319" s="216"/>
      <c r="F319" s="216"/>
      <c r="G319" s="216"/>
      <c r="H319" s="216"/>
      <c r="I319" s="216"/>
      <c r="K319" s="216" t="s">
        <v>217</v>
      </c>
      <c r="L319" s="216"/>
      <c r="M319" s="216"/>
      <c r="N319" s="216"/>
      <c r="O319" s="216"/>
      <c r="P319" s="216"/>
      <c r="Q319" s="216"/>
      <c r="R319" s="216"/>
      <c r="S319" s="216"/>
      <c r="U319" s="214">
        <v>1120000</v>
      </c>
      <c r="V319" s="214">
        <v>0</v>
      </c>
      <c r="W319" s="217">
        <v>0</v>
      </c>
      <c r="X319" s="217"/>
      <c r="Y319" s="217">
        <v>0</v>
      </c>
      <c r="Z319" s="217"/>
      <c r="AA319" s="217"/>
      <c r="AB319" s="214">
        <v>560000</v>
      </c>
      <c r="AC319" s="217">
        <v>560000</v>
      </c>
      <c r="AD319" s="217"/>
    </row>
    <row r="320" spans="2:31" ht="16.5" customHeight="1" x14ac:dyDescent="0.2">
      <c r="V320" s="214">
        <v>0</v>
      </c>
      <c r="W320" s="217">
        <v>0</v>
      </c>
      <c r="X320" s="217"/>
      <c r="Y320" s="217">
        <v>0</v>
      </c>
      <c r="Z320" s="217"/>
      <c r="AA320" s="217"/>
    </row>
    <row r="321" spans="2:31" ht="13.5" customHeight="1" x14ac:dyDescent="0.2">
      <c r="V321" s="214">
        <v>560000</v>
      </c>
      <c r="W321" s="217">
        <v>0</v>
      </c>
      <c r="X321" s="217"/>
      <c r="Y321" s="217">
        <v>560000</v>
      </c>
      <c r="Z321" s="217"/>
      <c r="AA321" s="217"/>
    </row>
    <row r="322" spans="2:31" ht="3" customHeight="1" x14ac:dyDescent="0.2"/>
    <row r="323" spans="2:31" ht="16.5" customHeight="1" x14ac:dyDescent="0.2">
      <c r="C323" s="216" t="s">
        <v>130</v>
      </c>
      <c r="D323" s="216"/>
      <c r="E323" s="216"/>
      <c r="F323" s="216"/>
      <c r="G323" s="216"/>
      <c r="H323" s="216"/>
      <c r="I323" s="216"/>
      <c r="K323" s="216" t="s">
        <v>131</v>
      </c>
      <c r="L323" s="216"/>
      <c r="M323" s="216"/>
      <c r="N323" s="216"/>
      <c r="O323" s="216"/>
      <c r="P323" s="216"/>
      <c r="Q323" s="216"/>
      <c r="R323" s="216"/>
      <c r="S323" s="216"/>
      <c r="U323" s="214">
        <v>3880000</v>
      </c>
      <c r="V323" s="214">
        <v>0</v>
      </c>
      <c r="W323" s="217">
        <v>0</v>
      </c>
      <c r="X323" s="217"/>
      <c r="Y323" s="217">
        <v>0</v>
      </c>
      <c r="Z323" s="217"/>
      <c r="AA323" s="217"/>
      <c r="AB323" s="214">
        <v>1785000</v>
      </c>
      <c r="AC323" s="217">
        <v>2095000</v>
      </c>
      <c r="AD323" s="217"/>
    </row>
    <row r="324" spans="2:31" ht="16.5" customHeight="1" x14ac:dyDescent="0.2">
      <c r="V324" s="214">
        <v>0</v>
      </c>
      <c r="W324" s="217">
        <v>0</v>
      </c>
      <c r="X324" s="217"/>
      <c r="Y324" s="217">
        <v>0</v>
      </c>
      <c r="Z324" s="217"/>
      <c r="AA324" s="217"/>
    </row>
    <row r="325" spans="2:31" ht="13.5" customHeight="1" x14ac:dyDescent="0.2">
      <c r="V325" s="214">
        <v>1785000</v>
      </c>
      <c r="W325" s="217">
        <v>0</v>
      </c>
      <c r="X325" s="217"/>
      <c r="Y325" s="217">
        <v>1785000</v>
      </c>
      <c r="Z325" s="217"/>
      <c r="AA325" s="217"/>
    </row>
    <row r="326" spans="2:31" ht="6" customHeight="1" x14ac:dyDescent="0.2"/>
    <row r="327" spans="2:31" ht="16.5" customHeight="1" x14ac:dyDescent="0.2">
      <c r="B327" s="223" t="s">
        <v>109</v>
      </c>
      <c r="C327" s="223"/>
      <c r="D327" s="223"/>
      <c r="E327" s="223"/>
      <c r="F327" s="223"/>
      <c r="G327" s="223"/>
      <c r="H327" s="223"/>
      <c r="I327" s="223"/>
      <c r="J327" s="223"/>
      <c r="K327" s="223"/>
      <c r="L327" s="223"/>
      <c r="M327" s="223"/>
      <c r="N327" s="223"/>
      <c r="O327" s="223"/>
      <c r="P327" s="223"/>
      <c r="Q327" s="223"/>
      <c r="R327" s="223"/>
      <c r="U327" s="214">
        <v>5000000</v>
      </c>
      <c r="V327" s="214">
        <v>0</v>
      </c>
      <c r="W327" s="217">
        <v>0</v>
      </c>
      <c r="X327" s="217"/>
      <c r="Y327" s="217">
        <v>0</v>
      </c>
      <c r="Z327" s="217"/>
      <c r="AA327" s="217"/>
      <c r="AB327" s="214">
        <v>2345000</v>
      </c>
      <c r="AC327" s="217">
        <v>2655000</v>
      </c>
      <c r="AD327" s="217"/>
    </row>
    <row r="328" spans="2:31" ht="16.5" customHeight="1" x14ac:dyDescent="0.2">
      <c r="V328" s="214">
        <v>0</v>
      </c>
      <c r="W328" s="217">
        <v>0</v>
      </c>
      <c r="X328" s="217"/>
      <c r="Y328" s="217">
        <v>0</v>
      </c>
      <c r="Z328" s="217"/>
      <c r="AA328" s="217"/>
    </row>
    <row r="329" spans="2:31" ht="16.5" customHeight="1" x14ac:dyDescent="0.2">
      <c r="V329" s="214">
        <v>2345000</v>
      </c>
      <c r="W329" s="217">
        <v>0</v>
      </c>
      <c r="X329" s="217"/>
      <c r="Y329" s="217">
        <v>2345000</v>
      </c>
      <c r="Z329" s="217"/>
      <c r="AA329" s="217"/>
    </row>
    <row r="330" spans="2:31" ht="9" customHeight="1" x14ac:dyDescent="0.2"/>
    <row r="331" spans="2:31" ht="13.5" customHeight="1" x14ac:dyDescent="0.2">
      <c r="C331" s="223" t="s">
        <v>105</v>
      </c>
      <c r="D331" s="223"/>
      <c r="E331" s="223"/>
      <c r="F331" s="223"/>
      <c r="H331" s="224" t="s">
        <v>30</v>
      </c>
      <c r="I331" s="216" t="s">
        <v>179</v>
      </c>
      <c r="J331" s="216"/>
      <c r="K331" s="216"/>
      <c r="L331" s="216"/>
      <c r="M331" s="216"/>
      <c r="O331" s="219" t="s">
        <v>71</v>
      </c>
      <c r="P331" s="219"/>
      <c r="Q331" s="219"/>
      <c r="R331" s="219"/>
      <c r="S331" s="219"/>
      <c r="T331" s="219"/>
      <c r="U331" s="219"/>
      <c r="V331" s="219"/>
      <c r="W331" s="219"/>
      <c r="X331" s="219"/>
      <c r="Y331" s="219"/>
      <c r="Z331" s="219"/>
      <c r="AA331" s="219"/>
      <c r="AB331" s="219"/>
      <c r="AC331" s="219"/>
      <c r="AD331" s="219"/>
      <c r="AE331" s="219"/>
    </row>
    <row r="332" spans="2:31" ht="13.5" customHeight="1" x14ac:dyDescent="0.2">
      <c r="C332" s="223" t="s">
        <v>106</v>
      </c>
      <c r="D332" s="223"/>
      <c r="E332" s="223"/>
      <c r="F332" s="223"/>
      <c r="H332" s="224" t="s">
        <v>30</v>
      </c>
      <c r="I332" s="216" t="s">
        <v>187</v>
      </c>
      <c r="J332" s="216"/>
      <c r="K332" s="216"/>
      <c r="L332" s="216"/>
      <c r="M332" s="216"/>
      <c r="O332" s="219" t="s">
        <v>75</v>
      </c>
      <c r="P332" s="219"/>
      <c r="Q332" s="219"/>
      <c r="R332" s="219"/>
      <c r="S332" s="219"/>
      <c r="T332" s="219"/>
      <c r="U332" s="219"/>
      <c r="V332" s="219"/>
      <c r="W332" s="219"/>
      <c r="X332" s="219"/>
      <c r="Y332" s="219"/>
      <c r="Z332" s="219"/>
      <c r="AA332" s="219"/>
      <c r="AB332" s="219"/>
      <c r="AC332" s="219"/>
      <c r="AD332" s="219"/>
      <c r="AE332" s="219"/>
    </row>
    <row r="333" spans="2:31" ht="3" customHeight="1" x14ac:dyDescent="0.2"/>
    <row r="334" spans="2:31" ht="3" customHeight="1" x14ac:dyDescent="0.2"/>
    <row r="335" spans="2:31" ht="16.5" customHeight="1" x14ac:dyDescent="0.2">
      <c r="C335" s="216" t="s">
        <v>236</v>
      </c>
      <c r="D335" s="216"/>
      <c r="E335" s="216"/>
      <c r="F335" s="216"/>
      <c r="G335" s="216"/>
      <c r="H335" s="216"/>
      <c r="I335" s="216"/>
      <c r="K335" s="216" t="s">
        <v>237</v>
      </c>
      <c r="L335" s="216"/>
      <c r="M335" s="216"/>
      <c r="N335" s="216"/>
      <c r="O335" s="216"/>
      <c r="P335" s="216"/>
      <c r="Q335" s="216"/>
      <c r="R335" s="216"/>
      <c r="S335" s="216"/>
      <c r="U335" s="214">
        <v>20000000</v>
      </c>
      <c r="V335" s="214">
        <v>0</v>
      </c>
      <c r="W335" s="217">
        <v>0</v>
      </c>
      <c r="X335" s="217"/>
      <c r="Y335" s="217">
        <v>0</v>
      </c>
      <c r="Z335" s="217"/>
      <c r="AA335" s="217"/>
      <c r="AB335" s="214">
        <v>5423322</v>
      </c>
      <c r="AC335" s="217">
        <v>14576678</v>
      </c>
      <c r="AD335" s="217"/>
    </row>
    <row r="336" spans="2:31" ht="16.5" customHeight="1" x14ac:dyDescent="0.2">
      <c r="V336" s="214">
        <v>0</v>
      </c>
      <c r="W336" s="217">
        <v>0</v>
      </c>
      <c r="X336" s="217"/>
      <c r="Y336" s="217">
        <v>0</v>
      </c>
      <c r="Z336" s="217"/>
      <c r="AA336" s="217"/>
    </row>
    <row r="337" spans="2:30" ht="13.5" customHeight="1" x14ac:dyDescent="0.2">
      <c r="V337" s="214">
        <v>5223322</v>
      </c>
      <c r="W337" s="217">
        <v>200000</v>
      </c>
      <c r="X337" s="217"/>
      <c r="Y337" s="217">
        <v>5423322</v>
      </c>
      <c r="Z337" s="217"/>
      <c r="AA337" s="217"/>
    </row>
    <row r="338" spans="2:30" ht="16.5" customHeight="1" x14ac:dyDescent="0.2">
      <c r="C338" s="216" t="s">
        <v>188</v>
      </c>
      <c r="D338" s="216"/>
      <c r="E338" s="216"/>
      <c r="F338" s="216"/>
      <c r="G338" s="216"/>
      <c r="H338" s="216"/>
      <c r="I338" s="216"/>
      <c r="K338" s="216" t="s">
        <v>189</v>
      </c>
      <c r="L338" s="216"/>
      <c r="M338" s="216"/>
      <c r="N338" s="216"/>
      <c r="O338" s="216"/>
      <c r="P338" s="216"/>
      <c r="Q338" s="216"/>
      <c r="R338" s="216"/>
      <c r="S338" s="216"/>
      <c r="U338" s="214">
        <v>7000000</v>
      </c>
      <c r="V338" s="214">
        <v>0</v>
      </c>
      <c r="W338" s="217">
        <v>0</v>
      </c>
      <c r="X338" s="217"/>
      <c r="Y338" s="217">
        <v>0</v>
      </c>
      <c r="Z338" s="217"/>
      <c r="AA338" s="217"/>
      <c r="AB338" s="214">
        <v>1271999</v>
      </c>
      <c r="AC338" s="217">
        <v>5728001</v>
      </c>
      <c r="AD338" s="217"/>
    </row>
    <row r="339" spans="2:30" ht="16.5" customHeight="1" x14ac:dyDescent="0.2">
      <c r="V339" s="214">
        <v>0</v>
      </c>
      <c r="W339" s="217">
        <v>0</v>
      </c>
      <c r="X339" s="217"/>
      <c r="Y339" s="217">
        <v>0</v>
      </c>
      <c r="Z339" s="217"/>
      <c r="AA339" s="217"/>
    </row>
    <row r="340" spans="2:30" ht="13.5" customHeight="1" x14ac:dyDescent="0.2">
      <c r="V340" s="214">
        <v>1271999</v>
      </c>
      <c r="W340" s="217">
        <v>0</v>
      </c>
      <c r="X340" s="217"/>
      <c r="Y340" s="217">
        <v>1271999</v>
      </c>
      <c r="Z340" s="217"/>
      <c r="AA340" s="217"/>
    </row>
    <row r="341" spans="2:30" ht="3" customHeight="1" x14ac:dyDescent="0.2"/>
    <row r="342" spans="2:30" ht="16.5" customHeight="1" x14ac:dyDescent="0.2">
      <c r="C342" s="216" t="s">
        <v>190</v>
      </c>
      <c r="D342" s="216"/>
      <c r="E342" s="216"/>
      <c r="F342" s="216"/>
      <c r="G342" s="216"/>
      <c r="H342" s="216"/>
      <c r="I342" s="216"/>
      <c r="K342" s="216" t="s">
        <v>191</v>
      </c>
      <c r="L342" s="216"/>
      <c r="M342" s="216"/>
      <c r="N342" s="216"/>
      <c r="O342" s="216"/>
      <c r="P342" s="216"/>
      <c r="Q342" s="216"/>
      <c r="R342" s="216"/>
      <c r="S342" s="216"/>
      <c r="U342" s="214">
        <v>9500000</v>
      </c>
      <c r="V342" s="214">
        <v>0</v>
      </c>
      <c r="W342" s="217">
        <v>0</v>
      </c>
      <c r="X342" s="217"/>
      <c r="Y342" s="217">
        <v>0</v>
      </c>
      <c r="Z342" s="217"/>
      <c r="AA342" s="217"/>
      <c r="AB342" s="214">
        <v>6355997</v>
      </c>
      <c r="AC342" s="217">
        <v>3144003</v>
      </c>
      <c r="AD342" s="217"/>
    </row>
    <row r="343" spans="2:30" ht="16.5" customHeight="1" x14ac:dyDescent="0.2">
      <c r="V343" s="214">
        <v>0</v>
      </c>
      <c r="W343" s="217">
        <v>0</v>
      </c>
      <c r="X343" s="217"/>
      <c r="Y343" s="217">
        <v>0</v>
      </c>
      <c r="Z343" s="217"/>
      <c r="AA343" s="217"/>
    </row>
    <row r="344" spans="2:30" ht="13.5" customHeight="1" x14ac:dyDescent="0.2">
      <c r="V344" s="214">
        <v>6355997</v>
      </c>
      <c r="W344" s="217">
        <v>0</v>
      </c>
      <c r="X344" s="217"/>
      <c r="Y344" s="217">
        <v>6355997</v>
      </c>
      <c r="Z344" s="217"/>
      <c r="AA344" s="217"/>
    </row>
    <row r="345" spans="2:30" ht="3" customHeight="1" x14ac:dyDescent="0.2"/>
    <row r="346" spans="2:30" ht="16.5" customHeight="1" x14ac:dyDescent="0.2">
      <c r="C346" s="216" t="s">
        <v>192</v>
      </c>
      <c r="D346" s="216"/>
      <c r="E346" s="216"/>
      <c r="F346" s="216"/>
      <c r="G346" s="216"/>
      <c r="H346" s="216"/>
      <c r="I346" s="216"/>
      <c r="K346" s="216" t="s">
        <v>193</v>
      </c>
      <c r="L346" s="216"/>
      <c r="M346" s="216"/>
      <c r="N346" s="216"/>
      <c r="O346" s="216"/>
      <c r="P346" s="216"/>
      <c r="Q346" s="216"/>
      <c r="R346" s="216"/>
      <c r="S346" s="216"/>
      <c r="U346" s="214">
        <v>3500000</v>
      </c>
      <c r="V346" s="214">
        <v>0</v>
      </c>
      <c r="W346" s="217">
        <v>0</v>
      </c>
      <c r="X346" s="217"/>
      <c r="Y346" s="217">
        <v>0</v>
      </c>
      <c r="Z346" s="217"/>
      <c r="AA346" s="217"/>
      <c r="AB346" s="214">
        <v>0</v>
      </c>
      <c r="AC346" s="217">
        <v>3500000</v>
      </c>
      <c r="AD346" s="217"/>
    </row>
    <row r="347" spans="2:30" ht="16.5" customHeight="1" x14ac:dyDescent="0.2">
      <c r="V347" s="214">
        <v>0</v>
      </c>
      <c r="W347" s="217">
        <v>0</v>
      </c>
      <c r="X347" s="217"/>
      <c r="Y347" s="217">
        <v>0</v>
      </c>
      <c r="Z347" s="217"/>
      <c r="AA347" s="217"/>
    </row>
    <row r="348" spans="2:30" ht="13.5" customHeight="1" x14ac:dyDescent="0.2">
      <c r="V348" s="214">
        <v>0</v>
      </c>
      <c r="W348" s="217">
        <v>0</v>
      </c>
      <c r="X348" s="217"/>
      <c r="Y348" s="217">
        <v>0</v>
      </c>
      <c r="Z348" s="217"/>
      <c r="AA348" s="217"/>
    </row>
    <row r="349" spans="2:30" ht="6" customHeight="1" x14ac:dyDescent="0.2"/>
    <row r="350" spans="2:30" ht="16.5" customHeight="1" x14ac:dyDescent="0.2">
      <c r="B350" s="223" t="s">
        <v>109</v>
      </c>
      <c r="C350" s="223"/>
      <c r="D350" s="223"/>
      <c r="E350" s="223"/>
      <c r="F350" s="223"/>
      <c r="G350" s="223"/>
      <c r="H350" s="223"/>
      <c r="I350" s="223"/>
      <c r="J350" s="223"/>
      <c r="K350" s="223"/>
      <c r="L350" s="223"/>
      <c r="M350" s="223"/>
      <c r="N350" s="223"/>
      <c r="O350" s="223"/>
      <c r="P350" s="223"/>
      <c r="Q350" s="223"/>
      <c r="R350" s="223"/>
      <c r="U350" s="214">
        <v>40000000</v>
      </c>
      <c r="V350" s="214">
        <v>0</v>
      </c>
      <c r="W350" s="217">
        <v>0</v>
      </c>
      <c r="X350" s="217"/>
      <c r="Y350" s="217">
        <v>0</v>
      </c>
      <c r="Z350" s="217"/>
      <c r="AA350" s="217"/>
      <c r="AB350" s="214">
        <v>13051318</v>
      </c>
      <c r="AC350" s="217">
        <v>26948682</v>
      </c>
      <c r="AD350" s="217"/>
    </row>
    <row r="351" spans="2:30" ht="16.5" customHeight="1" x14ac:dyDescent="0.2">
      <c r="V351" s="214">
        <v>0</v>
      </c>
      <c r="W351" s="217">
        <v>0</v>
      </c>
      <c r="X351" s="217"/>
      <c r="Y351" s="217">
        <v>0</v>
      </c>
      <c r="Z351" s="217"/>
      <c r="AA351" s="217"/>
    </row>
    <row r="352" spans="2:30" ht="16.5" customHeight="1" x14ac:dyDescent="0.2">
      <c r="V352" s="214">
        <v>12851318</v>
      </c>
      <c r="W352" s="217">
        <v>200000</v>
      </c>
      <c r="X352" s="217"/>
      <c r="Y352" s="217">
        <v>13051318</v>
      </c>
      <c r="Z352" s="217"/>
      <c r="AA352" s="217"/>
    </row>
    <row r="353" spans="2:31" ht="9" customHeight="1" x14ac:dyDescent="0.2"/>
    <row r="354" spans="2:31" ht="13.5" customHeight="1" x14ac:dyDescent="0.2">
      <c r="C354" s="223" t="s">
        <v>105</v>
      </c>
      <c r="D354" s="223"/>
      <c r="E354" s="223"/>
      <c r="F354" s="223"/>
      <c r="H354" s="224" t="s">
        <v>30</v>
      </c>
      <c r="I354" s="216" t="s">
        <v>179</v>
      </c>
      <c r="J354" s="216"/>
      <c r="K354" s="216"/>
      <c r="L354" s="216"/>
      <c r="M354" s="216"/>
      <c r="O354" s="219" t="s">
        <v>71</v>
      </c>
      <c r="P354" s="219"/>
      <c r="Q354" s="219"/>
      <c r="R354" s="219"/>
      <c r="S354" s="219"/>
      <c r="T354" s="219"/>
      <c r="U354" s="219"/>
      <c r="V354" s="219"/>
      <c r="W354" s="219"/>
      <c r="X354" s="219"/>
      <c r="Y354" s="219"/>
      <c r="Z354" s="219"/>
      <c r="AA354" s="219"/>
      <c r="AB354" s="219"/>
      <c r="AC354" s="219"/>
      <c r="AD354" s="219"/>
      <c r="AE354" s="219"/>
    </row>
    <row r="355" spans="2:31" ht="13.5" customHeight="1" x14ac:dyDescent="0.2">
      <c r="C355" s="223" t="s">
        <v>106</v>
      </c>
      <c r="D355" s="223"/>
      <c r="E355" s="223"/>
      <c r="F355" s="223"/>
      <c r="H355" s="224" t="s">
        <v>30</v>
      </c>
      <c r="I355" s="216" t="s">
        <v>194</v>
      </c>
      <c r="J355" s="216"/>
      <c r="K355" s="216"/>
      <c r="L355" s="216"/>
      <c r="M355" s="216"/>
      <c r="O355" s="219" t="s">
        <v>76</v>
      </c>
      <c r="P355" s="219"/>
      <c r="Q355" s="219"/>
      <c r="R355" s="219"/>
      <c r="S355" s="219"/>
      <c r="T355" s="219"/>
      <c r="U355" s="219"/>
      <c r="V355" s="219"/>
      <c r="W355" s="219"/>
      <c r="X355" s="219"/>
      <c r="Y355" s="219"/>
      <c r="Z355" s="219"/>
      <c r="AA355" s="219"/>
      <c r="AB355" s="219"/>
      <c r="AC355" s="219"/>
      <c r="AD355" s="219"/>
      <c r="AE355" s="219"/>
    </row>
    <row r="356" spans="2:31" ht="3" customHeight="1" x14ac:dyDescent="0.2"/>
    <row r="357" spans="2:31" ht="3" customHeight="1" x14ac:dyDescent="0.2"/>
    <row r="358" spans="2:31" ht="16.5" customHeight="1" x14ac:dyDescent="0.2">
      <c r="C358" s="216" t="s">
        <v>216</v>
      </c>
      <c r="D358" s="216"/>
      <c r="E358" s="216"/>
      <c r="F358" s="216"/>
      <c r="G358" s="216"/>
      <c r="H358" s="216"/>
      <c r="I358" s="216"/>
      <c r="K358" s="216" t="s">
        <v>217</v>
      </c>
      <c r="L358" s="216"/>
      <c r="M358" s="216"/>
      <c r="N358" s="216"/>
      <c r="O358" s="216"/>
      <c r="P358" s="216"/>
      <c r="Q358" s="216"/>
      <c r="R358" s="216"/>
      <c r="S358" s="216"/>
      <c r="U358" s="214">
        <v>3500000</v>
      </c>
      <c r="V358" s="214">
        <v>0</v>
      </c>
      <c r="W358" s="217">
        <v>0</v>
      </c>
      <c r="X358" s="217"/>
      <c r="Y358" s="217">
        <v>0</v>
      </c>
      <c r="Z358" s="217"/>
      <c r="AA358" s="217"/>
      <c r="AB358" s="214">
        <v>1500000</v>
      </c>
      <c r="AC358" s="217">
        <v>2000000</v>
      </c>
      <c r="AD358" s="217"/>
    </row>
    <row r="359" spans="2:31" ht="16.5" customHeight="1" x14ac:dyDescent="0.2">
      <c r="V359" s="214">
        <v>0</v>
      </c>
      <c r="W359" s="217">
        <v>0</v>
      </c>
      <c r="X359" s="217"/>
      <c r="Y359" s="217">
        <v>0</v>
      </c>
      <c r="Z359" s="217"/>
      <c r="AA359" s="217"/>
    </row>
    <row r="360" spans="2:31" ht="13.5" customHeight="1" x14ac:dyDescent="0.2">
      <c r="V360" s="214">
        <v>980000</v>
      </c>
      <c r="W360" s="217">
        <v>520000</v>
      </c>
      <c r="X360" s="217"/>
      <c r="Y360" s="217">
        <v>1500000</v>
      </c>
      <c r="Z360" s="217"/>
      <c r="AA360" s="217"/>
    </row>
    <row r="361" spans="2:31" ht="6" customHeight="1" x14ac:dyDescent="0.2"/>
    <row r="362" spans="2:31" ht="16.5" customHeight="1" x14ac:dyDescent="0.2">
      <c r="B362" s="223" t="s">
        <v>109</v>
      </c>
      <c r="C362" s="223"/>
      <c r="D362" s="223"/>
      <c r="E362" s="223"/>
      <c r="F362" s="223"/>
      <c r="G362" s="223"/>
      <c r="H362" s="223"/>
      <c r="I362" s="223"/>
      <c r="J362" s="223"/>
      <c r="K362" s="223"/>
      <c r="L362" s="223"/>
      <c r="M362" s="223"/>
      <c r="N362" s="223"/>
      <c r="O362" s="223"/>
      <c r="P362" s="223"/>
      <c r="Q362" s="223"/>
      <c r="R362" s="223"/>
      <c r="U362" s="214">
        <v>3500000</v>
      </c>
      <c r="V362" s="214">
        <v>0</v>
      </c>
      <c r="W362" s="217">
        <v>0</v>
      </c>
      <c r="X362" s="217"/>
      <c r="Y362" s="217">
        <v>0</v>
      </c>
      <c r="Z362" s="217"/>
      <c r="AA362" s="217"/>
      <c r="AB362" s="214">
        <v>1500000</v>
      </c>
      <c r="AC362" s="217">
        <v>2000000</v>
      </c>
      <c r="AD362" s="217"/>
    </row>
    <row r="363" spans="2:31" ht="16.5" customHeight="1" x14ac:dyDescent="0.2">
      <c r="V363" s="214">
        <v>0</v>
      </c>
      <c r="W363" s="217">
        <v>0</v>
      </c>
      <c r="X363" s="217"/>
      <c r="Y363" s="217">
        <v>0</v>
      </c>
      <c r="Z363" s="217"/>
      <c r="AA363" s="217"/>
    </row>
    <row r="364" spans="2:31" ht="16.5" customHeight="1" x14ac:dyDescent="0.2">
      <c r="V364" s="214">
        <v>980000</v>
      </c>
      <c r="W364" s="217">
        <v>520000</v>
      </c>
      <c r="X364" s="217"/>
      <c r="Y364" s="217">
        <v>1500000</v>
      </c>
      <c r="Z364" s="217"/>
      <c r="AA364" s="217"/>
    </row>
    <row r="365" spans="2:31" ht="9" customHeight="1" x14ac:dyDescent="0.2"/>
    <row r="366" spans="2:31" ht="13.5" customHeight="1" x14ac:dyDescent="0.2">
      <c r="C366" s="223" t="s">
        <v>105</v>
      </c>
      <c r="D366" s="223"/>
      <c r="E366" s="223"/>
      <c r="F366" s="223"/>
      <c r="H366" s="224" t="s">
        <v>30</v>
      </c>
      <c r="I366" s="216" t="s">
        <v>179</v>
      </c>
      <c r="J366" s="216"/>
      <c r="K366" s="216"/>
      <c r="L366" s="216"/>
      <c r="M366" s="216"/>
      <c r="O366" s="219" t="s">
        <v>71</v>
      </c>
      <c r="P366" s="219"/>
      <c r="Q366" s="219"/>
      <c r="R366" s="219"/>
      <c r="S366" s="219"/>
      <c r="T366" s="219"/>
      <c r="U366" s="219"/>
      <c r="V366" s="219"/>
      <c r="W366" s="219"/>
      <c r="X366" s="219"/>
      <c r="Y366" s="219"/>
      <c r="Z366" s="219"/>
      <c r="AA366" s="219"/>
      <c r="AB366" s="219"/>
      <c r="AC366" s="219"/>
      <c r="AD366" s="219"/>
      <c r="AE366" s="219"/>
    </row>
    <row r="367" spans="2:31" ht="13.5" customHeight="1" x14ac:dyDescent="0.2">
      <c r="C367" s="223" t="s">
        <v>106</v>
      </c>
      <c r="D367" s="223"/>
      <c r="E367" s="223"/>
      <c r="F367" s="223"/>
      <c r="H367" s="224" t="s">
        <v>30</v>
      </c>
      <c r="I367" s="216" t="s">
        <v>195</v>
      </c>
      <c r="J367" s="216"/>
      <c r="K367" s="216"/>
      <c r="L367" s="216"/>
      <c r="M367" s="216"/>
      <c r="O367" s="219" t="s">
        <v>77</v>
      </c>
      <c r="P367" s="219"/>
      <c r="Q367" s="219"/>
      <c r="R367" s="219"/>
      <c r="S367" s="219"/>
      <c r="T367" s="219"/>
      <c r="U367" s="219"/>
      <c r="V367" s="219"/>
      <c r="W367" s="219"/>
      <c r="X367" s="219"/>
      <c r="Y367" s="219"/>
      <c r="Z367" s="219"/>
      <c r="AA367" s="219"/>
      <c r="AB367" s="219"/>
      <c r="AC367" s="219"/>
      <c r="AD367" s="219"/>
      <c r="AE367" s="219"/>
    </row>
    <row r="368" spans="2:31" ht="3" customHeight="1" x14ac:dyDescent="0.2"/>
    <row r="369" spans="2:31" ht="3" customHeight="1" x14ac:dyDescent="0.2"/>
    <row r="370" spans="2:31" ht="16.5" customHeight="1" x14ac:dyDescent="0.2">
      <c r="C370" s="216" t="s">
        <v>216</v>
      </c>
      <c r="D370" s="216"/>
      <c r="E370" s="216"/>
      <c r="F370" s="216"/>
      <c r="G370" s="216"/>
      <c r="H370" s="216"/>
      <c r="I370" s="216"/>
      <c r="K370" s="216" t="s">
        <v>217</v>
      </c>
      <c r="L370" s="216"/>
      <c r="M370" s="216"/>
      <c r="N370" s="216"/>
      <c r="O370" s="216"/>
      <c r="P370" s="216"/>
      <c r="Q370" s="216"/>
      <c r="R370" s="216"/>
      <c r="S370" s="216"/>
      <c r="U370" s="214">
        <v>3500000</v>
      </c>
      <c r="V370" s="214">
        <v>0</v>
      </c>
      <c r="W370" s="217">
        <v>0</v>
      </c>
      <c r="X370" s="217"/>
      <c r="Y370" s="217">
        <v>0</v>
      </c>
      <c r="Z370" s="217"/>
      <c r="AA370" s="217"/>
      <c r="AB370" s="214">
        <v>2000000</v>
      </c>
      <c r="AC370" s="217">
        <v>1500000</v>
      </c>
      <c r="AD370" s="217"/>
    </row>
    <row r="371" spans="2:31" ht="16.5" customHeight="1" x14ac:dyDescent="0.2">
      <c r="V371" s="214">
        <v>0</v>
      </c>
      <c r="W371" s="217">
        <v>0</v>
      </c>
      <c r="X371" s="217"/>
      <c r="Y371" s="217">
        <v>0</v>
      </c>
      <c r="Z371" s="217"/>
      <c r="AA371" s="217"/>
    </row>
    <row r="372" spans="2:31" ht="13.5" customHeight="1" x14ac:dyDescent="0.2">
      <c r="V372" s="214">
        <v>0</v>
      </c>
      <c r="W372" s="217">
        <v>2000000</v>
      </c>
      <c r="X372" s="217"/>
      <c r="Y372" s="217">
        <v>2000000</v>
      </c>
      <c r="Z372" s="217"/>
      <c r="AA372" s="217"/>
    </row>
    <row r="373" spans="2:31" ht="6" customHeight="1" x14ac:dyDescent="0.2"/>
    <row r="374" spans="2:31" ht="16.5" customHeight="1" x14ac:dyDescent="0.2">
      <c r="B374" s="223" t="s">
        <v>109</v>
      </c>
      <c r="C374" s="223"/>
      <c r="D374" s="223"/>
      <c r="E374" s="223"/>
      <c r="F374" s="223"/>
      <c r="G374" s="223"/>
      <c r="H374" s="223"/>
      <c r="I374" s="223"/>
      <c r="J374" s="223"/>
      <c r="K374" s="223"/>
      <c r="L374" s="223"/>
      <c r="M374" s="223"/>
      <c r="N374" s="223"/>
      <c r="O374" s="223"/>
      <c r="P374" s="223"/>
      <c r="Q374" s="223"/>
      <c r="R374" s="223"/>
      <c r="U374" s="214">
        <v>3500000</v>
      </c>
      <c r="V374" s="214">
        <v>0</v>
      </c>
      <c r="W374" s="217">
        <v>0</v>
      </c>
      <c r="X374" s="217"/>
      <c r="Y374" s="217">
        <v>0</v>
      </c>
      <c r="Z374" s="217"/>
      <c r="AA374" s="217"/>
      <c r="AB374" s="214">
        <v>2000000</v>
      </c>
      <c r="AC374" s="217">
        <v>1500000</v>
      </c>
      <c r="AD374" s="217"/>
    </row>
    <row r="375" spans="2:31" ht="16.5" customHeight="1" x14ac:dyDescent="0.2">
      <c r="V375" s="214">
        <v>0</v>
      </c>
      <c r="W375" s="217">
        <v>0</v>
      </c>
      <c r="X375" s="217"/>
      <c r="Y375" s="217">
        <v>0</v>
      </c>
      <c r="Z375" s="217"/>
      <c r="AA375" s="217"/>
    </row>
    <row r="376" spans="2:31" ht="16.5" customHeight="1" x14ac:dyDescent="0.2">
      <c r="V376" s="214">
        <v>0</v>
      </c>
      <c r="W376" s="217">
        <v>2000000</v>
      </c>
      <c r="X376" s="217"/>
      <c r="Y376" s="217">
        <v>2000000</v>
      </c>
      <c r="Z376" s="217"/>
      <c r="AA376" s="217"/>
    </row>
    <row r="377" spans="2:31" ht="9" customHeight="1" x14ac:dyDescent="0.2"/>
    <row r="378" spans="2:31" ht="13.5" customHeight="1" x14ac:dyDescent="0.2">
      <c r="C378" s="223" t="s">
        <v>105</v>
      </c>
      <c r="D378" s="223"/>
      <c r="E378" s="223"/>
      <c r="F378" s="223"/>
      <c r="H378" s="224" t="s">
        <v>30</v>
      </c>
      <c r="I378" s="216" t="s">
        <v>179</v>
      </c>
      <c r="J378" s="216"/>
      <c r="K378" s="216"/>
      <c r="L378" s="216"/>
      <c r="M378" s="216"/>
      <c r="O378" s="219" t="s">
        <v>71</v>
      </c>
      <c r="P378" s="219"/>
      <c r="Q378" s="219"/>
      <c r="R378" s="219"/>
      <c r="S378" s="219"/>
      <c r="T378" s="219"/>
      <c r="U378" s="219"/>
      <c r="V378" s="219"/>
      <c r="W378" s="219"/>
      <c r="X378" s="219"/>
      <c r="Y378" s="219"/>
      <c r="Z378" s="219"/>
      <c r="AA378" s="219"/>
      <c r="AB378" s="219"/>
      <c r="AC378" s="219"/>
      <c r="AD378" s="219"/>
      <c r="AE378" s="219"/>
    </row>
    <row r="379" spans="2:31" ht="13.5" customHeight="1" x14ac:dyDescent="0.2">
      <c r="C379" s="223" t="s">
        <v>106</v>
      </c>
      <c r="D379" s="223"/>
      <c r="E379" s="223"/>
      <c r="F379" s="223"/>
      <c r="H379" s="224" t="s">
        <v>30</v>
      </c>
      <c r="I379" s="216" t="s">
        <v>238</v>
      </c>
      <c r="J379" s="216"/>
      <c r="K379" s="216"/>
      <c r="L379" s="216"/>
      <c r="M379" s="216"/>
      <c r="O379" s="219" t="s">
        <v>61</v>
      </c>
      <c r="P379" s="219"/>
      <c r="Q379" s="219"/>
      <c r="R379" s="219"/>
      <c r="S379" s="219"/>
      <c r="T379" s="219"/>
      <c r="U379" s="219"/>
      <c r="V379" s="219"/>
      <c r="W379" s="219"/>
      <c r="X379" s="219"/>
      <c r="Y379" s="219"/>
      <c r="Z379" s="219"/>
      <c r="AA379" s="219"/>
      <c r="AB379" s="219"/>
      <c r="AC379" s="219"/>
      <c r="AD379" s="219"/>
      <c r="AE379" s="219"/>
    </row>
    <row r="380" spans="2:31" ht="3" customHeight="1" x14ac:dyDescent="0.2"/>
    <row r="381" spans="2:31" ht="3" customHeight="1" x14ac:dyDescent="0.2"/>
    <row r="382" spans="2:31" ht="11.25" customHeight="1" x14ac:dyDescent="0.2">
      <c r="C382" s="216" t="s">
        <v>153</v>
      </c>
      <c r="D382" s="216"/>
      <c r="E382" s="216"/>
      <c r="F382" s="216"/>
      <c r="G382" s="216"/>
      <c r="H382" s="216"/>
      <c r="I382" s="216"/>
      <c r="K382" s="226" t="s">
        <v>154</v>
      </c>
      <c r="L382" s="226"/>
      <c r="M382" s="226"/>
      <c r="N382" s="226"/>
      <c r="O382" s="226"/>
      <c r="P382" s="226"/>
      <c r="Q382" s="226"/>
      <c r="R382" s="226"/>
      <c r="S382" s="226"/>
      <c r="U382" s="217">
        <v>2000000</v>
      </c>
      <c r="V382" s="217">
        <v>0</v>
      </c>
      <c r="W382" s="217">
        <v>0</v>
      </c>
      <c r="X382" s="217"/>
      <c r="Y382" s="217">
        <v>0</v>
      </c>
      <c r="Z382" s="217"/>
      <c r="AA382" s="217"/>
      <c r="AB382" s="217">
        <v>498000</v>
      </c>
      <c r="AC382" s="217">
        <v>1502000</v>
      </c>
      <c r="AD382" s="217"/>
    </row>
    <row r="383" spans="2:31" ht="6" customHeight="1" x14ac:dyDescent="0.2">
      <c r="C383" s="216"/>
      <c r="D383" s="216"/>
      <c r="E383" s="216"/>
      <c r="F383" s="216"/>
      <c r="G383" s="216"/>
      <c r="H383" s="216"/>
      <c r="I383" s="216"/>
      <c r="K383" s="226"/>
      <c r="L383" s="226"/>
      <c r="M383" s="226"/>
      <c r="N383" s="226"/>
      <c r="O383" s="226"/>
      <c r="P383" s="226"/>
      <c r="Q383" s="226"/>
      <c r="R383" s="226"/>
      <c r="S383" s="226"/>
      <c r="U383" s="217"/>
      <c r="V383" s="217"/>
      <c r="W383" s="217"/>
      <c r="X383" s="217"/>
      <c r="Y383" s="217"/>
      <c r="Z383" s="217"/>
      <c r="AA383" s="217"/>
      <c r="AB383" s="217"/>
      <c r="AC383" s="217"/>
      <c r="AD383" s="217"/>
    </row>
    <row r="384" spans="2:31" ht="5.25" customHeight="1" x14ac:dyDescent="0.2">
      <c r="K384" s="226"/>
      <c r="L384" s="226"/>
      <c r="M384" s="226"/>
      <c r="N384" s="226"/>
      <c r="O384" s="226"/>
      <c r="P384" s="226"/>
      <c r="Q384" s="226"/>
      <c r="R384" s="226"/>
      <c r="S384" s="226"/>
      <c r="V384" s="217">
        <v>0</v>
      </c>
      <c r="W384" s="217">
        <v>0</v>
      </c>
      <c r="X384" s="217"/>
      <c r="Y384" s="217">
        <v>0</v>
      </c>
      <c r="Z384" s="217"/>
      <c r="AA384" s="217"/>
    </row>
    <row r="385" spans="2:31" ht="12" customHeight="1" x14ac:dyDescent="0.2">
      <c r="V385" s="217"/>
      <c r="W385" s="217"/>
      <c r="X385" s="217"/>
      <c r="Y385" s="217"/>
      <c r="Z385" s="217"/>
      <c r="AA385" s="217"/>
    </row>
    <row r="386" spans="2:31" ht="13.5" customHeight="1" x14ac:dyDescent="0.2">
      <c r="V386" s="214">
        <v>498000</v>
      </c>
      <c r="W386" s="217">
        <v>0</v>
      </c>
      <c r="X386" s="217"/>
      <c r="Y386" s="217">
        <v>498000</v>
      </c>
      <c r="Z386" s="217"/>
      <c r="AA386" s="217"/>
    </row>
    <row r="387" spans="2:31" ht="6" customHeight="1" x14ac:dyDescent="0.2"/>
    <row r="388" spans="2:31" ht="16.5" customHeight="1" x14ac:dyDescent="0.2">
      <c r="B388" s="223" t="s">
        <v>109</v>
      </c>
      <c r="C388" s="223"/>
      <c r="D388" s="223"/>
      <c r="E388" s="223"/>
      <c r="F388" s="223"/>
      <c r="G388" s="223"/>
      <c r="H388" s="223"/>
      <c r="I388" s="223"/>
      <c r="J388" s="223"/>
      <c r="K388" s="223"/>
      <c r="L388" s="223"/>
      <c r="M388" s="223"/>
      <c r="N388" s="223"/>
      <c r="O388" s="223"/>
      <c r="P388" s="223"/>
      <c r="Q388" s="223"/>
      <c r="R388" s="223"/>
      <c r="U388" s="214">
        <v>2000000</v>
      </c>
      <c r="V388" s="214">
        <v>0</v>
      </c>
      <c r="W388" s="217">
        <v>0</v>
      </c>
      <c r="X388" s="217"/>
      <c r="Y388" s="217">
        <v>0</v>
      </c>
      <c r="Z388" s="217"/>
      <c r="AA388" s="217"/>
      <c r="AB388" s="214">
        <v>498000</v>
      </c>
      <c r="AC388" s="217">
        <v>1502000</v>
      </c>
      <c r="AD388" s="217"/>
    </row>
    <row r="389" spans="2:31" ht="16.5" customHeight="1" x14ac:dyDescent="0.2">
      <c r="V389" s="214">
        <v>0</v>
      </c>
      <c r="W389" s="217">
        <v>0</v>
      </c>
      <c r="X389" s="217"/>
      <c r="Y389" s="217">
        <v>0</v>
      </c>
      <c r="Z389" s="217"/>
      <c r="AA389" s="217"/>
    </row>
    <row r="390" spans="2:31" ht="16.5" customHeight="1" x14ac:dyDescent="0.2">
      <c r="V390" s="214">
        <v>498000</v>
      </c>
      <c r="W390" s="217">
        <v>0</v>
      </c>
      <c r="X390" s="217"/>
      <c r="Y390" s="217">
        <v>498000</v>
      </c>
      <c r="Z390" s="217"/>
      <c r="AA390" s="217"/>
    </row>
    <row r="391" spans="2:31" ht="9" customHeight="1" x14ac:dyDescent="0.2"/>
    <row r="392" spans="2:31" ht="13.5" customHeight="1" x14ac:dyDescent="0.2">
      <c r="C392" s="223" t="s">
        <v>105</v>
      </c>
      <c r="D392" s="223"/>
      <c r="E392" s="223"/>
      <c r="F392" s="223"/>
      <c r="H392" s="224" t="s">
        <v>30</v>
      </c>
      <c r="I392" s="216" t="s">
        <v>179</v>
      </c>
      <c r="J392" s="216"/>
      <c r="K392" s="216"/>
      <c r="L392" s="216"/>
      <c r="M392" s="216"/>
      <c r="O392" s="219" t="s">
        <v>71</v>
      </c>
      <c r="P392" s="219"/>
      <c r="Q392" s="219"/>
      <c r="R392" s="219"/>
      <c r="S392" s="219"/>
      <c r="T392" s="219"/>
      <c r="U392" s="219"/>
      <c r="V392" s="219"/>
      <c r="W392" s="219"/>
      <c r="X392" s="219"/>
      <c r="Y392" s="219"/>
      <c r="Z392" s="219"/>
      <c r="AA392" s="219"/>
      <c r="AB392" s="219"/>
      <c r="AC392" s="219"/>
      <c r="AD392" s="219"/>
      <c r="AE392" s="219"/>
    </row>
    <row r="393" spans="2:31" ht="13.5" customHeight="1" x14ac:dyDescent="0.2">
      <c r="C393" s="223" t="s">
        <v>106</v>
      </c>
      <c r="D393" s="223"/>
      <c r="E393" s="223"/>
      <c r="F393" s="223"/>
      <c r="H393" s="224" t="s">
        <v>30</v>
      </c>
      <c r="I393" s="216" t="s">
        <v>239</v>
      </c>
      <c r="J393" s="216"/>
      <c r="K393" s="216"/>
      <c r="L393" s="216"/>
      <c r="M393" s="216"/>
      <c r="O393" s="219" t="s">
        <v>62</v>
      </c>
      <c r="P393" s="219"/>
      <c r="Q393" s="219"/>
      <c r="R393" s="219"/>
      <c r="S393" s="219"/>
      <c r="T393" s="219"/>
      <c r="U393" s="219"/>
      <c r="V393" s="219"/>
      <c r="W393" s="219"/>
      <c r="X393" s="219"/>
      <c r="Y393" s="219"/>
      <c r="Z393" s="219"/>
      <c r="AA393" s="219"/>
      <c r="AB393" s="219"/>
      <c r="AC393" s="219"/>
      <c r="AD393" s="219"/>
      <c r="AE393" s="219"/>
    </row>
    <row r="394" spans="2:31" ht="3" customHeight="1" x14ac:dyDescent="0.2"/>
    <row r="395" spans="2:31" ht="3" customHeight="1" x14ac:dyDescent="0.2"/>
    <row r="396" spans="2:31" ht="16.5" customHeight="1" x14ac:dyDescent="0.2">
      <c r="C396" s="216" t="s">
        <v>155</v>
      </c>
      <c r="D396" s="216"/>
      <c r="E396" s="216"/>
      <c r="F396" s="216"/>
      <c r="G396" s="216"/>
      <c r="H396" s="216"/>
      <c r="I396" s="216"/>
      <c r="K396" s="216" t="s">
        <v>156</v>
      </c>
      <c r="L396" s="216"/>
      <c r="M396" s="216"/>
      <c r="N396" s="216"/>
      <c r="O396" s="216"/>
      <c r="P396" s="216"/>
      <c r="Q396" s="216"/>
      <c r="R396" s="216"/>
      <c r="S396" s="216"/>
      <c r="U396" s="214">
        <v>2600000</v>
      </c>
      <c r="V396" s="214">
        <v>0</v>
      </c>
      <c r="W396" s="217">
        <v>0</v>
      </c>
      <c r="X396" s="217"/>
      <c r="Y396" s="217">
        <v>0</v>
      </c>
      <c r="Z396" s="217"/>
      <c r="AA396" s="217"/>
      <c r="AB396" s="214">
        <v>516276</v>
      </c>
      <c r="AC396" s="217">
        <v>2083724</v>
      </c>
      <c r="AD396" s="217"/>
    </row>
    <row r="397" spans="2:31" ht="16.5" customHeight="1" x14ac:dyDescent="0.2">
      <c r="V397" s="214">
        <v>0</v>
      </c>
      <c r="W397" s="217">
        <v>0</v>
      </c>
      <c r="X397" s="217"/>
      <c r="Y397" s="217">
        <v>0</v>
      </c>
      <c r="Z397" s="217"/>
      <c r="AA397" s="217"/>
    </row>
    <row r="398" spans="2:31" ht="13.5" customHeight="1" x14ac:dyDescent="0.2">
      <c r="V398" s="214">
        <v>426525</v>
      </c>
      <c r="W398" s="217">
        <v>89751</v>
      </c>
      <c r="X398" s="217"/>
      <c r="Y398" s="217">
        <v>516276</v>
      </c>
      <c r="Z398" s="217"/>
      <c r="AA398" s="217"/>
    </row>
    <row r="399" spans="2:31" ht="3" customHeight="1" x14ac:dyDescent="0.2"/>
    <row r="400" spans="2:31" ht="16.5" customHeight="1" x14ac:dyDescent="0.2">
      <c r="C400" s="216" t="s">
        <v>157</v>
      </c>
      <c r="D400" s="216"/>
      <c r="E400" s="216"/>
      <c r="F400" s="216"/>
      <c r="G400" s="216"/>
      <c r="H400" s="216"/>
      <c r="I400" s="216"/>
      <c r="K400" s="216" t="s">
        <v>158</v>
      </c>
      <c r="L400" s="216"/>
      <c r="M400" s="216"/>
      <c r="N400" s="216"/>
      <c r="O400" s="216"/>
      <c r="P400" s="216"/>
      <c r="Q400" s="216"/>
      <c r="R400" s="216"/>
      <c r="S400" s="216"/>
      <c r="U400" s="214">
        <v>4200000</v>
      </c>
      <c r="V400" s="214">
        <v>0</v>
      </c>
      <c r="W400" s="217">
        <v>0</v>
      </c>
      <c r="X400" s="217"/>
      <c r="Y400" s="217">
        <v>0</v>
      </c>
      <c r="Z400" s="217"/>
      <c r="AA400" s="217"/>
      <c r="AB400" s="214">
        <v>1250000</v>
      </c>
      <c r="AC400" s="217">
        <v>2950000</v>
      </c>
      <c r="AD400" s="217"/>
    </row>
    <row r="401" spans="2:30" ht="16.5" customHeight="1" x14ac:dyDescent="0.2">
      <c r="V401" s="214">
        <v>0</v>
      </c>
      <c r="W401" s="217">
        <v>0</v>
      </c>
      <c r="X401" s="217"/>
      <c r="Y401" s="217">
        <v>0</v>
      </c>
      <c r="Z401" s="217"/>
      <c r="AA401" s="217"/>
    </row>
    <row r="402" spans="2:30" ht="13.5" customHeight="1" x14ac:dyDescent="0.2">
      <c r="V402" s="214">
        <v>1000000</v>
      </c>
      <c r="W402" s="217">
        <v>250000</v>
      </c>
      <c r="X402" s="217"/>
      <c r="Y402" s="217">
        <v>1250000</v>
      </c>
      <c r="Z402" s="217"/>
      <c r="AA402" s="217"/>
    </row>
    <row r="403" spans="2:30" ht="3" customHeight="1" x14ac:dyDescent="0.2"/>
    <row r="404" spans="2:30" ht="16.5" customHeight="1" x14ac:dyDescent="0.2">
      <c r="C404" s="216" t="s">
        <v>159</v>
      </c>
      <c r="D404" s="216"/>
      <c r="E404" s="216"/>
      <c r="F404" s="216"/>
      <c r="G404" s="216"/>
      <c r="H404" s="216"/>
      <c r="I404" s="216"/>
      <c r="K404" s="216" t="s">
        <v>160</v>
      </c>
      <c r="L404" s="216"/>
      <c r="M404" s="216"/>
      <c r="N404" s="216"/>
      <c r="O404" s="216"/>
      <c r="P404" s="216"/>
      <c r="Q404" s="216"/>
      <c r="R404" s="216"/>
      <c r="S404" s="216"/>
      <c r="U404" s="214">
        <v>36000000</v>
      </c>
      <c r="V404" s="214">
        <v>0</v>
      </c>
      <c r="W404" s="217">
        <v>0</v>
      </c>
      <c r="X404" s="217"/>
      <c r="Y404" s="217">
        <v>0</v>
      </c>
      <c r="Z404" s="217"/>
      <c r="AA404" s="217"/>
      <c r="AB404" s="214">
        <v>7072500</v>
      </c>
      <c r="AC404" s="217">
        <v>28927500</v>
      </c>
      <c r="AD404" s="217"/>
    </row>
    <row r="405" spans="2:30" ht="16.5" customHeight="1" x14ac:dyDescent="0.2">
      <c r="V405" s="214">
        <v>0</v>
      </c>
      <c r="W405" s="217">
        <v>0</v>
      </c>
      <c r="X405" s="217"/>
      <c r="Y405" s="217">
        <v>0</v>
      </c>
      <c r="Z405" s="217"/>
      <c r="AA405" s="217"/>
    </row>
    <row r="406" spans="2:30" ht="13.5" customHeight="1" x14ac:dyDescent="0.2">
      <c r="V406" s="214">
        <v>4011000</v>
      </c>
      <c r="W406" s="217">
        <v>3061500</v>
      </c>
      <c r="X406" s="217"/>
      <c r="Y406" s="217">
        <v>7072500</v>
      </c>
      <c r="Z406" s="217"/>
      <c r="AA406" s="217"/>
    </row>
    <row r="407" spans="2:30" ht="3" customHeight="1" x14ac:dyDescent="0.2"/>
    <row r="408" spans="2:30" ht="11.25" customHeight="1" x14ac:dyDescent="0.2">
      <c r="C408" s="216" t="s">
        <v>161</v>
      </c>
      <c r="D408" s="216"/>
      <c r="E408" s="216"/>
      <c r="F408" s="216"/>
      <c r="G408" s="216"/>
      <c r="H408" s="216"/>
      <c r="I408" s="216"/>
      <c r="K408" s="226" t="s">
        <v>162</v>
      </c>
      <c r="L408" s="226"/>
      <c r="M408" s="226"/>
      <c r="N408" s="226"/>
      <c r="O408" s="226"/>
      <c r="P408" s="226"/>
      <c r="Q408" s="226"/>
      <c r="R408" s="226"/>
      <c r="S408" s="226"/>
      <c r="U408" s="217">
        <v>7200000</v>
      </c>
      <c r="V408" s="217">
        <v>0</v>
      </c>
      <c r="W408" s="217">
        <v>0</v>
      </c>
      <c r="X408" s="217"/>
      <c r="Y408" s="217">
        <v>0</v>
      </c>
      <c r="Z408" s="217"/>
      <c r="AA408" s="217"/>
      <c r="AB408" s="217">
        <v>2410100</v>
      </c>
      <c r="AC408" s="217">
        <v>4789900</v>
      </c>
      <c r="AD408" s="217"/>
    </row>
    <row r="409" spans="2:30" ht="6" customHeight="1" x14ac:dyDescent="0.2">
      <c r="C409" s="216"/>
      <c r="D409" s="216"/>
      <c r="E409" s="216"/>
      <c r="F409" s="216"/>
      <c r="G409" s="216"/>
      <c r="H409" s="216"/>
      <c r="I409" s="216"/>
      <c r="K409" s="226"/>
      <c r="L409" s="226"/>
      <c r="M409" s="226"/>
      <c r="N409" s="226"/>
      <c r="O409" s="226"/>
      <c r="P409" s="226"/>
      <c r="Q409" s="226"/>
      <c r="R409" s="226"/>
      <c r="S409" s="226"/>
      <c r="U409" s="217"/>
      <c r="V409" s="217"/>
      <c r="W409" s="217"/>
      <c r="X409" s="217"/>
      <c r="Y409" s="217"/>
      <c r="Z409" s="217"/>
      <c r="AA409" s="217"/>
      <c r="AB409" s="217"/>
      <c r="AC409" s="217"/>
      <c r="AD409" s="217"/>
    </row>
    <row r="410" spans="2:30" ht="5.25" customHeight="1" x14ac:dyDescent="0.2">
      <c r="K410" s="226"/>
      <c r="L410" s="226"/>
      <c r="M410" s="226"/>
      <c r="N410" s="226"/>
      <c r="O410" s="226"/>
      <c r="P410" s="226"/>
      <c r="Q410" s="226"/>
      <c r="R410" s="226"/>
      <c r="S410" s="226"/>
      <c r="V410" s="217">
        <v>0</v>
      </c>
      <c r="W410" s="217">
        <v>0</v>
      </c>
      <c r="X410" s="217"/>
      <c r="Y410" s="217">
        <v>0</v>
      </c>
      <c r="Z410" s="217"/>
      <c r="AA410" s="217"/>
    </row>
    <row r="411" spans="2:30" ht="12" customHeight="1" x14ac:dyDescent="0.2">
      <c r="V411" s="217"/>
      <c r="W411" s="217"/>
      <c r="X411" s="217"/>
      <c r="Y411" s="217"/>
      <c r="Z411" s="217"/>
      <c r="AA411" s="217"/>
    </row>
    <row r="412" spans="2:30" ht="13.5" customHeight="1" x14ac:dyDescent="0.2">
      <c r="V412" s="214">
        <v>1437700</v>
      </c>
      <c r="W412" s="217">
        <v>972400</v>
      </c>
      <c r="X412" s="217"/>
      <c r="Y412" s="217">
        <v>2410100</v>
      </c>
      <c r="Z412" s="217"/>
      <c r="AA412" s="217"/>
    </row>
    <row r="413" spans="2:30" ht="6" customHeight="1" x14ac:dyDescent="0.2"/>
    <row r="414" spans="2:30" ht="16.5" customHeight="1" x14ac:dyDescent="0.2">
      <c r="B414" s="223" t="s">
        <v>109</v>
      </c>
      <c r="C414" s="223"/>
      <c r="D414" s="223"/>
      <c r="E414" s="223"/>
      <c r="F414" s="223"/>
      <c r="G414" s="223"/>
      <c r="H414" s="223"/>
      <c r="I414" s="223"/>
      <c r="J414" s="223"/>
      <c r="K414" s="223"/>
      <c r="L414" s="223"/>
      <c r="M414" s="223"/>
      <c r="N414" s="223"/>
      <c r="O414" s="223"/>
      <c r="P414" s="223"/>
      <c r="Q414" s="223"/>
      <c r="R414" s="223"/>
      <c r="U414" s="214">
        <v>50000000</v>
      </c>
      <c r="V414" s="214">
        <v>0</v>
      </c>
      <c r="W414" s="217">
        <v>0</v>
      </c>
      <c r="X414" s="217"/>
      <c r="Y414" s="217">
        <v>0</v>
      </c>
      <c r="Z414" s="217"/>
      <c r="AA414" s="217"/>
      <c r="AB414" s="214">
        <v>11248876</v>
      </c>
      <c r="AC414" s="217">
        <v>38751124</v>
      </c>
      <c r="AD414" s="217"/>
    </row>
    <row r="415" spans="2:30" ht="16.5" customHeight="1" x14ac:dyDescent="0.2">
      <c r="V415" s="214">
        <v>0</v>
      </c>
      <c r="W415" s="217">
        <v>0</v>
      </c>
      <c r="X415" s="217"/>
      <c r="Y415" s="217">
        <v>0</v>
      </c>
      <c r="Z415" s="217"/>
      <c r="AA415" s="217"/>
    </row>
    <row r="416" spans="2:30" ht="16.5" customHeight="1" x14ac:dyDescent="0.2">
      <c r="V416" s="214">
        <v>6875225</v>
      </c>
      <c r="W416" s="217">
        <v>4373651</v>
      </c>
      <c r="X416" s="217"/>
      <c r="Y416" s="217">
        <v>11248876</v>
      </c>
      <c r="Z416" s="217"/>
      <c r="AA416" s="217"/>
    </row>
    <row r="417" spans="2:31" ht="9" customHeight="1" x14ac:dyDescent="0.2"/>
    <row r="418" spans="2:31" ht="13.5" customHeight="1" x14ac:dyDescent="0.2">
      <c r="C418" s="223" t="s">
        <v>105</v>
      </c>
      <c r="D418" s="223"/>
      <c r="E418" s="223"/>
      <c r="F418" s="223"/>
      <c r="H418" s="224" t="s">
        <v>30</v>
      </c>
      <c r="I418" s="216" t="s">
        <v>179</v>
      </c>
      <c r="J418" s="216"/>
      <c r="K418" s="216"/>
      <c r="L418" s="216"/>
      <c r="M418" s="216"/>
      <c r="O418" s="219" t="s">
        <v>71</v>
      </c>
      <c r="P418" s="219"/>
      <c r="Q418" s="219"/>
      <c r="R418" s="219"/>
      <c r="S418" s="219"/>
      <c r="T418" s="219"/>
      <c r="U418" s="219"/>
      <c r="V418" s="219"/>
      <c r="W418" s="219"/>
      <c r="X418" s="219"/>
      <c r="Y418" s="219"/>
      <c r="Z418" s="219"/>
      <c r="AA418" s="219"/>
      <c r="AB418" s="219"/>
      <c r="AC418" s="219"/>
      <c r="AD418" s="219"/>
      <c r="AE418" s="219"/>
    </row>
    <row r="419" spans="2:31" ht="13.5" customHeight="1" x14ac:dyDescent="0.2">
      <c r="C419" s="223" t="s">
        <v>106</v>
      </c>
      <c r="D419" s="223"/>
      <c r="E419" s="223"/>
      <c r="F419" s="223"/>
      <c r="H419" s="224" t="s">
        <v>30</v>
      </c>
      <c r="I419" s="216" t="s">
        <v>240</v>
      </c>
      <c r="J419" s="216"/>
      <c r="K419" s="216"/>
      <c r="L419" s="216"/>
      <c r="M419" s="216"/>
      <c r="O419" s="219" t="s">
        <v>63</v>
      </c>
      <c r="P419" s="219"/>
      <c r="Q419" s="219"/>
      <c r="R419" s="219"/>
      <c r="S419" s="219"/>
      <c r="T419" s="219"/>
      <c r="U419" s="219"/>
      <c r="V419" s="219"/>
      <c r="W419" s="219"/>
      <c r="X419" s="219"/>
      <c r="Y419" s="219"/>
      <c r="Z419" s="219"/>
      <c r="AA419" s="219"/>
      <c r="AB419" s="219"/>
      <c r="AC419" s="219"/>
      <c r="AD419" s="219"/>
      <c r="AE419" s="219"/>
    </row>
    <row r="420" spans="2:31" ht="3" customHeight="1" x14ac:dyDescent="0.2"/>
    <row r="421" spans="2:31" ht="16.5" customHeight="1" x14ac:dyDescent="0.2">
      <c r="C421" s="216" t="s">
        <v>163</v>
      </c>
      <c r="D421" s="216"/>
      <c r="E421" s="216"/>
      <c r="F421" s="216"/>
      <c r="G421" s="216"/>
      <c r="H421" s="216"/>
      <c r="I421" s="216"/>
      <c r="K421" s="216" t="s">
        <v>164</v>
      </c>
      <c r="L421" s="216"/>
      <c r="M421" s="216"/>
      <c r="N421" s="216"/>
      <c r="O421" s="216"/>
      <c r="P421" s="216"/>
      <c r="Q421" s="216"/>
      <c r="R421" s="216"/>
      <c r="S421" s="216"/>
      <c r="U421" s="214">
        <v>16200000</v>
      </c>
      <c r="V421" s="214">
        <v>0</v>
      </c>
      <c r="W421" s="217">
        <v>0</v>
      </c>
      <c r="X421" s="217"/>
      <c r="Y421" s="217">
        <v>0</v>
      </c>
      <c r="Z421" s="217"/>
      <c r="AA421" s="217"/>
      <c r="AB421" s="214">
        <v>3900000</v>
      </c>
      <c r="AC421" s="217">
        <v>12300000</v>
      </c>
      <c r="AD421" s="217"/>
    </row>
    <row r="422" spans="2:31" ht="16.5" customHeight="1" x14ac:dyDescent="0.2">
      <c r="V422" s="214">
        <v>0</v>
      </c>
      <c r="W422" s="217">
        <v>0</v>
      </c>
      <c r="X422" s="217"/>
      <c r="Y422" s="217">
        <v>0</v>
      </c>
      <c r="Z422" s="217"/>
      <c r="AA422" s="217"/>
    </row>
    <row r="423" spans="2:31" ht="13.5" customHeight="1" x14ac:dyDescent="0.2">
      <c r="V423" s="214">
        <v>3900000</v>
      </c>
      <c r="W423" s="217">
        <v>0</v>
      </c>
      <c r="X423" s="217"/>
      <c r="Y423" s="217">
        <v>3900000</v>
      </c>
      <c r="Z423" s="217"/>
      <c r="AA423" s="217"/>
    </row>
    <row r="424" spans="2:31" ht="3" customHeight="1" x14ac:dyDescent="0.2"/>
    <row r="425" spans="2:31" ht="16.5" customHeight="1" x14ac:dyDescent="0.2">
      <c r="C425" s="216" t="s">
        <v>122</v>
      </c>
      <c r="D425" s="216"/>
      <c r="E425" s="216"/>
      <c r="F425" s="216"/>
      <c r="G425" s="216"/>
      <c r="H425" s="216"/>
      <c r="I425" s="216"/>
      <c r="K425" s="216" t="s">
        <v>123</v>
      </c>
      <c r="L425" s="216"/>
      <c r="M425" s="216"/>
      <c r="N425" s="216"/>
      <c r="O425" s="216"/>
      <c r="P425" s="216"/>
      <c r="Q425" s="216"/>
      <c r="R425" s="216"/>
      <c r="S425" s="216"/>
      <c r="U425" s="214">
        <v>800000</v>
      </c>
      <c r="V425" s="214">
        <v>0</v>
      </c>
      <c r="W425" s="217">
        <v>0</v>
      </c>
      <c r="X425" s="217"/>
      <c r="Y425" s="217">
        <v>0</v>
      </c>
      <c r="Z425" s="217"/>
      <c r="AA425" s="217"/>
      <c r="AB425" s="214">
        <v>800000</v>
      </c>
      <c r="AC425" s="217">
        <v>0</v>
      </c>
      <c r="AD425" s="217"/>
    </row>
    <row r="426" spans="2:31" ht="16.5" customHeight="1" x14ac:dyDescent="0.2">
      <c r="V426" s="214">
        <v>0</v>
      </c>
      <c r="W426" s="217">
        <v>0</v>
      </c>
      <c r="X426" s="217"/>
      <c r="Y426" s="217">
        <v>0</v>
      </c>
      <c r="Z426" s="217"/>
      <c r="AA426" s="217"/>
    </row>
    <row r="427" spans="2:31" ht="13.5" customHeight="1" x14ac:dyDescent="0.2">
      <c r="V427" s="214">
        <v>800000</v>
      </c>
      <c r="W427" s="217">
        <v>0</v>
      </c>
      <c r="X427" s="217"/>
      <c r="Y427" s="217">
        <v>800000</v>
      </c>
      <c r="Z427" s="217"/>
      <c r="AA427" s="217"/>
    </row>
    <row r="428" spans="2:31" ht="6" customHeight="1" x14ac:dyDescent="0.2"/>
    <row r="429" spans="2:31" ht="16.5" customHeight="1" x14ac:dyDescent="0.2">
      <c r="B429" s="223" t="s">
        <v>109</v>
      </c>
      <c r="C429" s="223"/>
      <c r="D429" s="223"/>
      <c r="E429" s="223"/>
      <c r="F429" s="223"/>
      <c r="G429" s="223"/>
      <c r="H429" s="223"/>
      <c r="I429" s="223"/>
      <c r="J429" s="223"/>
      <c r="K429" s="223"/>
      <c r="L429" s="223"/>
      <c r="M429" s="223"/>
      <c r="N429" s="223"/>
      <c r="O429" s="223"/>
      <c r="P429" s="223"/>
      <c r="Q429" s="223"/>
      <c r="R429" s="223"/>
      <c r="U429" s="214">
        <v>17000000</v>
      </c>
      <c r="V429" s="214">
        <v>0</v>
      </c>
      <c r="W429" s="217">
        <v>0</v>
      </c>
      <c r="X429" s="217"/>
      <c r="Y429" s="217">
        <v>0</v>
      </c>
      <c r="Z429" s="217"/>
      <c r="AA429" s="217"/>
      <c r="AB429" s="214">
        <v>4700000</v>
      </c>
      <c r="AC429" s="217">
        <v>12300000</v>
      </c>
      <c r="AD429" s="217"/>
    </row>
    <row r="430" spans="2:31" ht="16.5" customHeight="1" x14ac:dyDescent="0.2">
      <c r="V430" s="214">
        <v>0</v>
      </c>
      <c r="W430" s="217">
        <v>0</v>
      </c>
      <c r="X430" s="217"/>
      <c r="Y430" s="217">
        <v>0</v>
      </c>
      <c r="Z430" s="217"/>
      <c r="AA430" s="217"/>
    </row>
    <row r="431" spans="2:31" ht="16.5" customHeight="1" x14ac:dyDescent="0.2">
      <c r="V431" s="214">
        <v>4700000</v>
      </c>
      <c r="W431" s="217">
        <v>0</v>
      </c>
      <c r="X431" s="217"/>
      <c r="Y431" s="217">
        <v>4700000</v>
      </c>
      <c r="Z431" s="217"/>
      <c r="AA431" s="217"/>
    </row>
    <row r="432" spans="2:31" ht="9" customHeight="1" x14ac:dyDescent="0.2"/>
    <row r="433" spans="2:31" ht="13.5" customHeight="1" x14ac:dyDescent="0.2">
      <c r="C433" s="223" t="s">
        <v>105</v>
      </c>
      <c r="D433" s="223"/>
      <c r="E433" s="223"/>
      <c r="F433" s="223"/>
      <c r="H433" s="224" t="s">
        <v>30</v>
      </c>
      <c r="I433" s="216" t="s">
        <v>179</v>
      </c>
      <c r="J433" s="216"/>
      <c r="K433" s="216"/>
      <c r="L433" s="216"/>
      <c r="M433" s="216"/>
      <c r="O433" s="219" t="s">
        <v>71</v>
      </c>
      <c r="P433" s="219"/>
      <c r="Q433" s="219"/>
      <c r="R433" s="219"/>
      <c r="S433" s="219"/>
      <c r="T433" s="219"/>
      <c r="U433" s="219"/>
      <c r="V433" s="219"/>
      <c r="W433" s="219"/>
      <c r="X433" s="219"/>
      <c r="Y433" s="219"/>
      <c r="Z433" s="219"/>
      <c r="AA433" s="219"/>
      <c r="AB433" s="219"/>
      <c r="AC433" s="219"/>
      <c r="AD433" s="219"/>
      <c r="AE433" s="219"/>
    </row>
    <row r="434" spans="2:31" ht="13.5" customHeight="1" x14ac:dyDescent="0.2">
      <c r="C434" s="223" t="s">
        <v>106</v>
      </c>
      <c r="D434" s="223"/>
      <c r="E434" s="223"/>
      <c r="F434" s="223"/>
      <c r="H434" s="224" t="s">
        <v>30</v>
      </c>
      <c r="I434" s="216" t="s">
        <v>241</v>
      </c>
      <c r="J434" s="216"/>
      <c r="K434" s="216"/>
      <c r="L434" s="216"/>
      <c r="M434" s="216"/>
      <c r="O434" s="219" t="s">
        <v>64</v>
      </c>
      <c r="P434" s="219"/>
      <c r="Q434" s="219"/>
      <c r="R434" s="219"/>
      <c r="S434" s="219"/>
      <c r="T434" s="219"/>
      <c r="U434" s="219"/>
      <c r="V434" s="219"/>
      <c r="W434" s="219"/>
      <c r="X434" s="219"/>
      <c r="Y434" s="219"/>
      <c r="Z434" s="219"/>
      <c r="AA434" s="219"/>
      <c r="AB434" s="219"/>
      <c r="AC434" s="219"/>
      <c r="AD434" s="219"/>
      <c r="AE434" s="219"/>
    </row>
    <row r="435" spans="2:31" ht="3" customHeight="1" x14ac:dyDescent="0.2"/>
    <row r="436" spans="2:31" ht="3" customHeight="1" x14ac:dyDescent="0.2"/>
    <row r="437" spans="2:31" ht="16.5" customHeight="1" x14ac:dyDescent="0.2">
      <c r="C437" s="216" t="s">
        <v>165</v>
      </c>
      <c r="D437" s="216"/>
      <c r="E437" s="216"/>
      <c r="F437" s="216"/>
      <c r="G437" s="216"/>
      <c r="H437" s="216"/>
      <c r="I437" s="216"/>
      <c r="K437" s="216" t="s">
        <v>166</v>
      </c>
      <c r="L437" s="216"/>
      <c r="M437" s="216"/>
      <c r="N437" s="216"/>
      <c r="O437" s="216"/>
      <c r="P437" s="216"/>
      <c r="Q437" s="216"/>
      <c r="R437" s="216"/>
      <c r="S437" s="216"/>
      <c r="U437" s="214">
        <v>15000000</v>
      </c>
      <c r="V437" s="214">
        <v>0</v>
      </c>
      <c r="W437" s="217">
        <v>0</v>
      </c>
      <c r="X437" s="217"/>
      <c r="Y437" s="217">
        <v>0</v>
      </c>
      <c r="Z437" s="217"/>
      <c r="AA437" s="217"/>
      <c r="AB437" s="214">
        <v>14270000</v>
      </c>
      <c r="AC437" s="217">
        <v>730000</v>
      </c>
      <c r="AD437" s="217"/>
    </row>
    <row r="438" spans="2:31" ht="16.5" customHeight="1" x14ac:dyDescent="0.2">
      <c r="V438" s="214">
        <v>0</v>
      </c>
      <c r="W438" s="217">
        <v>0</v>
      </c>
      <c r="X438" s="217"/>
      <c r="Y438" s="217">
        <v>0</v>
      </c>
      <c r="Z438" s="217"/>
      <c r="AA438" s="217"/>
    </row>
    <row r="439" spans="2:31" ht="13.5" customHeight="1" x14ac:dyDescent="0.2">
      <c r="V439" s="214">
        <v>14270000</v>
      </c>
      <c r="W439" s="217">
        <v>0</v>
      </c>
      <c r="X439" s="217"/>
      <c r="Y439" s="217">
        <v>14270000</v>
      </c>
      <c r="Z439" s="217"/>
      <c r="AA439" s="217"/>
    </row>
    <row r="440" spans="2:31" ht="6" customHeight="1" x14ac:dyDescent="0.2"/>
    <row r="441" spans="2:31" ht="16.5" customHeight="1" x14ac:dyDescent="0.2">
      <c r="B441" s="223" t="s">
        <v>109</v>
      </c>
      <c r="C441" s="223"/>
      <c r="D441" s="223"/>
      <c r="E441" s="223"/>
      <c r="F441" s="223"/>
      <c r="G441" s="223"/>
      <c r="H441" s="223"/>
      <c r="I441" s="223"/>
      <c r="J441" s="223"/>
      <c r="K441" s="223"/>
      <c r="L441" s="223"/>
      <c r="M441" s="223"/>
      <c r="N441" s="223"/>
      <c r="O441" s="223"/>
      <c r="P441" s="223"/>
      <c r="Q441" s="223"/>
      <c r="R441" s="223"/>
      <c r="U441" s="214">
        <v>15000000</v>
      </c>
      <c r="V441" s="214">
        <v>0</v>
      </c>
      <c r="W441" s="217">
        <v>0</v>
      </c>
      <c r="X441" s="217"/>
      <c r="Y441" s="217">
        <v>0</v>
      </c>
      <c r="Z441" s="217"/>
      <c r="AA441" s="217"/>
      <c r="AB441" s="214">
        <v>14270000</v>
      </c>
      <c r="AC441" s="217">
        <v>730000</v>
      </c>
      <c r="AD441" s="217"/>
    </row>
    <row r="442" spans="2:31" ht="16.5" customHeight="1" x14ac:dyDescent="0.2">
      <c r="V442" s="214">
        <v>0</v>
      </c>
      <c r="W442" s="217">
        <v>0</v>
      </c>
      <c r="X442" s="217"/>
      <c r="Y442" s="217">
        <v>0</v>
      </c>
      <c r="Z442" s="217"/>
      <c r="AA442" s="217"/>
    </row>
    <row r="443" spans="2:31" ht="16.5" customHeight="1" x14ac:dyDescent="0.2">
      <c r="V443" s="214">
        <v>14270000</v>
      </c>
      <c r="W443" s="217">
        <v>0</v>
      </c>
      <c r="X443" s="217"/>
      <c r="Y443" s="217">
        <v>14270000</v>
      </c>
      <c r="Z443" s="217"/>
      <c r="AA443" s="217"/>
    </row>
    <row r="444" spans="2:31" ht="9" customHeight="1" x14ac:dyDescent="0.2"/>
    <row r="445" spans="2:31" ht="13.5" customHeight="1" x14ac:dyDescent="0.2">
      <c r="C445" s="223" t="s">
        <v>105</v>
      </c>
      <c r="D445" s="223"/>
      <c r="E445" s="223"/>
      <c r="F445" s="223"/>
      <c r="H445" s="224" t="s">
        <v>30</v>
      </c>
      <c r="I445" s="216" t="s">
        <v>179</v>
      </c>
      <c r="J445" s="216"/>
      <c r="K445" s="216"/>
      <c r="L445" s="216"/>
      <c r="M445" s="216"/>
      <c r="O445" s="219" t="s">
        <v>71</v>
      </c>
      <c r="P445" s="219"/>
      <c r="Q445" s="219"/>
      <c r="R445" s="219"/>
      <c r="S445" s="219"/>
      <c r="T445" s="219"/>
      <c r="U445" s="219"/>
      <c r="V445" s="219"/>
      <c r="W445" s="219"/>
      <c r="X445" s="219"/>
      <c r="Y445" s="219"/>
      <c r="Z445" s="219"/>
      <c r="AA445" s="219"/>
      <c r="AB445" s="219"/>
      <c r="AC445" s="219"/>
      <c r="AD445" s="219"/>
      <c r="AE445" s="219"/>
    </row>
    <row r="446" spans="2:31" ht="13.5" customHeight="1" x14ac:dyDescent="0.2">
      <c r="C446" s="223" t="s">
        <v>106</v>
      </c>
      <c r="D446" s="223"/>
      <c r="E446" s="223"/>
      <c r="F446" s="223"/>
      <c r="H446" s="224" t="s">
        <v>30</v>
      </c>
      <c r="I446" s="216" t="s">
        <v>242</v>
      </c>
      <c r="J446" s="216"/>
      <c r="K446" s="216"/>
      <c r="L446" s="216"/>
      <c r="M446" s="216"/>
      <c r="O446" s="219" t="s">
        <v>65</v>
      </c>
      <c r="P446" s="219"/>
      <c r="Q446" s="219"/>
      <c r="R446" s="219"/>
      <c r="S446" s="219"/>
      <c r="T446" s="219"/>
      <c r="U446" s="219"/>
      <c r="V446" s="219"/>
      <c r="W446" s="219"/>
      <c r="X446" s="219"/>
      <c r="Y446" s="219"/>
      <c r="Z446" s="219"/>
      <c r="AA446" s="219"/>
      <c r="AB446" s="219"/>
      <c r="AC446" s="219"/>
      <c r="AD446" s="219"/>
      <c r="AE446" s="219"/>
    </row>
    <row r="447" spans="2:31" ht="3" customHeight="1" x14ac:dyDescent="0.2"/>
    <row r="448" spans="2:31" ht="3" customHeight="1" x14ac:dyDescent="0.2"/>
    <row r="449" spans="2:31" ht="16.5" customHeight="1" x14ac:dyDescent="0.2">
      <c r="C449" s="216" t="s">
        <v>116</v>
      </c>
      <c r="D449" s="216"/>
      <c r="E449" s="216"/>
      <c r="F449" s="216"/>
      <c r="G449" s="216"/>
      <c r="H449" s="216"/>
      <c r="I449" s="216"/>
      <c r="K449" s="216" t="s">
        <v>117</v>
      </c>
      <c r="L449" s="216"/>
      <c r="M449" s="216"/>
      <c r="N449" s="216"/>
      <c r="O449" s="216"/>
      <c r="P449" s="216"/>
      <c r="Q449" s="216"/>
      <c r="R449" s="216"/>
      <c r="S449" s="216"/>
      <c r="U449" s="214">
        <v>5000000</v>
      </c>
      <c r="V449" s="214">
        <v>0</v>
      </c>
      <c r="W449" s="217">
        <v>0</v>
      </c>
      <c r="X449" s="217"/>
      <c r="Y449" s="217">
        <v>0</v>
      </c>
      <c r="Z449" s="217"/>
      <c r="AA449" s="217"/>
      <c r="AB449" s="214">
        <v>2427750</v>
      </c>
      <c r="AC449" s="217">
        <v>2572250</v>
      </c>
      <c r="AD449" s="217"/>
    </row>
    <row r="450" spans="2:31" ht="16.5" customHeight="1" x14ac:dyDescent="0.2">
      <c r="V450" s="214">
        <v>0</v>
      </c>
      <c r="W450" s="217">
        <v>0</v>
      </c>
      <c r="X450" s="217"/>
      <c r="Y450" s="217">
        <v>0</v>
      </c>
      <c r="Z450" s="217"/>
      <c r="AA450" s="217"/>
    </row>
    <row r="451" spans="2:31" ht="13.5" customHeight="1" x14ac:dyDescent="0.2">
      <c r="V451" s="214">
        <v>2427750</v>
      </c>
      <c r="W451" s="217">
        <v>0</v>
      </c>
      <c r="X451" s="217"/>
      <c r="Y451" s="217">
        <v>2427750</v>
      </c>
      <c r="Z451" s="217"/>
      <c r="AA451" s="217"/>
    </row>
    <row r="452" spans="2:31" ht="6" customHeight="1" x14ac:dyDescent="0.2"/>
    <row r="453" spans="2:31" ht="16.5" customHeight="1" x14ac:dyDescent="0.2">
      <c r="B453" s="223" t="s">
        <v>109</v>
      </c>
      <c r="C453" s="223"/>
      <c r="D453" s="223"/>
      <c r="E453" s="223"/>
      <c r="F453" s="223"/>
      <c r="G453" s="223"/>
      <c r="H453" s="223"/>
      <c r="I453" s="223"/>
      <c r="J453" s="223"/>
      <c r="K453" s="223"/>
      <c r="L453" s="223"/>
      <c r="M453" s="223"/>
      <c r="N453" s="223"/>
      <c r="O453" s="223"/>
      <c r="P453" s="223"/>
      <c r="Q453" s="223"/>
      <c r="R453" s="223"/>
      <c r="U453" s="214">
        <v>5000000</v>
      </c>
      <c r="V453" s="214">
        <v>0</v>
      </c>
      <c r="W453" s="217">
        <v>0</v>
      </c>
      <c r="X453" s="217"/>
      <c r="Y453" s="217">
        <v>0</v>
      </c>
      <c r="Z453" s="217"/>
      <c r="AA453" s="217"/>
      <c r="AB453" s="214">
        <v>2427750</v>
      </c>
      <c r="AC453" s="217">
        <v>2572250</v>
      </c>
      <c r="AD453" s="217"/>
    </row>
    <row r="454" spans="2:31" ht="16.5" customHeight="1" x14ac:dyDescent="0.2">
      <c r="V454" s="214">
        <v>0</v>
      </c>
      <c r="W454" s="217">
        <v>0</v>
      </c>
      <c r="X454" s="217"/>
      <c r="Y454" s="217">
        <v>0</v>
      </c>
      <c r="Z454" s="217"/>
      <c r="AA454" s="217"/>
    </row>
    <row r="455" spans="2:31" ht="16.5" customHeight="1" x14ac:dyDescent="0.2">
      <c r="V455" s="214">
        <v>2427750</v>
      </c>
      <c r="W455" s="217">
        <v>0</v>
      </c>
      <c r="X455" s="217"/>
      <c r="Y455" s="217">
        <v>2427750</v>
      </c>
      <c r="Z455" s="217"/>
      <c r="AA455" s="217"/>
    </row>
    <row r="456" spans="2:31" ht="9" customHeight="1" x14ac:dyDescent="0.2"/>
    <row r="457" spans="2:31" ht="13.5" customHeight="1" x14ac:dyDescent="0.2">
      <c r="C457" s="223" t="s">
        <v>105</v>
      </c>
      <c r="D457" s="223"/>
      <c r="E457" s="223"/>
      <c r="F457" s="223"/>
      <c r="H457" s="224" t="s">
        <v>30</v>
      </c>
      <c r="I457" s="216" t="s">
        <v>179</v>
      </c>
      <c r="J457" s="216"/>
      <c r="K457" s="216"/>
      <c r="L457" s="216"/>
      <c r="M457" s="216"/>
      <c r="O457" s="219" t="s">
        <v>71</v>
      </c>
      <c r="P457" s="219"/>
      <c r="Q457" s="219"/>
      <c r="R457" s="219"/>
      <c r="S457" s="219"/>
      <c r="T457" s="219"/>
      <c r="U457" s="219"/>
      <c r="V457" s="219"/>
      <c r="W457" s="219"/>
      <c r="X457" s="219"/>
      <c r="Y457" s="219"/>
      <c r="Z457" s="219"/>
      <c r="AA457" s="219"/>
      <c r="AB457" s="219"/>
      <c r="AC457" s="219"/>
      <c r="AD457" s="219"/>
      <c r="AE457" s="219"/>
    </row>
    <row r="458" spans="2:31" ht="13.5" customHeight="1" x14ac:dyDescent="0.2">
      <c r="C458" s="223" t="s">
        <v>106</v>
      </c>
      <c r="D458" s="223"/>
      <c r="E458" s="223"/>
      <c r="F458" s="223"/>
      <c r="H458" s="224" t="s">
        <v>30</v>
      </c>
      <c r="I458" s="216" t="s">
        <v>243</v>
      </c>
      <c r="J458" s="216"/>
      <c r="K458" s="216"/>
      <c r="L458" s="216"/>
      <c r="M458" s="216"/>
      <c r="O458" s="219" t="s">
        <v>66</v>
      </c>
      <c r="P458" s="219"/>
      <c r="Q458" s="219"/>
      <c r="R458" s="219"/>
      <c r="S458" s="219"/>
      <c r="T458" s="219"/>
      <c r="U458" s="219"/>
      <c r="V458" s="219"/>
      <c r="W458" s="219"/>
      <c r="X458" s="219"/>
      <c r="Y458" s="219"/>
      <c r="Z458" s="219"/>
      <c r="AA458" s="219"/>
      <c r="AB458" s="219"/>
      <c r="AC458" s="219"/>
      <c r="AD458" s="219"/>
      <c r="AE458" s="219"/>
    </row>
    <row r="459" spans="2:31" ht="3" customHeight="1" x14ac:dyDescent="0.2"/>
    <row r="460" spans="2:31" ht="11.25" customHeight="1" x14ac:dyDescent="0.2">
      <c r="C460" s="216" t="s">
        <v>167</v>
      </c>
      <c r="D460" s="216"/>
      <c r="E460" s="216"/>
      <c r="F460" s="216"/>
      <c r="G460" s="216"/>
      <c r="H460" s="216"/>
      <c r="I460" s="216"/>
      <c r="K460" s="226" t="s">
        <v>168</v>
      </c>
      <c r="L460" s="226"/>
      <c r="M460" s="226"/>
      <c r="N460" s="226"/>
      <c r="O460" s="226"/>
      <c r="P460" s="226"/>
      <c r="Q460" s="226"/>
      <c r="R460" s="226"/>
      <c r="S460" s="226"/>
      <c r="U460" s="217">
        <v>5000000</v>
      </c>
      <c r="V460" s="217">
        <v>0</v>
      </c>
      <c r="W460" s="217">
        <v>0</v>
      </c>
      <c r="X460" s="217"/>
      <c r="Y460" s="217">
        <v>0</v>
      </c>
      <c r="Z460" s="217"/>
      <c r="AA460" s="217"/>
      <c r="AB460" s="217">
        <v>0</v>
      </c>
      <c r="AC460" s="217">
        <v>5000000</v>
      </c>
      <c r="AD460" s="217"/>
    </row>
    <row r="461" spans="2:31" ht="6" customHeight="1" x14ac:dyDescent="0.2">
      <c r="C461" s="216"/>
      <c r="D461" s="216"/>
      <c r="E461" s="216"/>
      <c r="F461" s="216"/>
      <c r="G461" s="216"/>
      <c r="H461" s="216"/>
      <c r="I461" s="216"/>
      <c r="K461" s="226"/>
      <c r="L461" s="226"/>
      <c r="M461" s="226"/>
      <c r="N461" s="226"/>
      <c r="O461" s="226"/>
      <c r="P461" s="226"/>
      <c r="Q461" s="226"/>
      <c r="R461" s="226"/>
      <c r="S461" s="226"/>
      <c r="U461" s="217"/>
      <c r="V461" s="217"/>
      <c r="W461" s="217"/>
      <c r="X461" s="217"/>
      <c r="Y461" s="217"/>
      <c r="Z461" s="217"/>
      <c r="AA461" s="217"/>
      <c r="AB461" s="217"/>
      <c r="AC461" s="217"/>
      <c r="AD461" s="217"/>
    </row>
    <row r="462" spans="2:31" ht="5.25" customHeight="1" x14ac:dyDescent="0.2">
      <c r="K462" s="226"/>
      <c r="L462" s="226"/>
      <c r="M462" s="226"/>
      <c r="N462" s="226"/>
      <c r="O462" s="226"/>
      <c r="P462" s="226"/>
      <c r="Q462" s="226"/>
      <c r="R462" s="226"/>
      <c r="S462" s="226"/>
      <c r="V462" s="217">
        <v>0</v>
      </c>
      <c r="W462" s="217">
        <v>0</v>
      </c>
      <c r="X462" s="217"/>
      <c r="Y462" s="217">
        <v>0</v>
      </c>
      <c r="Z462" s="217"/>
      <c r="AA462" s="217"/>
    </row>
    <row r="463" spans="2:31" ht="12" customHeight="1" x14ac:dyDescent="0.2">
      <c r="V463" s="217"/>
      <c r="W463" s="217"/>
      <c r="X463" s="217"/>
      <c r="Y463" s="217"/>
      <c r="Z463" s="217"/>
      <c r="AA463" s="217"/>
    </row>
    <row r="464" spans="2:31" ht="13.5" customHeight="1" x14ac:dyDescent="0.2">
      <c r="V464" s="214">
        <v>0</v>
      </c>
      <c r="W464" s="217">
        <v>0</v>
      </c>
      <c r="X464" s="217"/>
      <c r="Y464" s="217">
        <v>0</v>
      </c>
      <c r="Z464" s="217"/>
      <c r="AA464" s="217"/>
    </row>
    <row r="465" spans="2:31" ht="6" customHeight="1" x14ac:dyDescent="0.2"/>
    <row r="466" spans="2:31" ht="16.5" customHeight="1" x14ac:dyDescent="0.2">
      <c r="B466" s="223" t="s">
        <v>109</v>
      </c>
      <c r="C466" s="223"/>
      <c r="D466" s="223"/>
      <c r="E466" s="223"/>
      <c r="F466" s="223"/>
      <c r="G466" s="223"/>
      <c r="H466" s="223"/>
      <c r="I466" s="223"/>
      <c r="J466" s="223"/>
      <c r="K466" s="223"/>
      <c r="L466" s="223"/>
      <c r="M466" s="223"/>
      <c r="N466" s="223"/>
      <c r="O466" s="223"/>
      <c r="P466" s="223"/>
      <c r="Q466" s="223"/>
      <c r="R466" s="223"/>
      <c r="U466" s="214">
        <v>5000000</v>
      </c>
      <c r="V466" s="214">
        <v>0</v>
      </c>
      <c r="W466" s="217">
        <v>0</v>
      </c>
      <c r="X466" s="217"/>
      <c r="Y466" s="217">
        <v>0</v>
      </c>
      <c r="Z466" s="217"/>
      <c r="AA466" s="217"/>
      <c r="AB466" s="214">
        <v>0</v>
      </c>
      <c r="AC466" s="217">
        <v>5000000</v>
      </c>
      <c r="AD466" s="217"/>
    </row>
    <row r="467" spans="2:31" ht="16.5" customHeight="1" x14ac:dyDescent="0.2">
      <c r="V467" s="214">
        <v>0</v>
      </c>
      <c r="W467" s="217">
        <v>0</v>
      </c>
      <c r="X467" s="217"/>
      <c r="Y467" s="217">
        <v>0</v>
      </c>
      <c r="Z467" s="217"/>
      <c r="AA467" s="217"/>
    </row>
    <row r="468" spans="2:31" ht="16.5" customHeight="1" x14ac:dyDescent="0.2">
      <c r="V468" s="214">
        <v>0</v>
      </c>
      <c r="W468" s="217">
        <v>0</v>
      </c>
      <c r="X468" s="217"/>
      <c r="Y468" s="217">
        <v>0</v>
      </c>
      <c r="Z468" s="217"/>
      <c r="AA468" s="217"/>
    </row>
    <row r="469" spans="2:31" ht="9" customHeight="1" x14ac:dyDescent="0.2"/>
    <row r="470" spans="2:31" ht="13.5" customHeight="1" x14ac:dyDescent="0.2">
      <c r="C470" s="223" t="s">
        <v>105</v>
      </c>
      <c r="D470" s="223"/>
      <c r="E470" s="223"/>
      <c r="F470" s="223"/>
      <c r="H470" s="224" t="s">
        <v>30</v>
      </c>
      <c r="I470" s="216" t="s">
        <v>179</v>
      </c>
      <c r="J470" s="216"/>
      <c r="K470" s="216"/>
      <c r="L470" s="216"/>
      <c r="M470" s="216"/>
      <c r="O470" s="219" t="s">
        <v>71</v>
      </c>
      <c r="P470" s="219"/>
      <c r="Q470" s="219"/>
      <c r="R470" s="219"/>
      <c r="S470" s="219"/>
      <c r="T470" s="219"/>
      <c r="U470" s="219"/>
      <c r="V470" s="219"/>
      <c r="W470" s="219"/>
      <c r="X470" s="219"/>
      <c r="Y470" s="219"/>
      <c r="Z470" s="219"/>
      <c r="AA470" s="219"/>
      <c r="AB470" s="219"/>
      <c r="AC470" s="219"/>
      <c r="AD470" s="219"/>
      <c r="AE470" s="219"/>
    </row>
    <row r="471" spans="2:31" ht="13.5" customHeight="1" x14ac:dyDescent="0.2">
      <c r="C471" s="223" t="s">
        <v>106</v>
      </c>
      <c r="D471" s="223"/>
      <c r="E471" s="223"/>
      <c r="F471" s="223"/>
      <c r="H471" s="224" t="s">
        <v>30</v>
      </c>
      <c r="I471" s="216" t="s">
        <v>244</v>
      </c>
      <c r="J471" s="216"/>
      <c r="K471" s="216"/>
      <c r="L471" s="216"/>
      <c r="M471" s="216"/>
      <c r="O471" s="219" t="s">
        <v>67</v>
      </c>
      <c r="P471" s="219"/>
      <c r="Q471" s="219"/>
      <c r="R471" s="219"/>
      <c r="S471" s="219"/>
      <c r="T471" s="219"/>
      <c r="U471" s="219"/>
      <c r="V471" s="219"/>
      <c r="W471" s="219"/>
      <c r="X471" s="219"/>
      <c r="Y471" s="219"/>
      <c r="Z471" s="219"/>
      <c r="AA471" s="219"/>
      <c r="AB471" s="219"/>
      <c r="AC471" s="219"/>
      <c r="AD471" s="219"/>
      <c r="AE471" s="219"/>
    </row>
    <row r="472" spans="2:31" ht="3" customHeight="1" x14ac:dyDescent="0.2"/>
    <row r="473" spans="2:31" ht="3" customHeight="1" x14ac:dyDescent="0.2"/>
    <row r="474" spans="2:31" ht="11.25" customHeight="1" x14ac:dyDescent="0.2">
      <c r="C474" s="216" t="s">
        <v>169</v>
      </c>
      <c r="D474" s="216"/>
      <c r="E474" s="216"/>
      <c r="F474" s="216"/>
      <c r="G474" s="216"/>
      <c r="H474" s="216"/>
      <c r="I474" s="216"/>
      <c r="K474" s="226" t="s">
        <v>170</v>
      </c>
      <c r="L474" s="226"/>
      <c r="M474" s="226"/>
      <c r="N474" s="226"/>
      <c r="O474" s="226"/>
      <c r="P474" s="226"/>
      <c r="Q474" s="226"/>
      <c r="R474" s="226"/>
      <c r="S474" s="226"/>
      <c r="U474" s="217">
        <v>3964000</v>
      </c>
      <c r="V474" s="217">
        <v>0</v>
      </c>
      <c r="W474" s="217">
        <v>0</v>
      </c>
      <c r="X474" s="217"/>
      <c r="Y474" s="217">
        <v>0</v>
      </c>
      <c r="Z474" s="217"/>
      <c r="AA474" s="217"/>
      <c r="AB474" s="217">
        <v>994500</v>
      </c>
      <c r="AC474" s="217">
        <v>2969500</v>
      </c>
      <c r="AD474" s="217"/>
    </row>
    <row r="475" spans="2:31" ht="6" customHeight="1" x14ac:dyDescent="0.2">
      <c r="C475" s="216"/>
      <c r="D475" s="216"/>
      <c r="E475" s="216"/>
      <c r="F475" s="216"/>
      <c r="G475" s="216"/>
      <c r="H475" s="216"/>
      <c r="I475" s="216"/>
      <c r="K475" s="226"/>
      <c r="L475" s="226"/>
      <c r="M475" s="226"/>
      <c r="N475" s="226"/>
      <c r="O475" s="226"/>
      <c r="P475" s="226"/>
      <c r="Q475" s="226"/>
      <c r="R475" s="226"/>
      <c r="S475" s="226"/>
      <c r="U475" s="217"/>
      <c r="V475" s="217"/>
      <c r="W475" s="217"/>
      <c r="X475" s="217"/>
      <c r="Y475" s="217"/>
      <c r="Z475" s="217"/>
      <c r="AA475" s="217"/>
      <c r="AB475" s="217"/>
      <c r="AC475" s="217"/>
      <c r="AD475" s="217"/>
    </row>
    <row r="476" spans="2:31" ht="5.25" customHeight="1" x14ac:dyDescent="0.2">
      <c r="K476" s="226"/>
      <c r="L476" s="226"/>
      <c r="M476" s="226"/>
      <c r="N476" s="226"/>
      <c r="O476" s="226"/>
      <c r="P476" s="226"/>
      <c r="Q476" s="226"/>
      <c r="R476" s="226"/>
      <c r="S476" s="226"/>
      <c r="V476" s="217">
        <v>0</v>
      </c>
      <c r="W476" s="217">
        <v>0</v>
      </c>
      <c r="X476" s="217"/>
      <c r="Y476" s="217">
        <v>0</v>
      </c>
      <c r="Z476" s="217"/>
      <c r="AA476" s="217"/>
    </row>
    <row r="477" spans="2:31" ht="12" customHeight="1" x14ac:dyDescent="0.2">
      <c r="V477" s="217"/>
      <c r="W477" s="217"/>
      <c r="X477" s="217"/>
      <c r="Y477" s="217"/>
      <c r="Z477" s="217"/>
      <c r="AA477" s="217"/>
    </row>
    <row r="478" spans="2:31" ht="13.5" customHeight="1" x14ac:dyDescent="0.2">
      <c r="V478" s="214">
        <v>994500</v>
      </c>
      <c r="W478" s="217">
        <v>0</v>
      </c>
      <c r="X478" s="217"/>
      <c r="Y478" s="217">
        <v>994500</v>
      </c>
      <c r="Z478" s="217"/>
      <c r="AA478" s="217"/>
    </row>
    <row r="479" spans="2:31" ht="6" customHeight="1" x14ac:dyDescent="0.2"/>
    <row r="480" spans="2:31" ht="16.5" customHeight="1" x14ac:dyDescent="0.2">
      <c r="B480" s="223" t="s">
        <v>109</v>
      </c>
      <c r="C480" s="223"/>
      <c r="D480" s="223"/>
      <c r="E480" s="223"/>
      <c r="F480" s="223"/>
      <c r="G480" s="223"/>
      <c r="H480" s="223"/>
      <c r="I480" s="223"/>
      <c r="J480" s="223"/>
      <c r="K480" s="223"/>
      <c r="L480" s="223"/>
      <c r="M480" s="223"/>
      <c r="N480" s="223"/>
      <c r="O480" s="223"/>
      <c r="P480" s="223"/>
      <c r="Q480" s="223"/>
      <c r="R480" s="223"/>
      <c r="U480" s="214">
        <v>3964000</v>
      </c>
      <c r="V480" s="214">
        <v>0</v>
      </c>
      <c r="W480" s="217">
        <v>0</v>
      </c>
      <c r="X480" s="217"/>
      <c r="Y480" s="217">
        <v>0</v>
      </c>
      <c r="Z480" s="217"/>
      <c r="AA480" s="217"/>
      <c r="AB480" s="214">
        <v>994500</v>
      </c>
      <c r="AC480" s="217">
        <v>2969500</v>
      </c>
      <c r="AD480" s="217"/>
    </row>
    <row r="481" spans="2:31" ht="16.5" customHeight="1" x14ac:dyDescent="0.2">
      <c r="V481" s="214">
        <v>0</v>
      </c>
      <c r="W481" s="217">
        <v>0</v>
      </c>
      <c r="X481" s="217"/>
      <c r="Y481" s="217">
        <v>0</v>
      </c>
      <c r="Z481" s="217"/>
      <c r="AA481" s="217"/>
    </row>
    <row r="482" spans="2:31" ht="16.5" customHeight="1" x14ac:dyDescent="0.2">
      <c r="V482" s="214">
        <v>994500</v>
      </c>
      <c r="W482" s="217">
        <v>0</v>
      </c>
      <c r="X482" s="217"/>
      <c r="Y482" s="217">
        <v>994500</v>
      </c>
      <c r="Z482" s="217"/>
      <c r="AA482" s="217"/>
    </row>
    <row r="483" spans="2:31" ht="9" customHeight="1" x14ac:dyDescent="0.2"/>
    <row r="484" spans="2:31" ht="13.5" customHeight="1" x14ac:dyDescent="0.2">
      <c r="C484" s="223" t="s">
        <v>105</v>
      </c>
      <c r="D484" s="223"/>
      <c r="E484" s="223"/>
      <c r="F484" s="223"/>
      <c r="H484" s="224" t="s">
        <v>30</v>
      </c>
      <c r="I484" s="216" t="s">
        <v>179</v>
      </c>
      <c r="J484" s="216"/>
      <c r="K484" s="216"/>
      <c r="L484" s="216"/>
      <c r="M484" s="216"/>
      <c r="O484" s="219" t="s">
        <v>71</v>
      </c>
      <c r="P484" s="219"/>
      <c r="Q484" s="219"/>
      <c r="R484" s="219"/>
      <c r="S484" s="219"/>
      <c r="T484" s="219"/>
      <c r="U484" s="219"/>
      <c r="V484" s="219"/>
      <c r="W484" s="219"/>
      <c r="X484" s="219"/>
      <c r="Y484" s="219"/>
      <c r="Z484" s="219"/>
      <c r="AA484" s="219"/>
      <c r="AB484" s="219"/>
      <c r="AC484" s="219"/>
      <c r="AD484" s="219"/>
      <c r="AE484" s="219"/>
    </row>
    <row r="485" spans="2:31" ht="13.5" customHeight="1" x14ac:dyDescent="0.2">
      <c r="C485" s="223" t="s">
        <v>106</v>
      </c>
      <c r="D485" s="223"/>
      <c r="E485" s="223"/>
      <c r="F485" s="223"/>
      <c r="H485" s="224" t="s">
        <v>30</v>
      </c>
      <c r="I485" s="216" t="s">
        <v>245</v>
      </c>
      <c r="J485" s="216"/>
      <c r="K485" s="216"/>
      <c r="L485" s="216"/>
      <c r="M485" s="216"/>
      <c r="O485" s="219" t="s">
        <v>68</v>
      </c>
      <c r="P485" s="219"/>
      <c r="Q485" s="219"/>
      <c r="R485" s="219"/>
      <c r="S485" s="219"/>
      <c r="T485" s="219"/>
      <c r="U485" s="219"/>
      <c r="V485" s="219"/>
      <c r="W485" s="219"/>
      <c r="X485" s="219"/>
      <c r="Y485" s="219"/>
      <c r="Z485" s="219"/>
      <c r="AA485" s="219"/>
      <c r="AB485" s="219"/>
      <c r="AC485" s="219"/>
      <c r="AD485" s="219"/>
      <c r="AE485" s="219"/>
    </row>
    <row r="486" spans="2:31" ht="3" customHeight="1" x14ac:dyDescent="0.2"/>
    <row r="487" spans="2:31" ht="3" customHeight="1" x14ac:dyDescent="0.2"/>
    <row r="488" spans="2:31" ht="16.5" customHeight="1" x14ac:dyDescent="0.2">
      <c r="C488" s="216" t="s">
        <v>171</v>
      </c>
      <c r="D488" s="216"/>
      <c r="E488" s="216"/>
      <c r="F488" s="216"/>
      <c r="G488" s="216"/>
      <c r="H488" s="216"/>
      <c r="I488" s="216"/>
      <c r="K488" s="216" t="s">
        <v>172</v>
      </c>
      <c r="L488" s="216"/>
      <c r="M488" s="216"/>
      <c r="N488" s="216"/>
      <c r="O488" s="216"/>
      <c r="P488" s="216"/>
      <c r="Q488" s="216"/>
      <c r="R488" s="216"/>
      <c r="S488" s="216"/>
      <c r="U488" s="214">
        <v>5000000</v>
      </c>
      <c r="V488" s="214">
        <v>0</v>
      </c>
      <c r="W488" s="217">
        <v>0</v>
      </c>
      <c r="X488" s="217"/>
      <c r="Y488" s="217">
        <v>0</v>
      </c>
      <c r="Z488" s="217"/>
      <c r="AA488" s="217"/>
      <c r="AB488" s="214">
        <v>440000</v>
      </c>
      <c r="AC488" s="217">
        <v>4560000</v>
      </c>
      <c r="AD488" s="217"/>
    </row>
    <row r="489" spans="2:31" ht="16.5" customHeight="1" x14ac:dyDescent="0.2">
      <c r="V489" s="214">
        <v>0</v>
      </c>
      <c r="W489" s="217">
        <v>0</v>
      </c>
      <c r="X489" s="217"/>
      <c r="Y489" s="217">
        <v>0</v>
      </c>
      <c r="Z489" s="217"/>
      <c r="AA489" s="217"/>
    </row>
    <row r="490" spans="2:31" ht="13.5" customHeight="1" x14ac:dyDescent="0.2">
      <c r="V490" s="214">
        <v>440000</v>
      </c>
      <c r="W490" s="217">
        <v>0</v>
      </c>
      <c r="X490" s="217"/>
      <c r="Y490" s="217">
        <v>440000</v>
      </c>
      <c r="Z490" s="217"/>
      <c r="AA490" s="217"/>
    </row>
    <row r="491" spans="2:31" ht="6" customHeight="1" x14ac:dyDescent="0.2"/>
    <row r="492" spans="2:31" ht="16.5" customHeight="1" x14ac:dyDescent="0.2">
      <c r="B492" s="223" t="s">
        <v>109</v>
      </c>
      <c r="C492" s="223"/>
      <c r="D492" s="223"/>
      <c r="E492" s="223"/>
      <c r="F492" s="223"/>
      <c r="G492" s="223"/>
      <c r="H492" s="223"/>
      <c r="I492" s="223"/>
      <c r="J492" s="223"/>
      <c r="K492" s="223"/>
      <c r="L492" s="223"/>
      <c r="M492" s="223"/>
      <c r="N492" s="223"/>
      <c r="O492" s="223"/>
      <c r="P492" s="223"/>
      <c r="Q492" s="223"/>
      <c r="R492" s="223"/>
      <c r="U492" s="214">
        <v>5000000</v>
      </c>
      <c r="V492" s="214">
        <v>0</v>
      </c>
      <c r="W492" s="217">
        <v>0</v>
      </c>
      <c r="X492" s="217"/>
      <c r="Y492" s="217">
        <v>0</v>
      </c>
      <c r="Z492" s="217"/>
      <c r="AA492" s="217"/>
      <c r="AB492" s="214">
        <v>440000</v>
      </c>
      <c r="AC492" s="217">
        <v>4560000</v>
      </c>
      <c r="AD492" s="217"/>
    </row>
    <row r="493" spans="2:31" ht="16.5" customHeight="1" x14ac:dyDescent="0.2">
      <c r="V493" s="214">
        <v>0</v>
      </c>
      <c r="W493" s="217">
        <v>0</v>
      </c>
      <c r="X493" s="217"/>
      <c r="Y493" s="217">
        <v>0</v>
      </c>
      <c r="Z493" s="217"/>
      <c r="AA493" s="217"/>
    </row>
    <row r="494" spans="2:31" ht="16.5" customHeight="1" x14ac:dyDescent="0.2">
      <c r="V494" s="214">
        <v>440000</v>
      </c>
      <c r="W494" s="217">
        <v>0</v>
      </c>
      <c r="X494" s="217"/>
      <c r="Y494" s="217">
        <v>440000</v>
      </c>
      <c r="Z494" s="217"/>
      <c r="AA494" s="217"/>
    </row>
    <row r="495" spans="2:31" ht="9" customHeight="1" x14ac:dyDescent="0.2"/>
    <row r="496" spans="2:31" ht="13.5" customHeight="1" x14ac:dyDescent="0.2">
      <c r="C496" s="223" t="s">
        <v>105</v>
      </c>
      <c r="D496" s="223"/>
      <c r="E496" s="223"/>
      <c r="F496" s="223"/>
      <c r="H496" s="224" t="s">
        <v>30</v>
      </c>
      <c r="I496" s="216" t="s">
        <v>179</v>
      </c>
      <c r="J496" s="216"/>
      <c r="K496" s="216"/>
      <c r="L496" s="216"/>
      <c r="M496" s="216"/>
      <c r="O496" s="219" t="s">
        <v>71</v>
      </c>
      <c r="P496" s="219"/>
      <c r="Q496" s="219"/>
      <c r="R496" s="219"/>
      <c r="S496" s="219"/>
      <c r="T496" s="219"/>
      <c r="U496" s="219"/>
      <c r="V496" s="219"/>
      <c r="W496" s="219"/>
      <c r="X496" s="219"/>
      <c r="Y496" s="219"/>
      <c r="Z496" s="219"/>
      <c r="AA496" s="219"/>
      <c r="AB496" s="219"/>
      <c r="AC496" s="219"/>
      <c r="AD496" s="219"/>
      <c r="AE496" s="219"/>
    </row>
    <row r="497" spans="2:31" ht="13.5" customHeight="1" x14ac:dyDescent="0.2">
      <c r="C497" s="223" t="s">
        <v>106</v>
      </c>
      <c r="D497" s="223"/>
      <c r="E497" s="223"/>
      <c r="F497" s="223"/>
      <c r="H497" s="224" t="s">
        <v>30</v>
      </c>
      <c r="I497" s="216" t="s">
        <v>246</v>
      </c>
      <c r="J497" s="216"/>
      <c r="K497" s="216"/>
      <c r="L497" s="216"/>
      <c r="M497" s="216"/>
      <c r="O497" s="219" t="s">
        <v>69</v>
      </c>
      <c r="P497" s="219"/>
      <c r="Q497" s="219"/>
      <c r="R497" s="219"/>
      <c r="S497" s="219"/>
      <c r="T497" s="219"/>
      <c r="U497" s="219"/>
      <c r="V497" s="219"/>
      <c r="W497" s="219"/>
      <c r="X497" s="219"/>
      <c r="Y497" s="219"/>
      <c r="Z497" s="219"/>
      <c r="AA497" s="219"/>
      <c r="AB497" s="219"/>
      <c r="AC497" s="219"/>
      <c r="AD497" s="219"/>
      <c r="AE497" s="219"/>
    </row>
    <row r="498" spans="2:31" ht="3" customHeight="1" x14ac:dyDescent="0.2"/>
    <row r="499" spans="2:31" ht="3" customHeight="1" x14ac:dyDescent="0.2"/>
    <row r="500" spans="2:31" ht="16.5" customHeight="1" x14ac:dyDescent="0.2">
      <c r="C500" s="216" t="s">
        <v>173</v>
      </c>
      <c r="D500" s="216"/>
      <c r="E500" s="216"/>
      <c r="F500" s="216"/>
      <c r="G500" s="216"/>
      <c r="H500" s="216"/>
      <c r="I500" s="216"/>
      <c r="K500" s="216" t="s">
        <v>174</v>
      </c>
      <c r="L500" s="216"/>
      <c r="M500" s="216"/>
      <c r="N500" s="216"/>
      <c r="O500" s="216"/>
      <c r="P500" s="216"/>
      <c r="Q500" s="216"/>
      <c r="R500" s="216"/>
      <c r="S500" s="216"/>
      <c r="U500" s="214">
        <v>10000000</v>
      </c>
      <c r="V500" s="214">
        <v>0</v>
      </c>
      <c r="W500" s="217">
        <v>0</v>
      </c>
      <c r="X500" s="217"/>
      <c r="Y500" s="217">
        <v>0</v>
      </c>
      <c r="Z500" s="217"/>
      <c r="AA500" s="217"/>
      <c r="AB500" s="214">
        <v>4077000</v>
      </c>
      <c r="AC500" s="217">
        <v>5923000</v>
      </c>
      <c r="AD500" s="217"/>
    </row>
    <row r="501" spans="2:31" ht="16.5" customHeight="1" x14ac:dyDescent="0.2">
      <c r="V501" s="214">
        <v>0</v>
      </c>
      <c r="W501" s="217">
        <v>0</v>
      </c>
      <c r="X501" s="217"/>
      <c r="Y501" s="217">
        <v>0</v>
      </c>
      <c r="Z501" s="217"/>
      <c r="AA501" s="217"/>
    </row>
    <row r="502" spans="2:31" ht="13.5" customHeight="1" x14ac:dyDescent="0.2">
      <c r="V502" s="214">
        <v>4077000</v>
      </c>
      <c r="W502" s="217">
        <v>0</v>
      </c>
      <c r="X502" s="217"/>
      <c r="Y502" s="217">
        <v>4077000</v>
      </c>
      <c r="Z502" s="217"/>
      <c r="AA502" s="217"/>
    </row>
    <row r="503" spans="2:31" ht="16.5" customHeight="1" x14ac:dyDescent="0.2">
      <c r="C503" s="216" t="s">
        <v>220</v>
      </c>
      <c r="D503" s="216"/>
      <c r="E503" s="216"/>
      <c r="F503" s="216"/>
      <c r="G503" s="216"/>
      <c r="H503" s="216"/>
      <c r="I503" s="216"/>
      <c r="K503" s="216" t="s">
        <v>221</v>
      </c>
      <c r="L503" s="216"/>
      <c r="M503" s="216"/>
      <c r="N503" s="216"/>
      <c r="O503" s="216"/>
      <c r="P503" s="216"/>
      <c r="Q503" s="216"/>
      <c r="R503" s="216"/>
      <c r="S503" s="216"/>
      <c r="U503" s="214">
        <v>12200000</v>
      </c>
      <c r="V503" s="214">
        <v>0</v>
      </c>
      <c r="W503" s="217">
        <v>0</v>
      </c>
      <c r="X503" s="217"/>
      <c r="Y503" s="217">
        <v>0</v>
      </c>
      <c r="Z503" s="217"/>
      <c r="AA503" s="217"/>
      <c r="AB503" s="214">
        <v>8460000</v>
      </c>
      <c r="AC503" s="217">
        <v>3740000</v>
      </c>
      <c r="AD503" s="217"/>
    </row>
    <row r="504" spans="2:31" ht="16.5" customHeight="1" x14ac:dyDescent="0.2">
      <c r="V504" s="214">
        <v>0</v>
      </c>
      <c r="W504" s="217">
        <v>0</v>
      </c>
      <c r="X504" s="217"/>
      <c r="Y504" s="217">
        <v>0</v>
      </c>
      <c r="Z504" s="217"/>
      <c r="AA504" s="217"/>
    </row>
    <row r="505" spans="2:31" ht="13.5" customHeight="1" x14ac:dyDescent="0.2">
      <c r="V505" s="214">
        <v>8460000</v>
      </c>
      <c r="W505" s="217">
        <v>0</v>
      </c>
      <c r="X505" s="217"/>
      <c r="Y505" s="217">
        <v>8460000</v>
      </c>
      <c r="Z505" s="217"/>
      <c r="AA505" s="217"/>
    </row>
    <row r="506" spans="2:31" ht="3" customHeight="1" x14ac:dyDescent="0.2"/>
    <row r="507" spans="2:31" ht="16.5" customHeight="1" x14ac:dyDescent="0.2">
      <c r="C507" s="216" t="s">
        <v>247</v>
      </c>
      <c r="D507" s="216"/>
      <c r="E507" s="216"/>
      <c r="F507" s="216"/>
      <c r="G507" s="216"/>
      <c r="H507" s="216"/>
      <c r="I507" s="216"/>
      <c r="K507" s="216" t="s">
        <v>248</v>
      </c>
      <c r="L507" s="216"/>
      <c r="M507" s="216"/>
      <c r="N507" s="216"/>
      <c r="O507" s="216"/>
      <c r="P507" s="216"/>
      <c r="Q507" s="216"/>
      <c r="R507" s="216"/>
      <c r="S507" s="216"/>
      <c r="U507" s="214">
        <v>2800000</v>
      </c>
      <c r="V507" s="214">
        <v>0</v>
      </c>
      <c r="W507" s="217">
        <v>0</v>
      </c>
      <c r="X507" s="217"/>
      <c r="Y507" s="217">
        <v>0</v>
      </c>
      <c r="Z507" s="217"/>
      <c r="AA507" s="217"/>
      <c r="AB507" s="214">
        <v>500000</v>
      </c>
      <c r="AC507" s="217">
        <v>2300000</v>
      </c>
      <c r="AD507" s="217"/>
    </row>
    <row r="508" spans="2:31" ht="16.5" customHeight="1" x14ac:dyDescent="0.2">
      <c r="V508" s="214">
        <v>0</v>
      </c>
      <c r="W508" s="217">
        <v>0</v>
      </c>
      <c r="X508" s="217"/>
      <c r="Y508" s="217">
        <v>0</v>
      </c>
      <c r="Z508" s="217"/>
      <c r="AA508" s="217"/>
    </row>
    <row r="509" spans="2:31" ht="13.5" customHeight="1" x14ac:dyDescent="0.2">
      <c r="V509" s="214">
        <v>500000</v>
      </c>
      <c r="W509" s="217">
        <v>0</v>
      </c>
      <c r="X509" s="217"/>
      <c r="Y509" s="217">
        <v>500000</v>
      </c>
      <c r="Z509" s="217"/>
      <c r="AA509" s="217"/>
    </row>
    <row r="510" spans="2:31" ht="6" customHeight="1" x14ac:dyDescent="0.2"/>
    <row r="511" spans="2:31" ht="16.5" customHeight="1" x14ac:dyDescent="0.2">
      <c r="B511" s="223" t="s">
        <v>109</v>
      </c>
      <c r="C511" s="223"/>
      <c r="D511" s="223"/>
      <c r="E511" s="223"/>
      <c r="F511" s="223"/>
      <c r="G511" s="223"/>
      <c r="H511" s="223"/>
      <c r="I511" s="223"/>
      <c r="J511" s="223"/>
      <c r="K511" s="223"/>
      <c r="L511" s="223"/>
      <c r="M511" s="223"/>
      <c r="N511" s="223"/>
      <c r="O511" s="223"/>
      <c r="P511" s="223"/>
      <c r="Q511" s="223"/>
      <c r="R511" s="223"/>
      <c r="U511" s="214">
        <v>25000000</v>
      </c>
      <c r="V511" s="214">
        <v>0</v>
      </c>
      <c r="W511" s="217">
        <v>0</v>
      </c>
      <c r="X511" s="217"/>
      <c r="Y511" s="217">
        <v>0</v>
      </c>
      <c r="Z511" s="217"/>
      <c r="AA511" s="217"/>
      <c r="AB511" s="214">
        <v>13037000</v>
      </c>
      <c r="AC511" s="217">
        <v>11963000</v>
      </c>
      <c r="AD511" s="217"/>
    </row>
    <row r="512" spans="2:31" ht="16.5" customHeight="1" x14ac:dyDescent="0.2">
      <c r="V512" s="214">
        <v>0</v>
      </c>
      <c r="W512" s="217">
        <v>0</v>
      </c>
      <c r="X512" s="217"/>
      <c r="Y512" s="217">
        <v>0</v>
      </c>
      <c r="Z512" s="217"/>
      <c r="AA512" s="217"/>
    </row>
    <row r="513" spans="2:31" ht="16.5" customHeight="1" x14ac:dyDescent="0.2">
      <c r="V513" s="214">
        <v>13037000</v>
      </c>
      <c r="W513" s="217">
        <v>0</v>
      </c>
      <c r="X513" s="217"/>
      <c r="Y513" s="217">
        <v>13037000</v>
      </c>
      <c r="Z513" s="217"/>
      <c r="AA513" s="217"/>
    </row>
    <row r="514" spans="2:31" ht="9" customHeight="1" x14ac:dyDescent="0.2"/>
    <row r="515" spans="2:31" ht="13.5" customHeight="1" x14ac:dyDescent="0.2">
      <c r="C515" s="223" t="s">
        <v>105</v>
      </c>
      <c r="D515" s="223"/>
      <c r="E515" s="223"/>
      <c r="F515" s="223"/>
      <c r="H515" s="224" t="s">
        <v>30</v>
      </c>
      <c r="I515" s="216" t="s">
        <v>179</v>
      </c>
      <c r="J515" s="216"/>
      <c r="K515" s="216"/>
      <c r="L515" s="216"/>
      <c r="M515" s="216"/>
      <c r="O515" s="219" t="s">
        <v>71</v>
      </c>
      <c r="P515" s="219"/>
      <c r="Q515" s="219"/>
      <c r="R515" s="219"/>
      <c r="S515" s="219"/>
      <c r="T515" s="219"/>
      <c r="U515" s="219"/>
      <c r="V515" s="219"/>
      <c r="W515" s="219"/>
      <c r="X515" s="219"/>
      <c r="Y515" s="219"/>
      <c r="Z515" s="219"/>
      <c r="AA515" s="219"/>
      <c r="AB515" s="219"/>
      <c r="AC515" s="219"/>
      <c r="AD515" s="219"/>
      <c r="AE515" s="219"/>
    </row>
    <row r="516" spans="2:31" ht="13.5" customHeight="1" x14ac:dyDescent="0.2">
      <c r="C516" s="223" t="s">
        <v>106</v>
      </c>
      <c r="D516" s="223"/>
      <c r="E516" s="223"/>
      <c r="F516" s="223"/>
      <c r="H516" s="224" t="s">
        <v>30</v>
      </c>
      <c r="I516" s="216" t="s">
        <v>249</v>
      </c>
      <c r="J516" s="216"/>
      <c r="K516" s="216"/>
      <c r="L516" s="216"/>
      <c r="M516" s="216"/>
      <c r="O516" s="219" t="s">
        <v>250</v>
      </c>
      <c r="P516" s="219"/>
      <c r="Q516" s="219"/>
      <c r="R516" s="219"/>
      <c r="S516" s="219"/>
      <c r="T516" s="219"/>
      <c r="U516" s="219"/>
      <c r="V516" s="219"/>
      <c r="W516" s="219"/>
      <c r="X516" s="219"/>
      <c r="Y516" s="219"/>
      <c r="Z516" s="219"/>
      <c r="AA516" s="219"/>
      <c r="AB516" s="219"/>
      <c r="AC516" s="219"/>
      <c r="AD516" s="219"/>
      <c r="AE516" s="219"/>
    </row>
    <row r="517" spans="2:31" ht="3" customHeight="1" x14ac:dyDescent="0.2"/>
    <row r="518" spans="2:31" ht="3" customHeight="1" x14ac:dyDescent="0.2"/>
    <row r="519" spans="2:31" ht="16.5" customHeight="1" x14ac:dyDescent="0.2">
      <c r="C519" s="216" t="s">
        <v>175</v>
      </c>
      <c r="D519" s="216"/>
      <c r="E519" s="216"/>
      <c r="F519" s="216"/>
      <c r="G519" s="216"/>
      <c r="H519" s="216"/>
      <c r="I519" s="216"/>
      <c r="K519" s="216" t="s">
        <v>176</v>
      </c>
      <c r="L519" s="216"/>
      <c r="M519" s="216"/>
      <c r="N519" s="216"/>
      <c r="O519" s="216"/>
      <c r="P519" s="216"/>
      <c r="Q519" s="216"/>
      <c r="R519" s="216"/>
      <c r="S519" s="216"/>
      <c r="U519" s="214">
        <v>12000000</v>
      </c>
      <c r="V519" s="214">
        <v>0</v>
      </c>
      <c r="W519" s="217">
        <v>0</v>
      </c>
      <c r="X519" s="217"/>
      <c r="Y519" s="217">
        <v>0</v>
      </c>
      <c r="Z519" s="217"/>
      <c r="AA519" s="217"/>
      <c r="AB519" s="214">
        <v>7825000</v>
      </c>
      <c r="AC519" s="217">
        <v>4175000</v>
      </c>
      <c r="AD519" s="217"/>
    </row>
    <row r="520" spans="2:31" ht="16.5" customHeight="1" x14ac:dyDescent="0.2">
      <c r="V520" s="214">
        <v>0</v>
      </c>
      <c r="W520" s="217">
        <v>0</v>
      </c>
      <c r="X520" s="217"/>
      <c r="Y520" s="217">
        <v>0</v>
      </c>
      <c r="Z520" s="217"/>
      <c r="AA520" s="217"/>
    </row>
    <row r="521" spans="2:31" ht="13.5" customHeight="1" x14ac:dyDescent="0.2">
      <c r="V521" s="214">
        <v>7825000</v>
      </c>
      <c r="W521" s="217">
        <v>0</v>
      </c>
      <c r="X521" s="217"/>
      <c r="Y521" s="217">
        <v>7825000</v>
      </c>
      <c r="Z521" s="217"/>
      <c r="AA521" s="217"/>
    </row>
    <row r="522" spans="2:31" ht="3" customHeight="1" x14ac:dyDescent="0.2"/>
    <row r="523" spans="2:31" ht="16.5" customHeight="1" x14ac:dyDescent="0.2">
      <c r="C523" s="216" t="s">
        <v>198</v>
      </c>
      <c r="D523" s="216"/>
      <c r="E523" s="216"/>
      <c r="F523" s="216"/>
      <c r="G523" s="216"/>
      <c r="H523" s="216"/>
      <c r="I523" s="216"/>
      <c r="K523" s="216" t="s">
        <v>199</v>
      </c>
      <c r="L523" s="216"/>
      <c r="M523" s="216"/>
      <c r="N523" s="216"/>
      <c r="O523" s="216"/>
      <c r="P523" s="216"/>
      <c r="Q523" s="216"/>
      <c r="R523" s="216"/>
      <c r="S523" s="216"/>
      <c r="U523" s="214">
        <v>19875000</v>
      </c>
      <c r="V523" s="214">
        <v>0</v>
      </c>
      <c r="W523" s="217">
        <v>0</v>
      </c>
      <c r="X523" s="217"/>
      <c r="Y523" s="217">
        <v>0</v>
      </c>
      <c r="Z523" s="217"/>
      <c r="AA523" s="217"/>
      <c r="AB523" s="214">
        <v>3300000</v>
      </c>
      <c r="AC523" s="217">
        <v>16575000</v>
      </c>
      <c r="AD523" s="217"/>
    </row>
    <row r="524" spans="2:31" ht="16.5" customHeight="1" x14ac:dyDescent="0.2">
      <c r="V524" s="214">
        <v>0</v>
      </c>
      <c r="W524" s="217">
        <v>0</v>
      </c>
      <c r="X524" s="217"/>
      <c r="Y524" s="217">
        <v>0</v>
      </c>
      <c r="Z524" s="217"/>
      <c r="AA524" s="217"/>
    </row>
    <row r="525" spans="2:31" ht="13.5" customHeight="1" x14ac:dyDescent="0.2">
      <c r="V525" s="214">
        <v>3300000</v>
      </c>
      <c r="W525" s="217">
        <v>0</v>
      </c>
      <c r="X525" s="217"/>
      <c r="Y525" s="217">
        <v>3300000</v>
      </c>
      <c r="Z525" s="217"/>
      <c r="AA525" s="217"/>
    </row>
    <row r="526" spans="2:31" ht="6" customHeight="1" x14ac:dyDescent="0.2"/>
    <row r="527" spans="2:31" ht="16.5" customHeight="1" x14ac:dyDescent="0.2">
      <c r="B527" s="223" t="s">
        <v>109</v>
      </c>
      <c r="C527" s="223"/>
      <c r="D527" s="223"/>
      <c r="E527" s="223"/>
      <c r="F527" s="223"/>
      <c r="G527" s="223"/>
      <c r="H527" s="223"/>
      <c r="I527" s="223"/>
      <c r="J527" s="223"/>
      <c r="K527" s="223"/>
      <c r="L527" s="223"/>
      <c r="M527" s="223"/>
      <c r="N527" s="223"/>
      <c r="O527" s="223"/>
      <c r="P527" s="223"/>
      <c r="Q527" s="223"/>
      <c r="R527" s="223"/>
      <c r="U527" s="214">
        <v>31875000</v>
      </c>
      <c r="V527" s="214">
        <v>0</v>
      </c>
      <c r="W527" s="217">
        <v>0</v>
      </c>
      <c r="X527" s="217"/>
      <c r="Y527" s="217">
        <v>0</v>
      </c>
      <c r="Z527" s="217"/>
      <c r="AA527" s="217"/>
      <c r="AB527" s="214">
        <v>11125000</v>
      </c>
      <c r="AC527" s="217">
        <v>20750000</v>
      </c>
      <c r="AD527" s="217"/>
    </row>
    <row r="528" spans="2:31" ht="16.5" customHeight="1" x14ac:dyDescent="0.2">
      <c r="V528" s="214">
        <v>0</v>
      </c>
      <c r="W528" s="217">
        <v>0</v>
      </c>
      <c r="X528" s="217"/>
      <c r="Y528" s="217">
        <v>0</v>
      </c>
      <c r="Z528" s="217"/>
      <c r="AA528" s="217"/>
    </row>
    <row r="529" spans="3:31" ht="16.5" customHeight="1" x14ac:dyDescent="0.2">
      <c r="V529" s="214">
        <v>11125000</v>
      </c>
      <c r="W529" s="217">
        <v>0</v>
      </c>
      <c r="X529" s="217"/>
      <c r="Y529" s="217">
        <v>11125000</v>
      </c>
      <c r="Z529" s="217"/>
      <c r="AA529" s="217"/>
    </row>
    <row r="530" spans="3:31" ht="9" customHeight="1" x14ac:dyDescent="0.2"/>
    <row r="531" spans="3:31" ht="13.5" customHeight="1" x14ac:dyDescent="0.2">
      <c r="C531" s="223" t="s">
        <v>105</v>
      </c>
      <c r="D531" s="223"/>
      <c r="E531" s="223"/>
      <c r="F531" s="223"/>
      <c r="H531" s="224" t="s">
        <v>30</v>
      </c>
      <c r="I531" s="216" t="s">
        <v>179</v>
      </c>
      <c r="J531" s="216"/>
      <c r="K531" s="216"/>
      <c r="L531" s="216"/>
      <c r="M531" s="216"/>
      <c r="O531" s="219" t="s">
        <v>71</v>
      </c>
      <c r="P531" s="219"/>
      <c r="Q531" s="219"/>
      <c r="R531" s="219"/>
      <c r="S531" s="219"/>
      <c r="T531" s="219"/>
      <c r="U531" s="219"/>
      <c r="V531" s="219"/>
      <c r="W531" s="219"/>
      <c r="X531" s="219"/>
      <c r="Y531" s="219"/>
      <c r="Z531" s="219"/>
      <c r="AA531" s="219"/>
      <c r="AB531" s="219"/>
      <c r="AC531" s="219"/>
      <c r="AD531" s="219"/>
      <c r="AE531" s="219"/>
    </row>
    <row r="532" spans="3:31" ht="13.5" customHeight="1" x14ac:dyDescent="0.2">
      <c r="C532" s="223" t="s">
        <v>106</v>
      </c>
      <c r="D532" s="223"/>
      <c r="E532" s="223"/>
      <c r="F532" s="223"/>
      <c r="H532" s="224" t="s">
        <v>30</v>
      </c>
      <c r="I532" s="216" t="s">
        <v>251</v>
      </c>
      <c r="J532" s="216"/>
      <c r="K532" s="216"/>
      <c r="L532" s="216"/>
      <c r="M532" s="216"/>
      <c r="O532" s="219" t="s">
        <v>70</v>
      </c>
      <c r="P532" s="219"/>
      <c r="Q532" s="219"/>
      <c r="R532" s="219"/>
      <c r="S532" s="219"/>
      <c r="T532" s="219"/>
      <c r="U532" s="219"/>
      <c r="V532" s="219"/>
      <c r="W532" s="219"/>
      <c r="X532" s="219"/>
      <c r="Y532" s="219"/>
      <c r="Z532" s="219"/>
      <c r="AA532" s="219"/>
      <c r="AB532" s="219"/>
      <c r="AC532" s="219"/>
      <c r="AD532" s="219"/>
      <c r="AE532" s="219"/>
    </row>
    <row r="533" spans="3:31" ht="3" customHeight="1" x14ac:dyDescent="0.2"/>
    <row r="534" spans="3:31" ht="3" customHeight="1" x14ac:dyDescent="0.2"/>
    <row r="535" spans="3:31" ht="16.5" customHeight="1" x14ac:dyDescent="0.2">
      <c r="C535" s="216" t="s">
        <v>177</v>
      </c>
      <c r="D535" s="216"/>
      <c r="E535" s="216"/>
      <c r="F535" s="216"/>
      <c r="G535" s="216"/>
      <c r="H535" s="216"/>
      <c r="I535" s="216"/>
      <c r="K535" s="216" t="s">
        <v>178</v>
      </c>
      <c r="L535" s="216"/>
      <c r="M535" s="216"/>
      <c r="N535" s="216"/>
      <c r="O535" s="216"/>
      <c r="P535" s="216"/>
      <c r="Q535" s="216"/>
      <c r="R535" s="216"/>
      <c r="S535" s="216"/>
      <c r="U535" s="214">
        <v>88000000</v>
      </c>
      <c r="V535" s="214">
        <v>0</v>
      </c>
      <c r="W535" s="217">
        <v>0</v>
      </c>
      <c r="X535" s="217"/>
      <c r="Y535" s="217">
        <v>0</v>
      </c>
      <c r="Z535" s="217"/>
      <c r="AA535" s="217"/>
      <c r="AB535" s="214">
        <v>40000000</v>
      </c>
      <c r="AC535" s="217">
        <v>48000000</v>
      </c>
      <c r="AD535" s="217"/>
    </row>
    <row r="536" spans="3:31" ht="16.5" customHeight="1" x14ac:dyDescent="0.2">
      <c r="V536" s="214">
        <v>32000000</v>
      </c>
      <c r="W536" s="217">
        <v>8000000</v>
      </c>
      <c r="X536" s="217"/>
      <c r="Y536" s="217">
        <v>40000000</v>
      </c>
      <c r="Z536" s="217"/>
      <c r="AA536" s="217"/>
    </row>
    <row r="537" spans="3:31" ht="13.5" customHeight="1" x14ac:dyDescent="0.2">
      <c r="V537" s="214">
        <v>0</v>
      </c>
      <c r="W537" s="217">
        <v>0</v>
      </c>
      <c r="X537" s="217"/>
      <c r="Y537" s="217">
        <v>0</v>
      </c>
      <c r="Z537" s="217"/>
      <c r="AA537" s="217"/>
    </row>
    <row r="538" spans="3:31" ht="3" customHeight="1" x14ac:dyDescent="0.2"/>
    <row r="539" spans="3:31" ht="16.5" customHeight="1" x14ac:dyDescent="0.2">
      <c r="C539" s="216" t="s">
        <v>252</v>
      </c>
      <c r="D539" s="216"/>
      <c r="E539" s="216"/>
      <c r="F539" s="216"/>
      <c r="G539" s="216"/>
      <c r="H539" s="216"/>
      <c r="I539" s="216"/>
      <c r="K539" s="216" t="s">
        <v>253</v>
      </c>
      <c r="L539" s="216"/>
      <c r="M539" s="216"/>
      <c r="N539" s="216"/>
      <c r="O539" s="216"/>
      <c r="P539" s="216"/>
      <c r="Q539" s="216"/>
      <c r="R539" s="216"/>
      <c r="S539" s="216"/>
      <c r="U539" s="214">
        <v>0</v>
      </c>
      <c r="V539" s="214">
        <v>0</v>
      </c>
      <c r="W539" s="217">
        <v>0</v>
      </c>
      <c r="X539" s="217"/>
      <c r="Y539" s="217">
        <v>0</v>
      </c>
      <c r="Z539" s="217"/>
      <c r="AA539" s="217"/>
      <c r="AB539" s="214">
        <v>0</v>
      </c>
      <c r="AC539" s="217">
        <v>0</v>
      </c>
      <c r="AD539" s="217"/>
    </row>
    <row r="540" spans="3:31" ht="16.5" customHeight="1" x14ac:dyDescent="0.2">
      <c r="V540" s="214">
        <v>0</v>
      </c>
      <c r="W540" s="217">
        <v>0</v>
      </c>
      <c r="X540" s="217"/>
      <c r="Y540" s="217">
        <v>0</v>
      </c>
      <c r="Z540" s="217"/>
      <c r="AA540" s="217"/>
    </row>
    <row r="541" spans="3:31" ht="13.5" customHeight="1" x14ac:dyDescent="0.2">
      <c r="V541" s="214">
        <v>0</v>
      </c>
      <c r="W541" s="217">
        <v>0</v>
      </c>
      <c r="X541" s="217"/>
      <c r="Y541" s="217">
        <v>0</v>
      </c>
      <c r="Z541" s="217"/>
      <c r="AA541" s="217"/>
    </row>
    <row r="542" spans="3:31" ht="16.5" customHeight="1" x14ac:dyDescent="0.2">
      <c r="C542" s="216" t="s">
        <v>254</v>
      </c>
      <c r="D542" s="216"/>
      <c r="E542" s="216"/>
      <c r="F542" s="216"/>
      <c r="G542" s="216"/>
      <c r="H542" s="216"/>
      <c r="I542" s="216"/>
      <c r="K542" s="216" t="s">
        <v>255</v>
      </c>
      <c r="L542" s="216"/>
      <c r="M542" s="216"/>
      <c r="N542" s="216"/>
      <c r="O542" s="216"/>
      <c r="P542" s="216"/>
      <c r="Q542" s="216"/>
      <c r="R542" s="216"/>
      <c r="S542" s="216"/>
      <c r="U542" s="214">
        <v>3600000</v>
      </c>
      <c r="V542" s="214">
        <v>0</v>
      </c>
      <c r="W542" s="217">
        <v>0</v>
      </c>
      <c r="X542" s="217"/>
      <c r="Y542" s="217">
        <v>0</v>
      </c>
      <c r="Z542" s="217"/>
      <c r="AA542" s="217"/>
      <c r="AB542" s="214">
        <v>900000</v>
      </c>
      <c r="AC542" s="217">
        <v>2700000</v>
      </c>
      <c r="AD542" s="217"/>
    </row>
    <row r="543" spans="3:31" ht="16.5" customHeight="1" x14ac:dyDescent="0.2">
      <c r="V543" s="214">
        <v>0</v>
      </c>
      <c r="W543" s="217">
        <v>0</v>
      </c>
      <c r="X543" s="217"/>
      <c r="Y543" s="217">
        <v>0</v>
      </c>
      <c r="Z543" s="217"/>
      <c r="AA543" s="217"/>
    </row>
    <row r="544" spans="3:31" ht="13.5" customHeight="1" x14ac:dyDescent="0.2">
      <c r="V544" s="214">
        <v>900000</v>
      </c>
      <c r="W544" s="217">
        <v>0</v>
      </c>
      <c r="X544" s="217"/>
      <c r="Y544" s="217">
        <v>900000</v>
      </c>
      <c r="Z544" s="217"/>
      <c r="AA544" s="217"/>
    </row>
    <row r="545" spans="2:30" ht="3" customHeight="1" x14ac:dyDescent="0.2"/>
    <row r="546" spans="2:30" ht="16.5" customHeight="1" x14ac:dyDescent="0.2">
      <c r="C546" s="216" t="s">
        <v>256</v>
      </c>
      <c r="D546" s="216"/>
      <c r="E546" s="216"/>
      <c r="F546" s="216"/>
      <c r="G546" s="216"/>
      <c r="H546" s="216"/>
      <c r="I546" s="216"/>
      <c r="K546" s="216" t="s">
        <v>257</v>
      </c>
      <c r="L546" s="216"/>
      <c r="M546" s="216"/>
      <c r="N546" s="216"/>
      <c r="O546" s="216"/>
      <c r="P546" s="216"/>
      <c r="Q546" s="216"/>
      <c r="R546" s="216"/>
      <c r="S546" s="216"/>
      <c r="U546" s="214">
        <v>12400000</v>
      </c>
      <c r="V546" s="214">
        <v>0</v>
      </c>
      <c r="W546" s="217">
        <v>0</v>
      </c>
      <c r="X546" s="217"/>
      <c r="Y546" s="217">
        <v>0</v>
      </c>
      <c r="Z546" s="217"/>
      <c r="AA546" s="217"/>
      <c r="AB546" s="214">
        <v>4377600</v>
      </c>
      <c r="AC546" s="217">
        <v>8022400</v>
      </c>
      <c r="AD546" s="217"/>
    </row>
    <row r="547" spans="2:30" ht="16.5" customHeight="1" x14ac:dyDescent="0.2">
      <c r="V547" s="214">
        <v>3502080</v>
      </c>
      <c r="W547" s="217">
        <v>875520</v>
      </c>
      <c r="X547" s="217"/>
      <c r="Y547" s="217">
        <v>4377600</v>
      </c>
      <c r="Z547" s="217"/>
      <c r="AA547" s="217"/>
    </row>
    <row r="548" spans="2:30" ht="13.5" customHeight="1" x14ac:dyDescent="0.2">
      <c r="V548" s="214">
        <v>0</v>
      </c>
      <c r="W548" s="217">
        <v>0</v>
      </c>
      <c r="X548" s="217"/>
      <c r="Y548" s="217">
        <v>0</v>
      </c>
      <c r="Z548" s="217"/>
      <c r="AA548" s="217"/>
    </row>
    <row r="549" spans="2:30" ht="3" customHeight="1" x14ac:dyDescent="0.2"/>
    <row r="550" spans="2:30" ht="16.5" customHeight="1" x14ac:dyDescent="0.2">
      <c r="C550" s="216" t="s">
        <v>258</v>
      </c>
      <c r="D550" s="216"/>
      <c r="E550" s="216"/>
      <c r="F550" s="216"/>
      <c r="G550" s="216"/>
      <c r="H550" s="216"/>
      <c r="I550" s="216"/>
      <c r="K550" s="216" t="s">
        <v>259</v>
      </c>
      <c r="L550" s="216"/>
      <c r="M550" s="216"/>
      <c r="N550" s="216"/>
      <c r="O550" s="216"/>
      <c r="P550" s="216"/>
      <c r="Q550" s="216"/>
      <c r="R550" s="216"/>
      <c r="S550" s="216"/>
      <c r="U550" s="214">
        <v>1500000</v>
      </c>
      <c r="V550" s="214">
        <v>0</v>
      </c>
      <c r="W550" s="217">
        <v>0</v>
      </c>
      <c r="X550" s="217"/>
      <c r="Y550" s="217">
        <v>0</v>
      </c>
      <c r="Z550" s="217"/>
      <c r="AA550" s="217"/>
      <c r="AB550" s="214">
        <v>262665</v>
      </c>
      <c r="AC550" s="217">
        <v>1237335</v>
      </c>
      <c r="AD550" s="217"/>
    </row>
    <row r="551" spans="2:30" ht="16.5" customHeight="1" x14ac:dyDescent="0.2">
      <c r="V551" s="214">
        <v>210132</v>
      </c>
      <c r="W551" s="217">
        <v>52533</v>
      </c>
      <c r="X551" s="217"/>
      <c r="Y551" s="217">
        <v>262665</v>
      </c>
      <c r="Z551" s="217"/>
      <c r="AA551" s="217"/>
    </row>
    <row r="552" spans="2:30" ht="13.5" customHeight="1" x14ac:dyDescent="0.2">
      <c r="V552" s="214">
        <v>0</v>
      </c>
      <c r="W552" s="217">
        <v>0</v>
      </c>
      <c r="X552" s="217"/>
      <c r="Y552" s="217">
        <v>0</v>
      </c>
      <c r="Z552" s="217"/>
      <c r="AA552" s="217"/>
    </row>
    <row r="553" spans="2:30" ht="3" customHeight="1" x14ac:dyDescent="0.2"/>
    <row r="554" spans="2:30" ht="16.5" customHeight="1" x14ac:dyDescent="0.2">
      <c r="C554" s="216" t="s">
        <v>260</v>
      </c>
      <c r="D554" s="216"/>
      <c r="E554" s="216"/>
      <c r="F554" s="216"/>
      <c r="G554" s="216"/>
      <c r="H554" s="216"/>
      <c r="I554" s="216"/>
      <c r="K554" s="216" t="s">
        <v>261</v>
      </c>
      <c r="L554" s="216"/>
      <c r="M554" s="216"/>
      <c r="N554" s="216"/>
      <c r="O554" s="216"/>
      <c r="P554" s="216"/>
      <c r="Q554" s="216"/>
      <c r="R554" s="216"/>
      <c r="S554" s="216"/>
      <c r="U554" s="214">
        <v>1500000</v>
      </c>
      <c r="V554" s="214">
        <v>0</v>
      </c>
      <c r="W554" s="217">
        <v>0</v>
      </c>
      <c r="X554" s="217"/>
      <c r="Y554" s="217">
        <v>0</v>
      </c>
      <c r="Z554" s="217"/>
      <c r="AA554" s="217"/>
      <c r="AB554" s="214">
        <v>328320</v>
      </c>
      <c r="AC554" s="217">
        <v>1171680</v>
      </c>
      <c r="AD554" s="217"/>
    </row>
    <row r="555" spans="2:30" ht="16.5" customHeight="1" x14ac:dyDescent="0.2">
      <c r="V555" s="214">
        <v>262656</v>
      </c>
      <c r="W555" s="217">
        <v>65664</v>
      </c>
      <c r="X555" s="217"/>
      <c r="Y555" s="217">
        <v>328320</v>
      </c>
      <c r="Z555" s="217"/>
      <c r="AA555" s="217"/>
    </row>
    <row r="556" spans="2:30" ht="13.5" customHeight="1" x14ac:dyDescent="0.2">
      <c r="V556" s="214">
        <v>0</v>
      </c>
      <c r="W556" s="217">
        <v>0</v>
      </c>
      <c r="X556" s="217"/>
      <c r="Y556" s="217">
        <v>0</v>
      </c>
      <c r="Z556" s="217"/>
      <c r="AA556" s="217"/>
    </row>
    <row r="557" spans="2:30" ht="6" customHeight="1" x14ac:dyDescent="0.2"/>
    <row r="558" spans="2:30" ht="16.5" customHeight="1" x14ac:dyDescent="0.2">
      <c r="B558" s="223" t="s">
        <v>109</v>
      </c>
      <c r="C558" s="223"/>
      <c r="D558" s="223"/>
      <c r="E558" s="223"/>
      <c r="F558" s="223"/>
      <c r="G558" s="223"/>
      <c r="H558" s="223"/>
      <c r="I558" s="223"/>
      <c r="J558" s="223"/>
      <c r="K558" s="223"/>
      <c r="L558" s="223"/>
      <c r="M558" s="223"/>
      <c r="N558" s="223"/>
      <c r="O558" s="223"/>
      <c r="P558" s="223"/>
      <c r="Q558" s="223"/>
      <c r="R558" s="223"/>
      <c r="U558" s="214">
        <v>107000000</v>
      </c>
      <c r="V558" s="214">
        <v>0</v>
      </c>
      <c r="W558" s="217">
        <v>0</v>
      </c>
      <c r="X558" s="217"/>
      <c r="Y558" s="217">
        <v>0</v>
      </c>
      <c r="Z558" s="217"/>
      <c r="AA558" s="217"/>
      <c r="AB558" s="214">
        <v>45868585</v>
      </c>
      <c r="AC558" s="217">
        <v>61131415</v>
      </c>
      <c r="AD558" s="217"/>
    </row>
    <row r="559" spans="2:30" ht="16.5" customHeight="1" x14ac:dyDescent="0.2">
      <c r="V559" s="214">
        <v>35974868</v>
      </c>
      <c r="W559" s="217">
        <v>8993717</v>
      </c>
      <c r="X559" s="217"/>
      <c r="Y559" s="217">
        <v>44968585</v>
      </c>
      <c r="Z559" s="217"/>
      <c r="AA559" s="217"/>
    </row>
    <row r="560" spans="2:30" ht="16.5" customHeight="1" x14ac:dyDescent="0.2">
      <c r="V560" s="214">
        <v>900000</v>
      </c>
      <c r="W560" s="217">
        <v>0</v>
      </c>
      <c r="X560" s="217"/>
      <c r="Y560" s="217">
        <v>900000</v>
      </c>
      <c r="Z560" s="217"/>
      <c r="AA560" s="217"/>
    </row>
    <row r="561" spans="2:31" ht="9" customHeight="1" x14ac:dyDescent="0.2"/>
    <row r="562" spans="2:31" ht="13.5" customHeight="1" x14ac:dyDescent="0.2">
      <c r="C562" s="223" t="s">
        <v>105</v>
      </c>
      <c r="D562" s="223"/>
      <c r="E562" s="223"/>
      <c r="F562" s="223"/>
      <c r="H562" s="224" t="s">
        <v>30</v>
      </c>
      <c r="I562" s="216" t="s">
        <v>196</v>
      </c>
      <c r="J562" s="216"/>
      <c r="K562" s="216"/>
      <c r="L562" s="216"/>
      <c r="M562" s="216"/>
      <c r="O562" s="219" t="s">
        <v>78</v>
      </c>
      <c r="P562" s="219"/>
      <c r="Q562" s="219"/>
      <c r="R562" s="219"/>
      <c r="S562" s="219"/>
      <c r="T562" s="219"/>
      <c r="U562" s="219"/>
      <c r="V562" s="219"/>
      <c r="W562" s="219"/>
      <c r="X562" s="219"/>
      <c r="Y562" s="219"/>
      <c r="Z562" s="219"/>
      <c r="AA562" s="219"/>
      <c r="AB562" s="219"/>
      <c r="AC562" s="219"/>
      <c r="AD562" s="219"/>
      <c r="AE562" s="219"/>
    </row>
    <row r="563" spans="2:31" ht="13.5" customHeight="1" x14ac:dyDescent="0.2">
      <c r="C563" s="223" t="s">
        <v>106</v>
      </c>
      <c r="D563" s="223"/>
      <c r="E563" s="223"/>
      <c r="F563" s="223"/>
      <c r="H563" s="224" t="s">
        <v>30</v>
      </c>
      <c r="I563" s="216" t="s">
        <v>197</v>
      </c>
      <c r="J563" s="216"/>
      <c r="K563" s="216"/>
      <c r="L563" s="216"/>
      <c r="M563" s="216"/>
      <c r="O563" s="219" t="s">
        <v>79</v>
      </c>
      <c r="P563" s="219"/>
      <c r="Q563" s="219"/>
      <c r="R563" s="219"/>
      <c r="S563" s="219"/>
      <c r="T563" s="219"/>
      <c r="U563" s="219"/>
      <c r="V563" s="219"/>
      <c r="W563" s="219"/>
      <c r="X563" s="219"/>
      <c r="Y563" s="219"/>
      <c r="Z563" s="219"/>
      <c r="AA563" s="219"/>
      <c r="AB563" s="219"/>
      <c r="AC563" s="219"/>
      <c r="AD563" s="219"/>
      <c r="AE563" s="219"/>
    </row>
    <row r="564" spans="2:31" ht="3" customHeight="1" x14ac:dyDescent="0.2"/>
    <row r="565" spans="2:31" ht="3" customHeight="1" x14ac:dyDescent="0.2"/>
    <row r="566" spans="2:31" ht="16.5" customHeight="1" x14ac:dyDescent="0.2">
      <c r="C566" s="216" t="s">
        <v>198</v>
      </c>
      <c r="D566" s="216"/>
      <c r="E566" s="216"/>
      <c r="F566" s="216"/>
      <c r="G566" s="216"/>
      <c r="H566" s="216"/>
      <c r="I566" s="216"/>
      <c r="K566" s="216" t="s">
        <v>199</v>
      </c>
      <c r="L566" s="216"/>
      <c r="M566" s="216"/>
      <c r="N566" s="216"/>
      <c r="O566" s="216"/>
      <c r="P566" s="216"/>
      <c r="Q566" s="216"/>
      <c r="R566" s="216"/>
      <c r="S566" s="216"/>
      <c r="U566" s="214">
        <v>10000000</v>
      </c>
      <c r="V566" s="214">
        <v>0</v>
      </c>
      <c r="W566" s="217">
        <v>0</v>
      </c>
      <c r="X566" s="217"/>
      <c r="Y566" s="217">
        <v>0</v>
      </c>
      <c r="Z566" s="217"/>
      <c r="AA566" s="217"/>
      <c r="AB566" s="214">
        <v>0</v>
      </c>
      <c r="AC566" s="217">
        <v>10000000</v>
      </c>
      <c r="AD566" s="217"/>
    </row>
    <row r="567" spans="2:31" ht="16.5" customHeight="1" x14ac:dyDescent="0.2">
      <c r="V567" s="214">
        <v>0</v>
      </c>
      <c r="W567" s="217">
        <v>0</v>
      </c>
      <c r="X567" s="217"/>
      <c r="Y567" s="217">
        <v>0</v>
      </c>
      <c r="Z567" s="217"/>
      <c r="AA567" s="217"/>
    </row>
    <row r="568" spans="2:31" ht="13.5" customHeight="1" x14ac:dyDescent="0.2">
      <c r="V568" s="214">
        <v>0</v>
      </c>
      <c r="W568" s="217">
        <v>0</v>
      </c>
      <c r="X568" s="217"/>
      <c r="Y568" s="217">
        <v>0</v>
      </c>
      <c r="Z568" s="217"/>
      <c r="AA568" s="217"/>
    </row>
    <row r="569" spans="2:31" ht="3" customHeight="1" x14ac:dyDescent="0.2"/>
    <row r="570" spans="2:31" ht="16.5" customHeight="1" x14ac:dyDescent="0.2">
      <c r="C570" s="216" t="s">
        <v>200</v>
      </c>
      <c r="D570" s="216"/>
      <c r="E570" s="216"/>
      <c r="F570" s="216"/>
      <c r="G570" s="216"/>
      <c r="H570" s="216"/>
      <c r="I570" s="216"/>
      <c r="K570" s="216" t="s">
        <v>201</v>
      </c>
      <c r="L570" s="216"/>
      <c r="M570" s="216"/>
      <c r="N570" s="216"/>
      <c r="O570" s="216"/>
      <c r="P570" s="216"/>
      <c r="Q570" s="216"/>
      <c r="R570" s="216"/>
      <c r="S570" s="216"/>
      <c r="U570" s="214">
        <v>50000000</v>
      </c>
      <c r="V570" s="214">
        <v>0</v>
      </c>
      <c r="W570" s="217">
        <v>0</v>
      </c>
      <c r="X570" s="217"/>
      <c r="Y570" s="217">
        <v>0</v>
      </c>
      <c r="Z570" s="217"/>
      <c r="AA570" s="217"/>
      <c r="AB570" s="214">
        <v>0</v>
      </c>
      <c r="AC570" s="217">
        <v>50000000</v>
      </c>
      <c r="AD570" s="217"/>
    </row>
    <row r="571" spans="2:31" ht="16.5" customHeight="1" x14ac:dyDescent="0.2">
      <c r="V571" s="214">
        <v>0</v>
      </c>
      <c r="W571" s="217">
        <v>0</v>
      </c>
      <c r="X571" s="217"/>
      <c r="Y571" s="217">
        <v>0</v>
      </c>
      <c r="Z571" s="217"/>
      <c r="AA571" s="217"/>
    </row>
    <row r="572" spans="2:31" ht="13.5" customHeight="1" x14ac:dyDescent="0.2">
      <c r="V572" s="214">
        <v>0</v>
      </c>
      <c r="W572" s="217">
        <v>0</v>
      </c>
      <c r="X572" s="217"/>
      <c r="Y572" s="217">
        <v>0</v>
      </c>
      <c r="Z572" s="217"/>
      <c r="AA572" s="217"/>
    </row>
    <row r="573" spans="2:31" ht="6" customHeight="1" x14ac:dyDescent="0.2"/>
    <row r="574" spans="2:31" ht="16.5" customHeight="1" x14ac:dyDescent="0.2">
      <c r="B574" s="223" t="s">
        <v>109</v>
      </c>
      <c r="C574" s="223"/>
      <c r="D574" s="223"/>
      <c r="E574" s="223"/>
      <c r="F574" s="223"/>
      <c r="G574" s="223"/>
      <c r="H574" s="223"/>
      <c r="I574" s="223"/>
      <c r="J574" s="223"/>
      <c r="K574" s="223"/>
      <c r="L574" s="223"/>
      <c r="M574" s="223"/>
      <c r="N574" s="223"/>
      <c r="O574" s="223"/>
      <c r="P574" s="223"/>
      <c r="Q574" s="223"/>
      <c r="R574" s="223"/>
      <c r="U574" s="214">
        <v>60000000</v>
      </c>
      <c r="V574" s="214">
        <v>0</v>
      </c>
      <c r="W574" s="217">
        <v>0</v>
      </c>
      <c r="X574" s="217"/>
      <c r="Y574" s="217">
        <v>0</v>
      </c>
      <c r="Z574" s="217"/>
      <c r="AA574" s="217"/>
      <c r="AB574" s="214">
        <v>0</v>
      </c>
      <c r="AC574" s="217">
        <v>60000000</v>
      </c>
      <c r="AD574" s="217"/>
    </row>
    <row r="575" spans="2:31" ht="16.5" customHeight="1" x14ac:dyDescent="0.2">
      <c r="V575" s="214">
        <v>0</v>
      </c>
      <c r="W575" s="217">
        <v>0</v>
      </c>
      <c r="X575" s="217"/>
      <c r="Y575" s="217">
        <v>0</v>
      </c>
      <c r="Z575" s="217"/>
      <c r="AA575" s="217"/>
    </row>
    <row r="576" spans="2:31" ht="16.5" customHeight="1" x14ac:dyDescent="0.2">
      <c r="V576" s="214">
        <v>0</v>
      </c>
      <c r="W576" s="217">
        <v>0</v>
      </c>
      <c r="X576" s="217"/>
      <c r="Y576" s="217">
        <v>0</v>
      </c>
      <c r="Z576" s="217"/>
      <c r="AA576" s="217"/>
    </row>
    <row r="577" spans="2:30" ht="6" customHeight="1" x14ac:dyDescent="0.2"/>
    <row r="578" spans="2:30" ht="16.5" customHeight="1" x14ac:dyDescent="0.2">
      <c r="B578" s="223" t="s">
        <v>59</v>
      </c>
      <c r="C578" s="223"/>
      <c r="D578" s="223"/>
      <c r="E578" s="223"/>
      <c r="F578" s="223"/>
      <c r="G578" s="223"/>
      <c r="H578" s="223"/>
      <c r="I578" s="223"/>
      <c r="J578" s="223"/>
      <c r="K578" s="223"/>
      <c r="L578" s="223"/>
      <c r="M578" s="223"/>
      <c r="N578" s="223"/>
      <c r="O578" s="223"/>
      <c r="P578" s="223"/>
      <c r="Q578" s="223"/>
      <c r="R578" s="223"/>
      <c r="U578" s="214">
        <v>2926170000</v>
      </c>
      <c r="V578" s="214">
        <v>347932121</v>
      </c>
      <c r="W578" s="217">
        <v>174515533</v>
      </c>
      <c r="X578" s="217"/>
      <c r="Y578" s="217">
        <v>522447654</v>
      </c>
      <c r="Z578" s="217"/>
      <c r="AA578" s="217"/>
      <c r="AB578" s="214">
        <v>941529409</v>
      </c>
      <c r="AC578" s="217">
        <v>1984640591</v>
      </c>
      <c r="AD578" s="217"/>
    </row>
    <row r="579" spans="2:30" ht="16.5" customHeight="1" x14ac:dyDescent="0.2">
      <c r="V579" s="214">
        <v>120424868</v>
      </c>
      <c r="W579" s="217">
        <v>152336717</v>
      </c>
      <c r="X579" s="217"/>
      <c r="Y579" s="217">
        <v>272761585</v>
      </c>
      <c r="Z579" s="217"/>
      <c r="AA579" s="217"/>
    </row>
    <row r="580" spans="2:30" ht="13.5" customHeight="1" x14ac:dyDescent="0.2">
      <c r="V580" s="214">
        <v>112251519</v>
      </c>
      <c r="W580" s="217">
        <v>34068651</v>
      </c>
      <c r="X580" s="217"/>
      <c r="Y580" s="217">
        <v>146320170</v>
      </c>
      <c r="Z580" s="217"/>
      <c r="AA580" s="217"/>
    </row>
    <row r="581" spans="2:30" ht="16.5" customHeight="1" x14ac:dyDescent="0.2"/>
    <row r="582" spans="2:30" ht="13.5" customHeight="1" x14ac:dyDescent="0.2">
      <c r="D582" s="219" t="s">
        <v>202</v>
      </c>
      <c r="E582" s="219"/>
      <c r="F582" s="219"/>
      <c r="G582" s="219"/>
      <c r="H582" s="219"/>
      <c r="I582" s="219"/>
      <c r="J582" s="219"/>
      <c r="K582" s="219"/>
      <c r="L582" s="219"/>
      <c r="M582" s="219"/>
    </row>
    <row r="583" spans="2:30" ht="13.5" customHeight="1" x14ac:dyDescent="0.2">
      <c r="E583" s="227" t="s">
        <v>43</v>
      </c>
      <c r="F583" s="216" t="s">
        <v>16</v>
      </c>
      <c r="G583" s="216"/>
      <c r="H583" s="216"/>
      <c r="I583" s="216"/>
      <c r="J583" s="216"/>
      <c r="K583" s="216"/>
      <c r="L583" s="216"/>
      <c r="M583" s="216"/>
      <c r="O583" s="218">
        <v>952460758</v>
      </c>
      <c r="P583" s="218"/>
      <c r="Q583" s="218"/>
      <c r="R583" s="218"/>
      <c r="S583" s="218"/>
    </row>
    <row r="584" spans="2:30" ht="13.5" customHeight="1" x14ac:dyDescent="0.2">
      <c r="E584" s="227" t="s">
        <v>43</v>
      </c>
      <c r="F584" s="216" t="s">
        <v>283</v>
      </c>
      <c r="G584" s="216"/>
      <c r="H584" s="216"/>
      <c r="I584" s="216"/>
      <c r="J584" s="216"/>
      <c r="K584" s="216"/>
      <c r="L584" s="216"/>
      <c r="M584" s="216"/>
      <c r="O584" s="218">
        <v>1102500</v>
      </c>
      <c r="P584" s="218"/>
      <c r="Q584" s="218"/>
      <c r="R584" s="218"/>
      <c r="S584" s="218"/>
    </row>
    <row r="585" spans="2:30" ht="13.5" customHeight="1" x14ac:dyDescent="0.2">
      <c r="E585" s="227" t="s">
        <v>43</v>
      </c>
      <c r="F585" s="216" t="s">
        <v>277</v>
      </c>
      <c r="G585" s="216"/>
      <c r="H585" s="216"/>
      <c r="I585" s="216"/>
      <c r="J585" s="216"/>
      <c r="K585" s="216"/>
      <c r="L585" s="216"/>
      <c r="M585" s="216"/>
      <c r="O585" s="218">
        <v>1135529</v>
      </c>
      <c r="P585" s="218"/>
      <c r="Q585" s="218"/>
      <c r="R585" s="218"/>
      <c r="S585" s="218"/>
    </row>
    <row r="586" spans="2:30" ht="13.5" customHeight="1" x14ac:dyDescent="0.2">
      <c r="E586" s="227" t="s">
        <v>43</v>
      </c>
      <c r="F586" s="216" t="s">
        <v>278</v>
      </c>
      <c r="G586" s="216"/>
      <c r="H586" s="216"/>
      <c r="I586" s="216"/>
      <c r="J586" s="216"/>
      <c r="K586" s="216"/>
      <c r="L586" s="216"/>
      <c r="M586" s="216"/>
      <c r="O586" s="218">
        <v>1240362</v>
      </c>
      <c r="P586" s="218"/>
      <c r="Q586" s="218"/>
      <c r="R586" s="218"/>
      <c r="S586" s="218"/>
    </row>
    <row r="587" spans="2:30" ht="13.5" customHeight="1" x14ac:dyDescent="0.2">
      <c r="E587" s="227" t="s">
        <v>43</v>
      </c>
      <c r="F587" s="216" t="s">
        <v>279</v>
      </c>
      <c r="G587" s="216"/>
      <c r="H587" s="216"/>
      <c r="I587" s="216"/>
      <c r="J587" s="216"/>
      <c r="K587" s="216"/>
      <c r="L587" s="216"/>
      <c r="M587" s="216"/>
      <c r="O587" s="218">
        <v>3267667</v>
      </c>
      <c r="P587" s="218"/>
      <c r="Q587" s="218"/>
      <c r="R587" s="218"/>
      <c r="S587" s="218"/>
    </row>
    <row r="588" spans="2:30" ht="13.5" customHeight="1" x14ac:dyDescent="0.2">
      <c r="E588" s="227" t="s">
        <v>43</v>
      </c>
      <c r="F588" s="216" t="s">
        <v>280</v>
      </c>
      <c r="G588" s="216"/>
      <c r="H588" s="216"/>
      <c r="I588" s="216"/>
      <c r="J588" s="216"/>
      <c r="K588" s="216"/>
      <c r="L588" s="216"/>
      <c r="M588" s="216"/>
      <c r="O588" s="218">
        <v>3057000</v>
      </c>
      <c r="P588" s="218"/>
      <c r="Q588" s="218"/>
      <c r="R588" s="218"/>
      <c r="S588" s="218"/>
    </row>
    <row r="589" spans="2:30" ht="16.5" customHeight="1" x14ac:dyDescent="0.2">
      <c r="E589" s="227" t="s">
        <v>43</v>
      </c>
      <c r="F589" s="216" t="s">
        <v>203</v>
      </c>
      <c r="G589" s="216"/>
      <c r="H589" s="216"/>
      <c r="I589" s="216"/>
      <c r="J589" s="216"/>
      <c r="K589" s="216"/>
      <c r="L589" s="216"/>
      <c r="M589" s="216"/>
      <c r="O589" s="218">
        <v>0</v>
      </c>
      <c r="P589" s="218"/>
      <c r="Q589" s="218"/>
      <c r="R589" s="218"/>
      <c r="S589" s="218"/>
    </row>
    <row r="590" spans="2:30" ht="13.5" customHeight="1" x14ac:dyDescent="0.2">
      <c r="D590" s="223" t="s">
        <v>204</v>
      </c>
      <c r="E590" s="223"/>
      <c r="F590" s="223"/>
      <c r="G590" s="223"/>
      <c r="H590" s="223"/>
      <c r="I590" s="223"/>
      <c r="J590" s="223"/>
      <c r="K590" s="223"/>
      <c r="L590" s="223"/>
      <c r="M590" s="223"/>
      <c r="O590" s="218">
        <v>962263816</v>
      </c>
      <c r="P590" s="218"/>
      <c r="Q590" s="218"/>
      <c r="R590" s="218"/>
      <c r="S590" s="218"/>
    </row>
    <row r="591" spans="2:30" ht="12" customHeight="1" x14ac:dyDescent="0.2"/>
    <row r="592" spans="2:30" ht="3" customHeight="1" x14ac:dyDescent="0.2">
      <c r="D592" s="219" t="s">
        <v>205</v>
      </c>
      <c r="E592" s="219"/>
      <c r="F592" s="219"/>
      <c r="G592" s="219"/>
      <c r="H592" s="219"/>
      <c r="I592" s="219"/>
      <c r="J592" s="219"/>
      <c r="K592" s="219"/>
      <c r="L592" s="219"/>
      <c r="M592" s="219"/>
    </row>
    <row r="593" spans="4:29" ht="9.75" customHeight="1" x14ac:dyDescent="0.2">
      <c r="D593" s="219"/>
      <c r="E593" s="219"/>
      <c r="F593" s="219"/>
      <c r="G593" s="219"/>
      <c r="H593" s="219"/>
      <c r="I593" s="219"/>
      <c r="J593" s="219"/>
      <c r="K593" s="219"/>
      <c r="L593" s="219"/>
      <c r="M593" s="219"/>
    </row>
    <row r="594" spans="4:29" ht="13.5" customHeight="1" x14ac:dyDescent="0.2">
      <c r="E594" s="227" t="s">
        <v>43</v>
      </c>
      <c r="F594" s="216" t="s">
        <v>206</v>
      </c>
      <c r="G594" s="216"/>
      <c r="H594" s="216"/>
      <c r="I594" s="216"/>
      <c r="J594" s="216"/>
      <c r="K594" s="216"/>
      <c r="L594" s="216"/>
      <c r="M594" s="216"/>
      <c r="O594" s="218">
        <v>941529409</v>
      </c>
      <c r="P594" s="218"/>
      <c r="Q594" s="218"/>
      <c r="R594" s="218"/>
      <c r="S594" s="218"/>
    </row>
    <row r="595" spans="4:29" ht="13.5" customHeight="1" x14ac:dyDescent="0.2">
      <c r="E595" s="227" t="s">
        <v>43</v>
      </c>
      <c r="F595" s="216" t="s">
        <v>283</v>
      </c>
      <c r="G595" s="216"/>
      <c r="H595" s="216"/>
      <c r="I595" s="216"/>
      <c r="J595" s="216"/>
      <c r="K595" s="216"/>
      <c r="L595" s="216"/>
      <c r="M595" s="216"/>
      <c r="O595" s="218">
        <v>1102500</v>
      </c>
      <c r="P595" s="218"/>
      <c r="Q595" s="218"/>
      <c r="R595" s="218"/>
      <c r="S595" s="218"/>
    </row>
    <row r="596" spans="4:29" ht="13.5" customHeight="1" x14ac:dyDescent="0.2">
      <c r="E596" s="227" t="s">
        <v>43</v>
      </c>
      <c r="F596" s="216" t="s">
        <v>277</v>
      </c>
      <c r="G596" s="216"/>
      <c r="H596" s="216"/>
      <c r="I596" s="216"/>
      <c r="J596" s="216"/>
      <c r="K596" s="216"/>
      <c r="L596" s="216"/>
      <c r="M596" s="216"/>
      <c r="O596" s="218">
        <v>1135529</v>
      </c>
      <c r="P596" s="218"/>
      <c r="Q596" s="218"/>
      <c r="R596" s="218"/>
      <c r="S596" s="218"/>
    </row>
    <row r="597" spans="4:29" ht="13.5" customHeight="1" x14ac:dyDescent="0.2">
      <c r="E597" s="227" t="s">
        <v>43</v>
      </c>
      <c r="F597" s="216" t="s">
        <v>278</v>
      </c>
      <c r="G597" s="216"/>
      <c r="H597" s="216"/>
      <c r="I597" s="216"/>
      <c r="J597" s="216"/>
      <c r="K597" s="216"/>
      <c r="L597" s="216"/>
      <c r="M597" s="216"/>
      <c r="O597" s="218">
        <v>1240362</v>
      </c>
      <c r="P597" s="218"/>
      <c r="Q597" s="218"/>
      <c r="R597" s="218"/>
      <c r="S597" s="218"/>
    </row>
    <row r="598" spans="4:29" ht="13.5" customHeight="1" x14ac:dyDescent="0.2">
      <c r="E598" s="227" t="s">
        <v>43</v>
      </c>
      <c r="F598" s="216" t="s">
        <v>279</v>
      </c>
      <c r="G598" s="216"/>
      <c r="H598" s="216"/>
      <c r="I598" s="216"/>
      <c r="J598" s="216"/>
      <c r="K598" s="216"/>
      <c r="L598" s="216"/>
      <c r="M598" s="216"/>
      <c r="O598" s="218">
        <v>3267667</v>
      </c>
      <c r="P598" s="218"/>
      <c r="Q598" s="218"/>
      <c r="R598" s="218"/>
      <c r="S598" s="218"/>
    </row>
    <row r="599" spans="4:29" ht="13.5" customHeight="1" x14ac:dyDescent="0.2">
      <c r="E599" s="227" t="s">
        <v>43</v>
      </c>
      <c r="F599" s="216" t="s">
        <v>280</v>
      </c>
      <c r="G599" s="216"/>
      <c r="H599" s="216"/>
      <c r="I599" s="216"/>
      <c r="J599" s="216"/>
      <c r="K599" s="216"/>
      <c r="L599" s="216"/>
      <c r="M599" s="216"/>
      <c r="O599" s="218">
        <v>3057000</v>
      </c>
      <c r="P599" s="218"/>
      <c r="Q599" s="218"/>
      <c r="R599" s="218"/>
      <c r="S599" s="218"/>
    </row>
    <row r="600" spans="4:29" ht="16.5" customHeight="1" x14ac:dyDescent="0.2">
      <c r="E600" s="227" t="s">
        <v>43</v>
      </c>
      <c r="F600" s="216" t="s">
        <v>203</v>
      </c>
      <c r="G600" s="216"/>
      <c r="H600" s="216"/>
      <c r="I600" s="216"/>
      <c r="J600" s="216"/>
      <c r="K600" s="216"/>
      <c r="L600" s="216"/>
      <c r="M600" s="216"/>
      <c r="O600" s="218">
        <v>0</v>
      </c>
      <c r="P600" s="218"/>
      <c r="Q600" s="218"/>
      <c r="R600" s="218"/>
      <c r="S600" s="218"/>
    </row>
    <row r="601" spans="4:29" ht="13.5" customHeight="1" x14ac:dyDescent="0.2">
      <c r="D601" s="223" t="s">
        <v>207</v>
      </c>
      <c r="E601" s="223"/>
      <c r="F601" s="223"/>
      <c r="G601" s="223"/>
      <c r="H601" s="223"/>
      <c r="I601" s="223"/>
      <c r="J601" s="223"/>
      <c r="K601" s="223"/>
      <c r="L601" s="223"/>
      <c r="M601" s="223"/>
      <c r="O601" s="218">
        <v>951332467</v>
      </c>
      <c r="P601" s="218"/>
      <c r="Q601" s="218"/>
      <c r="R601" s="218"/>
      <c r="S601" s="218"/>
    </row>
    <row r="602" spans="4:29" ht="12" customHeight="1" x14ac:dyDescent="0.2"/>
    <row r="603" spans="4:29" ht="6.75" customHeight="1" x14ac:dyDescent="0.2"/>
    <row r="604" spans="4:29" ht="14.25" customHeight="1" x14ac:dyDescent="0.2">
      <c r="D604" s="223" t="s">
        <v>208</v>
      </c>
      <c r="E604" s="223"/>
      <c r="F604" s="223"/>
      <c r="G604" s="223"/>
      <c r="H604" s="223"/>
      <c r="I604" s="223"/>
      <c r="J604" s="223"/>
      <c r="K604" s="223"/>
      <c r="L604" s="223"/>
      <c r="M604" s="223"/>
      <c r="O604" s="218">
        <v>10931349</v>
      </c>
      <c r="P604" s="218"/>
      <c r="Q604" s="218"/>
      <c r="R604" s="218"/>
      <c r="S604" s="218"/>
    </row>
    <row r="605" spans="4:29" ht="15" customHeight="1" x14ac:dyDescent="0.2"/>
    <row r="606" spans="4:29" ht="13.5" customHeight="1" x14ac:dyDescent="0.2">
      <c r="D606" s="226" t="s">
        <v>209</v>
      </c>
      <c r="E606" s="226"/>
      <c r="F606" s="226"/>
      <c r="G606" s="226"/>
      <c r="H606" s="226"/>
      <c r="I606" s="226"/>
      <c r="J606" s="226"/>
      <c r="K606" s="226"/>
      <c r="L606" s="226"/>
      <c r="M606" s="226"/>
      <c r="N606" s="226"/>
      <c r="O606" s="226"/>
      <c r="AA606" s="216" t="s">
        <v>288</v>
      </c>
      <c r="AB606" s="216"/>
      <c r="AC606" s="216"/>
    </row>
    <row r="607" spans="4:29" ht="13.5" customHeight="1" x14ac:dyDescent="0.2">
      <c r="D607" s="219" t="s">
        <v>37</v>
      </c>
      <c r="E607" s="219"/>
      <c r="F607" s="219"/>
      <c r="G607" s="219"/>
      <c r="H607" s="219"/>
      <c r="I607" s="219"/>
      <c r="J607" s="219"/>
      <c r="K607" s="219"/>
      <c r="L607" s="219"/>
      <c r="M607" s="219"/>
      <c r="N607" s="219"/>
      <c r="O607" s="219"/>
      <c r="AA607" s="219" t="s">
        <v>281</v>
      </c>
      <c r="AB607" s="219"/>
      <c r="AC607" s="219"/>
    </row>
    <row r="608" spans="4:29" ht="45" customHeight="1" x14ac:dyDescent="0.2"/>
    <row r="609" spans="1:30" ht="16.5" customHeight="1" x14ac:dyDescent="0.2">
      <c r="D609" s="216" t="s">
        <v>212</v>
      </c>
      <c r="E609" s="216"/>
      <c r="F609" s="216"/>
      <c r="G609" s="216"/>
      <c r="H609" s="216"/>
      <c r="I609" s="216"/>
      <c r="J609" s="216"/>
      <c r="K609" s="216"/>
      <c r="L609" s="216"/>
      <c r="M609" s="216"/>
      <c r="N609" s="216"/>
      <c r="O609" s="216"/>
      <c r="AA609" s="216" t="s">
        <v>213</v>
      </c>
      <c r="AB609" s="216"/>
      <c r="AC609" s="216"/>
    </row>
    <row r="610" spans="1:30" ht="13.5" customHeight="1" x14ac:dyDescent="0.2">
      <c r="D610" s="226" t="s">
        <v>262</v>
      </c>
      <c r="E610" s="226"/>
      <c r="F610" s="226"/>
      <c r="G610" s="226"/>
      <c r="H610" s="226"/>
      <c r="I610" s="226"/>
      <c r="J610" s="226"/>
      <c r="K610" s="226"/>
      <c r="L610" s="226"/>
      <c r="M610" s="226"/>
      <c r="N610" s="226"/>
      <c r="O610" s="226"/>
      <c r="AA610" s="226" t="s">
        <v>263</v>
      </c>
      <c r="AB610" s="226"/>
      <c r="AC610" s="226"/>
    </row>
    <row r="611" spans="1:30" ht="81" customHeight="1" x14ac:dyDescent="0.2"/>
    <row r="612" spans="1:30" ht="3" customHeight="1" x14ac:dyDescent="0.2">
      <c r="A612" s="228"/>
      <c r="Z612" s="226" t="s">
        <v>264</v>
      </c>
      <c r="AA612" s="226"/>
      <c r="AB612" s="226"/>
      <c r="AC612" s="226"/>
      <c r="AD612" s="226"/>
    </row>
    <row r="613" spans="1:30" ht="13.5" customHeight="1" x14ac:dyDescent="0.2">
      <c r="A613" s="228"/>
      <c r="C613" s="229" t="s">
        <v>210</v>
      </c>
      <c r="D613" s="229"/>
      <c r="E613" s="229"/>
      <c r="F613" s="229"/>
      <c r="G613" s="229"/>
      <c r="H613" s="229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Z613" s="226"/>
      <c r="AA613" s="226"/>
      <c r="AB613" s="226"/>
      <c r="AC613" s="226"/>
      <c r="AD613" s="226"/>
    </row>
    <row r="614" spans="1:30" ht="9.75" customHeight="1" x14ac:dyDescent="0.2">
      <c r="A614" s="228"/>
    </row>
    <row r="615" spans="1:30" ht="6.75" customHeight="1" x14ac:dyDescent="0.2">
      <c r="A615" s="228"/>
    </row>
  </sheetData>
  <pageMargins left="0.16597222222222222" right="0.16597222222222222" top="0.16388888888888889" bottom="0.16388888888888889" header="0" footer="0"/>
  <pageSetup paperSize="14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10"/>
  <sheetViews>
    <sheetView tabSelected="1" topLeftCell="A43" zoomScale="85" zoomScaleNormal="85" workbookViewId="0">
      <selection activeCell="N53" sqref="N53"/>
    </sheetView>
  </sheetViews>
  <sheetFormatPr defaultRowHeight="15" x14ac:dyDescent="0.2"/>
  <cols>
    <col min="1" max="1" width="3.85546875" style="7" customWidth="1"/>
    <col min="2" max="2" width="4.28515625" style="114" customWidth="1"/>
    <col min="3" max="3" width="5.5703125" style="7" customWidth="1"/>
    <col min="4" max="4" width="4.85546875" style="7" customWidth="1"/>
    <col min="5" max="5" width="5.42578125" style="7" customWidth="1"/>
    <col min="6" max="6" width="6.28515625" style="7" customWidth="1"/>
    <col min="7" max="7" width="4.85546875" style="7" customWidth="1"/>
    <col min="8" max="8" width="5.140625" style="7" customWidth="1"/>
    <col min="9" max="9" width="10.7109375" style="7" customWidth="1"/>
    <col min="10" max="10" width="17.140625" style="7" bestFit="1" customWidth="1"/>
    <col min="11" max="11" width="13.42578125" style="7" customWidth="1"/>
    <col min="12" max="12" width="11.7109375" style="7" customWidth="1"/>
    <col min="13" max="13" width="15.42578125" style="7" customWidth="1"/>
    <col min="14" max="14" width="13.42578125" style="7" customWidth="1"/>
    <col min="15" max="15" width="15.85546875" style="7" customWidth="1"/>
    <col min="16" max="16" width="19.5703125" style="7" bestFit="1" customWidth="1"/>
    <col min="17" max="17" width="9.7109375" style="114" bestFit="1" customWidth="1"/>
    <col min="18" max="18" width="16.7109375" style="210" bestFit="1" customWidth="1"/>
    <col min="19" max="19" width="9.7109375" style="7" bestFit="1" customWidth="1"/>
    <col min="20" max="20" width="9.85546875" style="7" customWidth="1"/>
    <col min="21" max="21" width="12.85546875" style="7" customWidth="1"/>
    <col min="22" max="22" width="17.7109375" style="7" bestFit="1" customWidth="1"/>
    <col min="24" max="24" width="18.140625" customWidth="1"/>
    <col min="25" max="25" width="19.5703125" customWidth="1"/>
  </cols>
  <sheetData>
    <row r="1" spans="2:24" x14ac:dyDescent="0.2">
      <c r="B1" s="241" t="s">
        <v>0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2:24" x14ac:dyDescent="0.2">
      <c r="B2" s="241" t="s">
        <v>211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2:24" x14ac:dyDescent="0.2">
      <c r="B3" s="241" t="s">
        <v>289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</row>
    <row r="4" spans="2:24" x14ac:dyDescent="0.2">
      <c r="B4" s="109"/>
      <c r="C4" s="57"/>
      <c r="D4" s="57"/>
      <c r="E4" s="57"/>
      <c r="F4" s="57"/>
      <c r="G4" s="57"/>
      <c r="H4" s="57"/>
      <c r="I4" s="57"/>
      <c r="J4" s="115"/>
      <c r="K4" s="115"/>
      <c r="L4" s="115"/>
      <c r="M4" s="115"/>
      <c r="N4" s="115"/>
      <c r="O4" s="115"/>
      <c r="P4" s="57"/>
      <c r="Q4" s="109"/>
      <c r="R4" s="109"/>
      <c r="T4" s="57"/>
      <c r="U4" s="57"/>
      <c r="V4" s="57"/>
    </row>
    <row r="5" spans="2:24" x14ac:dyDescent="0.2">
      <c r="B5" s="242" t="s">
        <v>11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</row>
    <row r="6" spans="2:24" ht="15.75" thickBot="1" x14ac:dyDescent="0.25">
      <c r="B6" s="162"/>
      <c r="C6" s="59"/>
      <c r="D6" s="59"/>
      <c r="E6" s="59"/>
      <c r="F6" s="59"/>
      <c r="G6" s="59"/>
      <c r="H6" s="161"/>
      <c r="I6" s="59"/>
      <c r="J6" s="125"/>
      <c r="K6" s="161"/>
      <c r="L6" s="161"/>
      <c r="M6" s="161"/>
      <c r="N6" s="161"/>
      <c r="O6" s="161"/>
      <c r="P6" s="59"/>
      <c r="Q6" s="162"/>
      <c r="R6" s="205"/>
      <c r="S6" s="59"/>
      <c r="T6" s="59"/>
      <c r="U6" s="59"/>
      <c r="V6" s="59"/>
    </row>
    <row r="7" spans="2:24" ht="30" customHeight="1" x14ac:dyDescent="0.2">
      <c r="B7" s="243" t="s">
        <v>9</v>
      </c>
      <c r="C7" s="245" t="s">
        <v>12</v>
      </c>
      <c r="D7" s="245"/>
      <c r="E7" s="245"/>
      <c r="F7" s="245"/>
      <c r="G7" s="245"/>
      <c r="H7" s="245"/>
      <c r="I7" s="246"/>
      <c r="J7" s="190" t="s">
        <v>1</v>
      </c>
      <c r="K7" s="251" t="s">
        <v>271</v>
      </c>
      <c r="L7" s="251" t="s">
        <v>272</v>
      </c>
      <c r="M7" s="251" t="s">
        <v>273</v>
      </c>
      <c r="N7" s="251" t="s">
        <v>274</v>
      </c>
      <c r="O7" s="251" t="s">
        <v>275</v>
      </c>
      <c r="P7" s="254" t="s">
        <v>3</v>
      </c>
      <c r="Q7" s="255"/>
      <c r="R7" s="255"/>
      <c r="S7" s="256"/>
      <c r="T7" s="254" t="s">
        <v>5</v>
      </c>
      <c r="U7" s="256"/>
      <c r="V7" s="172"/>
      <c r="X7" s="1"/>
    </row>
    <row r="8" spans="2:24" ht="12.75" customHeight="1" x14ac:dyDescent="0.2">
      <c r="B8" s="244"/>
      <c r="C8" s="247"/>
      <c r="D8" s="247"/>
      <c r="E8" s="247"/>
      <c r="F8" s="247"/>
      <c r="G8" s="247"/>
      <c r="H8" s="247"/>
      <c r="I8" s="248"/>
      <c r="J8" s="244" t="s">
        <v>2</v>
      </c>
      <c r="K8" s="252"/>
      <c r="L8" s="252"/>
      <c r="M8" s="252"/>
      <c r="N8" s="252"/>
      <c r="O8" s="252"/>
      <c r="P8" s="168" t="s">
        <v>16</v>
      </c>
      <c r="Q8" s="237" t="s">
        <v>4</v>
      </c>
      <c r="R8" s="202" t="s">
        <v>17</v>
      </c>
      <c r="S8" s="235" t="s">
        <v>4</v>
      </c>
      <c r="T8" s="169" t="s">
        <v>6</v>
      </c>
      <c r="U8" s="96" t="s">
        <v>7</v>
      </c>
      <c r="V8" s="237" t="s">
        <v>10</v>
      </c>
      <c r="X8" s="1"/>
    </row>
    <row r="9" spans="2:24" ht="18" customHeight="1" x14ac:dyDescent="0.2">
      <c r="B9" s="236"/>
      <c r="C9" s="249"/>
      <c r="D9" s="249"/>
      <c r="E9" s="249"/>
      <c r="F9" s="249"/>
      <c r="G9" s="249"/>
      <c r="H9" s="249"/>
      <c r="I9" s="250"/>
      <c r="J9" s="236"/>
      <c r="K9" s="253"/>
      <c r="L9" s="253"/>
      <c r="M9" s="189" t="s">
        <v>276</v>
      </c>
      <c r="N9" s="253"/>
      <c r="O9" s="253"/>
      <c r="P9" s="8" t="s">
        <v>2</v>
      </c>
      <c r="Q9" s="238"/>
      <c r="R9" s="203" t="s">
        <v>2</v>
      </c>
      <c r="S9" s="236"/>
      <c r="T9" s="8" t="s">
        <v>8</v>
      </c>
      <c r="U9" s="9" t="s">
        <v>8</v>
      </c>
      <c r="V9" s="238"/>
      <c r="X9" s="1"/>
    </row>
    <row r="10" spans="2:24" ht="17.25" customHeight="1" x14ac:dyDescent="0.2">
      <c r="B10" s="11">
        <v>1</v>
      </c>
      <c r="C10" s="239">
        <v>2</v>
      </c>
      <c r="D10" s="239"/>
      <c r="E10" s="239"/>
      <c r="F10" s="239"/>
      <c r="G10" s="239"/>
      <c r="H10" s="239"/>
      <c r="I10" s="240"/>
      <c r="J10" s="116">
        <v>3</v>
      </c>
      <c r="K10" s="171">
        <v>4</v>
      </c>
      <c r="L10" s="170"/>
      <c r="M10" s="171">
        <v>5</v>
      </c>
      <c r="N10" s="170">
        <v>6</v>
      </c>
      <c r="O10" s="171">
        <v>7</v>
      </c>
      <c r="P10" s="10">
        <v>6</v>
      </c>
      <c r="Q10" s="196">
        <v>7</v>
      </c>
      <c r="R10" s="196">
        <v>8</v>
      </c>
      <c r="S10" s="10">
        <v>9</v>
      </c>
      <c r="T10" s="10">
        <v>10</v>
      </c>
      <c r="U10" s="10">
        <v>11</v>
      </c>
      <c r="V10" s="11">
        <v>13</v>
      </c>
      <c r="X10" s="1"/>
    </row>
    <row r="11" spans="2:24" ht="20.100000000000001" customHeight="1" x14ac:dyDescent="0.2">
      <c r="B11" s="72" t="s">
        <v>13</v>
      </c>
      <c r="C11" s="282" t="s">
        <v>14</v>
      </c>
      <c r="D11" s="282"/>
      <c r="E11" s="282"/>
      <c r="F11" s="282"/>
      <c r="G11" s="282"/>
      <c r="H11" s="282"/>
      <c r="I11" s="282"/>
      <c r="J11" s="150">
        <f>SUM(J12,J23)</f>
        <v>1947431000</v>
      </c>
      <c r="K11" s="150"/>
      <c r="L11" s="150"/>
      <c r="M11" s="150"/>
      <c r="N11" s="150"/>
      <c r="O11" s="150"/>
      <c r="P11" s="150">
        <f>SUM(P12,P23)</f>
        <v>740984804</v>
      </c>
      <c r="Q11" s="199">
        <f t="shared" ref="Q11:Q23" si="0">P11/J11*100</f>
        <v>38.049348295266945</v>
      </c>
      <c r="R11" s="206">
        <f>P11</f>
        <v>740984804</v>
      </c>
      <c r="S11" s="199">
        <f>Q11</f>
        <v>38.049348295266945</v>
      </c>
      <c r="T11" s="198">
        <f>5/12*100</f>
        <v>41.666666666666671</v>
      </c>
      <c r="U11" s="198">
        <f>T11</f>
        <v>41.666666666666671</v>
      </c>
      <c r="V11" s="73">
        <f>J11-R11</f>
        <v>1206446196</v>
      </c>
      <c r="X11" s="1"/>
    </row>
    <row r="12" spans="2:24" ht="20.100000000000001" customHeight="1" x14ac:dyDescent="0.2">
      <c r="B12" s="70"/>
      <c r="C12" s="283" t="s">
        <v>15</v>
      </c>
      <c r="D12" s="283"/>
      <c r="E12" s="283"/>
      <c r="F12" s="283"/>
      <c r="G12" s="283"/>
      <c r="H12" s="283"/>
      <c r="I12" s="283"/>
      <c r="J12" s="151">
        <f>SUM(J13:J22)</f>
        <v>1448681000</v>
      </c>
      <c r="K12" s="151"/>
      <c r="L12" s="151"/>
      <c r="M12" s="151"/>
      <c r="N12" s="151"/>
      <c r="O12" s="151"/>
      <c r="P12" s="75">
        <f>P13+P14+P15+P16+P17+P18+P19+P20+P21+P22</f>
        <v>613161804</v>
      </c>
      <c r="Q12" s="200">
        <f t="shared" si="0"/>
        <v>42.325522596071878</v>
      </c>
      <c r="R12" s="80">
        <f t="shared" ref="R12:R53" si="1">P12</f>
        <v>613161804</v>
      </c>
      <c r="S12" s="199">
        <f t="shared" ref="S12:S53" si="2">Q12</f>
        <v>42.325522596071878</v>
      </c>
      <c r="T12" s="198">
        <f t="shared" ref="T12:T23" si="3">5/12*100</f>
        <v>41.666666666666671</v>
      </c>
      <c r="U12" s="198">
        <f t="shared" ref="U12:U56" si="4">T12</f>
        <v>41.666666666666671</v>
      </c>
      <c r="V12" s="76">
        <f t="shared" ref="V12:V23" si="5">J12-P12</f>
        <v>835519196</v>
      </c>
      <c r="X12" s="1"/>
    </row>
    <row r="13" spans="2:24" ht="20.100000000000001" customHeight="1" x14ac:dyDescent="0.2">
      <c r="B13" s="70"/>
      <c r="C13" s="234" t="str">
        <f>BTL!A3</f>
        <v>Gaji Pokok PNS/Uang Representasi</v>
      </c>
      <c r="D13" s="234"/>
      <c r="E13" s="234"/>
      <c r="F13" s="234"/>
      <c r="G13" s="234"/>
      <c r="H13" s="234"/>
      <c r="I13" s="234"/>
      <c r="J13" s="152">
        <f>BTL!B3</f>
        <v>1093815200</v>
      </c>
      <c r="K13" s="152"/>
      <c r="L13" s="152"/>
      <c r="M13" s="152"/>
      <c r="N13" s="152"/>
      <c r="O13" s="152"/>
      <c r="P13" s="77">
        <f>'Sheet1 (3)'!AB219</f>
        <v>473595200</v>
      </c>
      <c r="Q13" s="200">
        <f t="shared" si="0"/>
        <v>43.297551542527472</v>
      </c>
      <c r="R13" s="80">
        <f t="shared" si="1"/>
        <v>473595200</v>
      </c>
      <c r="S13" s="199">
        <f t="shared" si="2"/>
        <v>43.297551542527472</v>
      </c>
      <c r="T13" s="198">
        <f t="shared" si="3"/>
        <v>41.666666666666671</v>
      </c>
      <c r="U13" s="198">
        <f t="shared" si="4"/>
        <v>41.666666666666671</v>
      </c>
      <c r="V13" s="78">
        <f t="shared" si="5"/>
        <v>620220000</v>
      </c>
      <c r="X13" s="1"/>
    </row>
    <row r="14" spans="2:24" ht="20.100000000000001" customHeight="1" x14ac:dyDescent="0.2">
      <c r="B14" s="70"/>
      <c r="C14" s="234" t="str">
        <f>BTL!A4</f>
        <v>Tunjangan Keluarga</v>
      </c>
      <c r="D14" s="234"/>
      <c r="E14" s="234"/>
      <c r="F14" s="234"/>
      <c r="G14" s="234"/>
      <c r="H14" s="234"/>
      <c r="I14" s="234"/>
      <c r="J14" s="152">
        <f>BTL!B4</f>
        <v>85400000</v>
      </c>
      <c r="K14" s="152"/>
      <c r="L14" s="152"/>
      <c r="M14" s="152"/>
      <c r="N14" s="152"/>
      <c r="O14" s="152"/>
      <c r="P14" s="77">
        <f>'Sheet1 (3)'!AB223</f>
        <v>37458910</v>
      </c>
      <c r="Q14" s="200">
        <f t="shared" si="0"/>
        <v>43.862892271662766</v>
      </c>
      <c r="R14" s="80">
        <f t="shared" si="1"/>
        <v>37458910</v>
      </c>
      <c r="S14" s="199">
        <f t="shared" si="2"/>
        <v>43.862892271662766</v>
      </c>
      <c r="T14" s="198">
        <f t="shared" si="3"/>
        <v>41.666666666666671</v>
      </c>
      <c r="U14" s="198">
        <f t="shared" si="4"/>
        <v>41.666666666666671</v>
      </c>
      <c r="V14" s="78">
        <f t="shared" si="5"/>
        <v>47941090</v>
      </c>
      <c r="X14" s="1"/>
    </row>
    <row r="15" spans="2:24" ht="20.100000000000001" customHeight="1" x14ac:dyDescent="0.2">
      <c r="B15" s="70"/>
      <c r="C15" s="234" t="str">
        <f>BTL!A5</f>
        <v>Tunjangan Jabatan</v>
      </c>
      <c r="D15" s="234"/>
      <c r="E15" s="234"/>
      <c r="F15" s="234"/>
      <c r="G15" s="234"/>
      <c r="H15" s="234"/>
      <c r="I15" s="234"/>
      <c r="J15" s="152">
        <f>BTL!B5</f>
        <v>75320000</v>
      </c>
      <c r="K15" s="152"/>
      <c r="L15" s="152"/>
      <c r="M15" s="152"/>
      <c r="N15" s="152"/>
      <c r="O15" s="152"/>
      <c r="P15" s="77">
        <f>'Sheet1 (3)'!AB227</f>
        <v>37660000</v>
      </c>
      <c r="Q15" s="200">
        <f t="shared" si="0"/>
        <v>50</v>
      </c>
      <c r="R15" s="80">
        <f t="shared" si="1"/>
        <v>37660000</v>
      </c>
      <c r="S15" s="199">
        <f t="shared" si="2"/>
        <v>50</v>
      </c>
      <c r="T15" s="198">
        <f t="shared" si="3"/>
        <v>41.666666666666671</v>
      </c>
      <c r="U15" s="198">
        <f t="shared" si="4"/>
        <v>41.666666666666671</v>
      </c>
      <c r="V15" s="78">
        <f t="shared" si="5"/>
        <v>37660000</v>
      </c>
      <c r="X15" s="1"/>
    </row>
    <row r="16" spans="2:24" ht="20.100000000000001" customHeight="1" x14ac:dyDescent="0.2">
      <c r="B16" s="70"/>
      <c r="C16" s="234" t="str">
        <f>BTL!A6</f>
        <v>Tunjangan Fungsional Umum</v>
      </c>
      <c r="D16" s="234"/>
      <c r="E16" s="234"/>
      <c r="F16" s="234"/>
      <c r="G16" s="234"/>
      <c r="H16" s="234"/>
      <c r="I16" s="234"/>
      <c r="J16" s="152">
        <f>BTL!B6</f>
        <v>35000000</v>
      </c>
      <c r="K16" s="152"/>
      <c r="L16" s="152"/>
      <c r="M16" s="152"/>
      <c r="N16" s="152"/>
      <c r="O16" s="152"/>
      <c r="P16" s="77">
        <f>'Sheet1 (3)'!AB231</f>
        <v>13200000</v>
      </c>
      <c r="Q16" s="200">
        <f t="shared" si="0"/>
        <v>37.714285714285715</v>
      </c>
      <c r="R16" s="80">
        <f t="shared" si="1"/>
        <v>13200000</v>
      </c>
      <c r="S16" s="199">
        <f t="shared" si="2"/>
        <v>37.714285714285715</v>
      </c>
      <c r="T16" s="198">
        <f t="shared" si="3"/>
        <v>41.666666666666671</v>
      </c>
      <c r="U16" s="198">
        <f t="shared" si="4"/>
        <v>41.666666666666671</v>
      </c>
      <c r="V16" s="78">
        <f t="shared" si="5"/>
        <v>21800000</v>
      </c>
      <c r="X16" s="1"/>
    </row>
    <row r="17" spans="2:25" ht="20.100000000000001" customHeight="1" x14ac:dyDescent="0.2">
      <c r="B17" s="70"/>
      <c r="C17" s="234" t="str">
        <f>BTL!A7</f>
        <v>Tunjangan Beras</v>
      </c>
      <c r="D17" s="234"/>
      <c r="E17" s="234"/>
      <c r="F17" s="234"/>
      <c r="G17" s="234"/>
      <c r="H17" s="234"/>
      <c r="I17" s="234"/>
      <c r="J17" s="152">
        <f>BTL!B7</f>
        <v>54754000</v>
      </c>
      <c r="K17" s="152"/>
      <c r="L17" s="152"/>
      <c r="M17" s="152"/>
      <c r="N17" s="152"/>
      <c r="O17" s="152"/>
      <c r="P17" s="77">
        <f>'Sheet1 (3)'!AB235</f>
        <v>22305360</v>
      </c>
      <c r="Q17" s="200">
        <f t="shared" si="0"/>
        <v>40.737407312707745</v>
      </c>
      <c r="R17" s="80">
        <f t="shared" si="1"/>
        <v>22305360</v>
      </c>
      <c r="S17" s="199">
        <f t="shared" si="2"/>
        <v>40.737407312707745</v>
      </c>
      <c r="T17" s="198">
        <f t="shared" si="3"/>
        <v>41.666666666666671</v>
      </c>
      <c r="U17" s="198">
        <f t="shared" si="4"/>
        <v>41.666666666666671</v>
      </c>
      <c r="V17" s="78">
        <f t="shared" si="5"/>
        <v>32448640</v>
      </c>
      <c r="X17" s="1"/>
    </row>
    <row r="18" spans="2:25" ht="20.100000000000001" customHeight="1" x14ac:dyDescent="0.2">
      <c r="B18" s="70"/>
      <c r="C18" s="234" t="str">
        <f>BTL!A8</f>
        <v>Tunjangan PPh/Tunjangan Khusus</v>
      </c>
      <c r="D18" s="234"/>
      <c r="E18" s="234"/>
      <c r="F18" s="234"/>
      <c r="G18" s="234"/>
      <c r="H18" s="234"/>
      <c r="I18" s="234"/>
      <c r="J18" s="152">
        <f>BTL!B8</f>
        <v>20000000</v>
      </c>
      <c r="K18" s="152"/>
      <c r="L18" s="152"/>
      <c r="M18" s="152"/>
      <c r="N18" s="152"/>
      <c r="O18" s="152"/>
      <c r="P18" s="77">
        <f>'Sheet1 (3)'!AB239</f>
        <v>2498327</v>
      </c>
      <c r="Q18" s="200">
        <f t="shared" si="0"/>
        <v>12.491634999999999</v>
      </c>
      <c r="R18" s="80">
        <f t="shared" si="1"/>
        <v>2498327</v>
      </c>
      <c r="S18" s="199">
        <f t="shared" si="2"/>
        <v>12.491634999999999</v>
      </c>
      <c r="T18" s="198">
        <f t="shared" si="3"/>
        <v>41.666666666666671</v>
      </c>
      <c r="U18" s="198">
        <f t="shared" si="4"/>
        <v>41.666666666666671</v>
      </c>
      <c r="V18" s="78">
        <f t="shared" si="5"/>
        <v>17501673</v>
      </c>
      <c r="X18" s="1"/>
    </row>
    <row r="19" spans="2:25" ht="20.100000000000001" customHeight="1" x14ac:dyDescent="0.2">
      <c r="B19" s="70"/>
      <c r="C19" s="234" t="str">
        <f>BTL!A9</f>
        <v>Pembulatan Gaji</v>
      </c>
      <c r="D19" s="234"/>
      <c r="E19" s="234"/>
      <c r="F19" s="234"/>
      <c r="G19" s="234"/>
      <c r="H19" s="234"/>
      <c r="I19" s="234"/>
      <c r="J19" s="152">
        <f>BTL!B9</f>
        <v>11800</v>
      </c>
      <c r="K19" s="152"/>
      <c r="L19" s="152"/>
      <c r="M19" s="152"/>
      <c r="N19" s="152"/>
      <c r="O19" s="152"/>
      <c r="P19" s="77">
        <f>'Sheet1 (3)'!AB243</f>
        <v>6799</v>
      </c>
      <c r="Q19" s="200">
        <f t="shared" si="0"/>
        <v>57.618644067796609</v>
      </c>
      <c r="R19" s="80">
        <f t="shared" si="1"/>
        <v>6799</v>
      </c>
      <c r="S19" s="199">
        <f t="shared" si="2"/>
        <v>57.618644067796609</v>
      </c>
      <c r="T19" s="198">
        <f t="shared" si="3"/>
        <v>41.666666666666671</v>
      </c>
      <c r="U19" s="198">
        <f t="shared" si="4"/>
        <v>41.666666666666671</v>
      </c>
      <c r="V19" s="78">
        <f t="shared" si="5"/>
        <v>5001</v>
      </c>
      <c r="X19" s="1"/>
    </row>
    <row r="20" spans="2:25" ht="20.100000000000001" customHeight="1" x14ac:dyDescent="0.2">
      <c r="B20" s="70"/>
      <c r="C20" s="234" t="str">
        <f>BTL!A10</f>
        <v>Iuran Asuransi Kesehatan</v>
      </c>
      <c r="D20" s="234"/>
      <c r="E20" s="234"/>
      <c r="F20" s="234"/>
      <c r="G20" s="234"/>
      <c r="H20" s="234"/>
      <c r="I20" s="234"/>
      <c r="J20" s="152">
        <f>BTL!B10</f>
        <v>72380000</v>
      </c>
      <c r="K20" s="152"/>
      <c r="L20" s="152"/>
      <c r="M20" s="152"/>
      <c r="N20" s="152"/>
      <c r="O20" s="152"/>
      <c r="P20" s="77">
        <f>'Sheet1 (3)'!AB247</f>
        <v>22558525</v>
      </c>
      <c r="Q20" s="200">
        <f t="shared" si="0"/>
        <v>31.166793313069906</v>
      </c>
      <c r="R20" s="80">
        <f t="shared" si="1"/>
        <v>22558525</v>
      </c>
      <c r="S20" s="199">
        <f t="shared" si="2"/>
        <v>31.166793313069906</v>
      </c>
      <c r="T20" s="198">
        <f t="shared" si="3"/>
        <v>41.666666666666671</v>
      </c>
      <c r="U20" s="198">
        <f t="shared" si="4"/>
        <v>41.666666666666671</v>
      </c>
      <c r="V20" s="78">
        <f t="shared" si="5"/>
        <v>49821475</v>
      </c>
      <c r="X20" s="1"/>
    </row>
    <row r="21" spans="2:25" ht="20.100000000000001" customHeight="1" x14ac:dyDescent="0.2">
      <c r="B21" s="70"/>
      <c r="C21" s="234" t="str">
        <f>BTL!A11</f>
        <v>Jaminan Kecelakaan Kerja</v>
      </c>
      <c r="D21" s="234"/>
      <c r="E21" s="234"/>
      <c r="F21" s="234"/>
      <c r="G21" s="234"/>
      <c r="H21" s="234"/>
      <c r="I21" s="234"/>
      <c r="J21" s="152">
        <f>BTL!B11</f>
        <v>4000000</v>
      </c>
      <c r="K21" s="152"/>
      <c r="L21" s="152"/>
      <c r="M21" s="152"/>
      <c r="N21" s="152"/>
      <c r="O21" s="152"/>
      <c r="P21" s="77">
        <f>'Sheet1 (3)'!AB250</f>
        <v>969676</v>
      </c>
      <c r="Q21" s="200">
        <f t="shared" si="0"/>
        <v>24.241900000000001</v>
      </c>
      <c r="R21" s="80">
        <f t="shared" si="1"/>
        <v>969676</v>
      </c>
      <c r="S21" s="199">
        <f t="shared" si="2"/>
        <v>24.241900000000001</v>
      </c>
      <c r="T21" s="198">
        <f t="shared" si="3"/>
        <v>41.666666666666671</v>
      </c>
      <c r="U21" s="198">
        <f t="shared" si="4"/>
        <v>41.666666666666671</v>
      </c>
      <c r="V21" s="78">
        <f t="shared" si="5"/>
        <v>3030324</v>
      </c>
      <c r="X21" s="1"/>
    </row>
    <row r="22" spans="2:25" ht="20.100000000000001" customHeight="1" x14ac:dyDescent="0.2">
      <c r="B22" s="70"/>
      <c r="C22" s="234" t="str">
        <f>BTL!A12</f>
        <v>Jaminan  Kematian</v>
      </c>
      <c r="D22" s="234"/>
      <c r="E22" s="234"/>
      <c r="F22" s="234"/>
      <c r="G22" s="234"/>
      <c r="H22" s="234"/>
      <c r="I22" s="234"/>
      <c r="J22" s="152">
        <f>BTL!B12</f>
        <v>8000000</v>
      </c>
      <c r="K22" s="152"/>
      <c r="L22" s="152"/>
      <c r="M22" s="152"/>
      <c r="N22" s="152"/>
      <c r="O22" s="152"/>
      <c r="P22" s="77">
        <f>'Sheet1 (3)'!AB254</f>
        <v>2909007</v>
      </c>
      <c r="Q22" s="200">
        <f t="shared" si="0"/>
        <v>36.362587499999997</v>
      </c>
      <c r="R22" s="80">
        <f t="shared" si="1"/>
        <v>2909007</v>
      </c>
      <c r="S22" s="199">
        <f t="shared" si="2"/>
        <v>36.362587499999997</v>
      </c>
      <c r="T22" s="198">
        <f t="shared" si="3"/>
        <v>41.666666666666671</v>
      </c>
      <c r="U22" s="198">
        <f t="shared" si="4"/>
        <v>41.666666666666671</v>
      </c>
      <c r="V22" s="78">
        <f t="shared" si="5"/>
        <v>5090993</v>
      </c>
      <c r="X22" s="1"/>
    </row>
    <row r="23" spans="2:25" ht="29.25" customHeight="1" x14ac:dyDescent="0.2">
      <c r="B23" s="70"/>
      <c r="C23" s="232" t="str">
        <f>BTL!A13</f>
        <v>Tambahan Penghasilan Berdasarkan Beban Kerja</v>
      </c>
      <c r="D23" s="232"/>
      <c r="E23" s="232"/>
      <c r="F23" s="232"/>
      <c r="G23" s="232"/>
      <c r="H23" s="232"/>
      <c r="I23" s="232"/>
      <c r="J23" s="151">
        <f>BTL!B13</f>
        <v>498750000</v>
      </c>
      <c r="K23" s="151"/>
      <c r="L23" s="151"/>
      <c r="M23" s="151"/>
      <c r="N23" s="151"/>
      <c r="O23" s="151"/>
      <c r="P23" s="80">
        <f>'Sheet1 (3)'!AB258</f>
        <v>127823000</v>
      </c>
      <c r="Q23" s="200">
        <f t="shared" si="0"/>
        <v>25.628671679197996</v>
      </c>
      <c r="R23" s="80">
        <f>P23</f>
        <v>127823000</v>
      </c>
      <c r="S23" s="199">
        <f t="shared" si="2"/>
        <v>25.628671679197996</v>
      </c>
      <c r="T23" s="198">
        <f t="shared" si="3"/>
        <v>41.666666666666671</v>
      </c>
      <c r="U23" s="198">
        <f t="shared" si="4"/>
        <v>41.666666666666671</v>
      </c>
      <c r="V23" s="78">
        <f t="shared" si="5"/>
        <v>370927000</v>
      </c>
      <c r="X23" s="1"/>
    </row>
    <row r="24" spans="2:25" ht="20.100000000000001" customHeight="1" x14ac:dyDescent="0.2">
      <c r="B24" s="70"/>
      <c r="C24" s="233"/>
      <c r="D24" s="233"/>
      <c r="E24" s="233"/>
      <c r="F24" s="233"/>
      <c r="G24" s="233"/>
      <c r="H24" s="233"/>
      <c r="I24" s="233"/>
      <c r="J24" s="152"/>
      <c r="K24" s="152"/>
      <c r="L24" s="152"/>
      <c r="M24" s="152"/>
      <c r="N24" s="152"/>
      <c r="O24" s="152"/>
      <c r="P24" s="74"/>
      <c r="Q24" s="200"/>
      <c r="R24" s="80"/>
      <c r="S24" s="199">
        <f t="shared" si="2"/>
        <v>0</v>
      </c>
      <c r="T24" s="74"/>
      <c r="U24" s="198"/>
      <c r="V24" s="78"/>
      <c r="X24" s="1"/>
    </row>
    <row r="25" spans="2:25" ht="33" customHeight="1" x14ac:dyDescent="0.2">
      <c r="B25" s="79">
        <v>1</v>
      </c>
      <c r="C25" s="230" t="str">
        <f>'NAMA KEGIATAN'!B27</f>
        <v>Program Peningkatan Sarana dan Prasarana Aparatur</v>
      </c>
      <c r="D25" s="230"/>
      <c r="E25" s="230"/>
      <c r="F25" s="230"/>
      <c r="G25" s="230"/>
      <c r="H25" s="230"/>
      <c r="I25" s="230"/>
      <c r="J25" s="151">
        <f>SUM(J26:J43)</f>
        <v>457464000</v>
      </c>
      <c r="K25" s="151"/>
      <c r="L25" s="151"/>
      <c r="M25" s="151"/>
      <c r="N25" s="151"/>
      <c r="O25" s="151"/>
      <c r="P25" s="159">
        <f>SUM(P26:P43)</f>
        <v>261459772</v>
      </c>
      <c r="Q25" s="200">
        <f>P25/J25*100</f>
        <v>57.15417431754193</v>
      </c>
      <c r="R25" s="80">
        <f>P25</f>
        <v>261459772</v>
      </c>
      <c r="S25" s="199">
        <f t="shared" si="2"/>
        <v>57.15417431754193</v>
      </c>
      <c r="T25" s="198">
        <f t="shared" ref="T25:T52" si="6">5/12*100</f>
        <v>41.666666666666671</v>
      </c>
      <c r="U25" s="198">
        <f t="shared" si="4"/>
        <v>41.666666666666671</v>
      </c>
      <c r="V25" s="76">
        <f t="shared" ref="V25:V44" si="7">J25-P25</f>
        <v>196004228</v>
      </c>
      <c r="X25" s="1"/>
    </row>
    <row r="26" spans="2:25" ht="30.75" customHeight="1" x14ac:dyDescent="0.2">
      <c r="B26" s="69"/>
      <c r="C26" s="231" t="str">
        <f>'NAMA KEGIATAN'!C28</f>
        <v>Pengadaan perlengkapan gedung kantor</v>
      </c>
      <c r="D26" s="231"/>
      <c r="E26" s="231"/>
      <c r="F26" s="231"/>
      <c r="G26" s="231"/>
      <c r="H26" s="231"/>
      <c r="I26" s="231"/>
      <c r="J26" s="152">
        <f>'NAMA KEGIATAN'!D28</f>
        <v>40000000</v>
      </c>
      <c r="K26" s="152"/>
      <c r="L26" s="152"/>
      <c r="M26" s="152"/>
      <c r="N26" s="152"/>
      <c r="O26" s="152"/>
      <c r="P26" s="153">
        <f>'Sheet1 (3)'!AB277</f>
        <v>39985000</v>
      </c>
      <c r="Q26" s="200">
        <f t="shared" ref="Q26:Q35" si="8">P26/J26*100</f>
        <v>99.962500000000006</v>
      </c>
      <c r="R26" s="80">
        <f t="shared" si="1"/>
        <v>39985000</v>
      </c>
      <c r="S26" s="199">
        <f t="shared" si="2"/>
        <v>99.962500000000006</v>
      </c>
      <c r="T26" s="198">
        <f t="shared" si="6"/>
        <v>41.666666666666671</v>
      </c>
      <c r="U26" s="198">
        <f t="shared" si="4"/>
        <v>41.666666666666671</v>
      </c>
      <c r="V26" s="76">
        <f t="shared" si="7"/>
        <v>15000</v>
      </c>
      <c r="X26" s="1"/>
    </row>
    <row r="27" spans="2:25" ht="35.25" customHeight="1" x14ac:dyDescent="0.2">
      <c r="B27" s="69"/>
      <c r="C27" s="231" t="str">
        <f>'NAMA KEGIATAN'!C29</f>
        <v>Pengadaan peralatan gedung kantor</v>
      </c>
      <c r="D27" s="231"/>
      <c r="E27" s="231"/>
      <c r="F27" s="231"/>
      <c r="G27" s="231"/>
      <c r="H27" s="231"/>
      <c r="I27" s="231"/>
      <c r="J27" s="152">
        <f>'NAMA KEGIATAN'!D29</f>
        <v>18000000</v>
      </c>
      <c r="K27" s="152"/>
      <c r="L27" s="152"/>
      <c r="M27" s="152"/>
      <c r="N27" s="152"/>
      <c r="O27" s="152"/>
      <c r="P27" s="13">
        <f>'Sheet1 (3)'!AB297</f>
        <v>17472726</v>
      </c>
      <c r="Q27" s="200">
        <f t="shared" si="8"/>
        <v>97.070700000000002</v>
      </c>
      <c r="R27" s="80">
        <f t="shared" si="1"/>
        <v>17472726</v>
      </c>
      <c r="S27" s="199">
        <f t="shared" si="2"/>
        <v>97.070700000000002</v>
      </c>
      <c r="T27" s="198">
        <f t="shared" si="6"/>
        <v>41.666666666666671</v>
      </c>
      <c r="U27" s="198">
        <f t="shared" si="4"/>
        <v>41.666666666666671</v>
      </c>
      <c r="V27" s="76">
        <f t="shared" si="7"/>
        <v>527274</v>
      </c>
      <c r="X27" s="1"/>
    </row>
    <row r="28" spans="2:25" ht="28.5" customHeight="1" x14ac:dyDescent="0.2">
      <c r="B28" s="69"/>
      <c r="C28" s="231" t="str">
        <f>'NAMA KEGIATAN'!C30</f>
        <v>Pengadaan mebeleur</v>
      </c>
      <c r="D28" s="231"/>
      <c r="E28" s="231"/>
      <c r="F28" s="231"/>
      <c r="G28" s="231"/>
      <c r="H28" s="231"/>
      <c r="I28" s="231"/>
      <c r="J28" s="152">
        <f>'NAMA KEGIATAN'!D30</f>
        <v>60000000</v>
      </c>
      <c r="K28" s="152"/>
      <c r="L28" s="152"/>
      <c r="M28" s="152"/>
      <c r="N28" s="152"/>
      <c r="O28" s="152"/>
      <c r="P28" s="13">
        <f>'Sheet1 (3)'!AB311</f>
        <v>59985000</v>
      </c>
      <c r="Q28" s="200">
        <f t="shared" si="8"/>
        <v>99.975000000000009</v>
      </c>
      <c r="R28" s="80">
        <f t="shared" si="1"/>
        <v>59985000</v>
      </c>
      <c r="S28" s="199">
        <f t="shared" si="2"/>
        <v>99.975000000000009</v>
      </c>
      <c r="T28" s="198">
        <f t="shared" si="6"/>
        <v>41.666666666666671</v>
      </c>
      <c r="U28" s="198">
        <f t="shared" si="4"/>
        <v>41.666666666666671</v>
      </c>
      <c r="V28" s="76">
        <f t="shared" si="7"/>
        <v>15000</v>
      </c>
      <c r="X28" s="5"/>
      <c r="Y28" s="1"/>
    </row>
    <row r="29" spans="2:25" ht="37.5" customHeight="1" x14ac:dyDescent="0.2">
      <c r="B29" s="69"/>
      <c r="C29" s="231" t="str">
        <f>'NAMA KEGIATAN'!C31</f>
        <v>Pemeliharaan rutin/berkala gedung kantor</v>
      </c>
      <c r="D29" s="231"/>
      <c r="E29" s="231"/>
      <c r="F29" s="231"/>
      <c r="G29" s="231"/>
      <c r="H29" s="231"/>
      <c r="I29" s="231"/>
      <c r="J29" s="152">
        <f>'NAMA KEGIATAN'!D31</f>
        <v>5000000</v>
      </c>
      <c r="K29" s="152"/>
      <c r="L29" s="152"/>
      <c r="M29" s="152"/>
      <c r="N29" s="152"/>
      <c r="O29" s="152"/>
      <c r="P29" s="14">
        <f>'Sheet1 (3)'!AB327</f>
        <v>2795000</v>
      </c>
      <c r="Q29" s="200">
        <f t="shared" si="8"/>
        <v>55.900000000000006</v>
      </c>
      <c r="R29" s="80">
        <f t="shared" si="1"/>
        <v>2795000</v>
      </c>
      <c r="S29" s="199">
        <f t="shared" si="2"/>
        <v>55.900000000000006</v>
      </c>
      <c r="T29" s="198">
        <f t="shared" si="6"/>
        <v>41.666666666666671</v>
      </c>
      <c r="U29" s="198">
        <f t="shared" si="4"/>
        <v>41.666666666666671</v>
      </c>
      <c r="V29" s="76">
        <f t="shared" si="7"/>
        <v>2205000</v>
      </c>
      <c r="X29" s="5"/>
      <c r="Y29" s="1"/>
    </row>
    <row r="30" spans="2:25" ht="31.5" customHeight="1" x14ac:dyDescent="0.2">
      <c r="B30" s="69"/>
      <c r="C30" s="231" t="str">
        <f>'NAMA KEGIATAN'!C32</f>
        <v>Pemeliharaan rutin/berkala kendaraan dinas/operasional</v>
      </c>
      <c r="D30" s="231"/>
      <c r="E30" s="231"/>
      <c r="F30" s="231"/>
      <c r="G30" s="231"/>
      <c r="H30" s="231"/>
      <c r="I30" s="231"/>
      <c r="J30" s="152">
        <f>'NAMA KEGIATAN'!D32</f>
        <v>40000000</v>
      </c>
      <c r="K30" s="152"/>
      <c r="L30" s="152"/>
      <c r="M30" s="152"/>
      <c r="N30" s="152"/>
      <c r="O30" s="152"/>
      <c r="P30" s="14">
        <f>'Sheet1 (3)'!AB350</f>
        <v>14846818</v>
      </c>
      <c r="Q30" s="200">
        <f t="shared" si="8"/>
        <v>37.117044999999997</v>
      </c>
      <c r="R30" s="80">
        <f t="shared" si="1"/>
        <v>14846818</v>
      </c>
      <c r="S30" s="199">
        <f t="shared" si="2"/>
        <v>37.117044999999997</v>
      </c>
      <c r="T30" s="198">
        <f t="shared" si="6"/>
        <v>41.666666666666671</v>
      </c>
      <c r="U30" s="198">
        <f t="shared" si="4"/>
        <v>41.666666666666671</v>
      </c>
      <c r="V30" s="76">
        <f t="shared" si="7"/>
        <v>25153182</v>
      </c>
      <c r="X30" s="5"/>
      <c r="Y30" s="1"/>
    </row>
    <row r="31" spans="2:25" ht="38.25" customHeight="1" x14ac:dyDescent="0.2">
      <c r="B31" s="69"/>
      <c r="C31" s="231" t="str">
        <f>'NAMA KEGIATAN'!C33</f>
        <v>Pemeliharaan rutin/berkala perlengkapan gedung kantor</v>
      </c>
      <c r="D31" s="231"/>
      <c r="E31" s="231"/>
      <c r="F31" s="231"/>
      <c r="G31" s="231"/>
      <c r="H31" s="231"/>
      <c r="I31" s="231"/>
      <c r="J31" s="152">
        <f>'NAMA KEGIATAN'!D33</f>
        <v>3500000</v>
      </c>
      <c r="K31" s="152"/>
      <c r="L31" s="152"/>
      <c r="M31" s="152"/>
      <c r="N31" s="152"/>
      <c r="O31" s="152"/>
      <c r="P31" s="14">
        <f>'Sheet1 (3)'!AB362</f>
        <v>1500000</v>
      </c>
      <c r="Q31" s="200">
        <f t="shared" si="8"/>
        <v>42.857142857142854</v>
      </c>
      <c r="R31" s="80">
        <f t="shared" si="1"/>
        <v>1500000</v>
      </c>
      <c r="S31" s="199">
        <f t="shared" si="2"/>
        <v>42.857142857142854</v>
      </c>
      <c r="T31" s="198">
        <f t="shared" si="6"/>
        <v>41.666666666666671</v>
      </c>
      <c r="U31" s="198">
        <f t="shared" si="4"/>
        <v>41.666666666666671</v>
      </c>
      <c r="V31" s="76">
        <f t="shared" si="7"/>
        <v>2000000</v>
      </c>
      <c r="X31" s="5"/>
      <c r="Y31" s="1"/>
    </row>
    <row r="32" spans="2:25" ht="39" customHeight="1" x14ac:dyDescent="0.2">
      <c r="B32" s="69"/>
      <c r="C32" s="231" t="str">
        <f>'NAMA KEGIATAN'!C34</f>
        <v>Pemeliharaan rutin/berkala peralatan gedung kantor</v>
      </c>
      <c r="D32" s="231"/>
      <c r="E32" s="231"/>
      <c r="F32" s="231"/>
      <c r="G32" s="231"/>
      <c r="H32" s="231"/>
      <c r="I32" s="231"/>
      <c r="J32" s="152">
        <f>'NAMA KEGIATAN'!D34</f>
        <v>3500000</v>
      </c>
      <c r="K32" s="152"/>
      <c r="L32" s="152"/>
      <c r="M32" s="152"/>
      <c r="N32" s="152"/>
      <c r="O32" s="152"/>
      <c r="P32" s="14">
        <f>'Sheet1 (3)'!AB374</f>
        <v>2000000</v>
      </c>
      <c r="Q32" s="200">
        <f t="shared" si="8"/>
        <v>57.142857142857139</v>
      </c>
      <c r="R32" s="80">
        <f t="shared" si="1"/>
        <v>2000000</v>
      </c>
      <c r="S32" s="199">
        <f t="shared" si="2"/>
        <v>57.142857142857139</v>
      </c>
      <c r="T32" s="198">
        <f t="shared" si="6"/>
        <v>41.666666666666671</v>
      </c>
      <c r="U32" s="198"/>
      <c r="V32" s="76">
        <f t="shared" si="7"/>
        <v>1500000</v>
      </c>
      <c r="X32" s="5"/>
      <c r="Y32" s="1"/>
    </row>
    <row r="33" spans="1:25" ht="29.25" customHeight="1" x14ac:dyDescent="0.2">
      <c r="B33" s="69"/>
      <c r="C33" s="231" t="str">
        <f>'NAMA KEGIATAN'!C35</f>
        <v>Penyediaan jasa surat menyurat</v>
      </c>
      <c r="D33" s="231"/>
      <c r="E33" s="231"/>
      <c r="F33" s="231"/>
      <c r="G33" s="231"/>
      <c r="H33" s="231"/>
      <c r="I33" s="231"/>
      <c r="J33" s="152">
        <f>'NAMA KEGIATAN'!D35</f>
        <v>2000000</v>
      </c>
      <c r="K33" s="152"/>
      <c r="L33" s="152"/>
      <c r="M33" s="152"/>
      <c r="N33" s="152"/>
      <c r="O33" s="152"/>
      <c r="P33" s="14">
        <f>'Sheet1 (3)'!AB388</f>
        <v>794000</v>
      </c>
      <c r="Q33" s="200">
        <f t="shared" si="8"/>
        <v>39.700000000000003</v>
      </c>
      <c r="R33" s="80">
        <f t="shared" si="1"/>
        <v>794000</v>
      </c>
      <c r="S33" s="199">
        <f t="shared" si="2"/>
        <v>39.700000000000003</v>
      </c>
      <c r="T33" s="198">
        <f t="shared" si="6"/>
        <v>41.666666666666671</v>
      </c>
      <c r="U33" s="198">
        <f t="shared" si="4"/>
        <v>41.666666666666671</v>
      </c>
      <c r="V33" s="76">
        <f t="shared" si="7"/>
        <v>1206000</v>
      </c>
      <c r="X33" s="5"/>
      <c r="Y33" s="1"/>
    </row>
    <row r="34" spans="1:25" ht="41.25" customHeight="1" x14ac:dyDescent="0.2">
      <c r="B34" s="69"/>
      <c r="C34" s="231" t="str">
        <f>'NAMA KEGIATAN'!C36</f>
        <v>Penyediaan jasa komunikasi, sumber daya air dan listrik</v>
      </c>
      <c r="D34" s="231"/>
      <c r="E34" s="231"/>
      <c r="F34" s="231"/>
      <c r="G34" s="231"/>
      <c r="H34" s="231"/>
      <c r="I34" s="231"/>
      <c r="J34" s="152">
        <f>'NAMA KEGIATAN'!D36</f>
        <v>50000000</v>
      </c>
      <c r="K34" s="152"/>
      <c r="L34" s="152"/>
      <c r="M34" s="152"/>
      <c r="N34" s="152"/>
      <c r="O34" s="152"/>
      <c r="P34" s="14">
        <f>'Sheet1 (3)'!AB414</f>
        <v>16044676</v>
      </c>
      <c r="Q34" s="200">
        <f t="shared" si="8"/>
        <v>32.089351999999998</v>
      </c>
      <c r="R34" s="80">
        <f t="shared" si="1"/>
        <v>16044676</v>
      </c>
      <c r="S34" s="199">
        <f t="shared" si="2"/>
        <v>32.089351999999998</v>
      </c>
      <c r="T34" s="198">
        <f t="shared" si="6"/>
        <v>41.666666666666671</v>
      </c>
      <c r="U34" s="198">
        <f t="shared" si="4"/>
        <v>41.666666666666671</v>
      </c>
      <c r="V34" s="76">
        <f t="shared" si="7"/>
        <v>33955324</v>
      </c>
      <c r="X34" s="5"/>
      <c r="Y34" s="1"/>
    </row>
    <row r="35" spans="1:25" ht="26.25" customHeight="1" x14ac:dyDescent="0.2">
      <c r="B35" s="69"/>
      <c r="C35" s="231" t="str">
        <f>'NAMA KEGIATAN'!C37</f>
        <v>Penyediaan jasa administrasi keuangan</v>
      </c>
      <c r="D35" s="231"/>
      <c r="E35" s="231"/>
      <c r="F35" s="231"/>
      <c r="G35" s="231"/>
      <c r="H35" s="231"/>
      <c r="I35" s="231"/>
      <c r="J35" s="152">
        <f>'NAMA KEGIATAN'!D37</f>
        <v>17000000</v>
      </c>
      <c r="K35" s="152"/>
      <c r="L35" s="152"/>
      <c r="M35" s="152"/>
      <c r="N35" s="152"/>
      <c r="O35" s="152"/>
      <c r="P35" s="14">
        <f>'Sheet1 (3)'!AB429</f>
        <v>4700000</v>
      </c>
      <c r="Q35" s="200">
        <f t="shared" si="8"/>
        <v>27.647058823529413</v>
      </c>
      <c r="R35" s="80">
        <f t="shared" si="1"/>
        <v>4700000</v>
      </c>
      <c r="S35" s="199">
        <f t="shared" si="2"/>
        <v>27.647058823529413</v>
      </c>
      <c r="T35" s="198">
        <f t="shared" si="6"/>
        <v>41.666666666666671</v>
      </c>
      <c r="U35" s="198">
        <f t="shared" si="4"/>
        <v>41.666666666666671</v>
      </c>
      <c r="V35" s="76">
        <f t="shared" si="7"/>
        <v>12300000</v>
      </c>
      <c r="X35" s="5"/>
      <c r="Y35" s="1"/>
    </row>
    <row r="36" spans="1:25" ht="30" customHeight="1" x14ac:dyDescent="0.2">
      <c r="B36" s="69"/>
      <c r="C36" s="231" t="str">
        <f>'NAMA KEGIATAN'!C38</f>
        <v>Penyediaan alat tulis kantor</v>
      </c>
      <c r="D36" s="231"/>
      <c r="E36" s="231"/>
      <c r="F36" s="231"/>
      <c r="G36" s="231"/>
      <c r="H36" s="231"/>
      <c r="I36" s="231"/>
      <c r="J36" s="152">
        <f>'NAMA KEGIATAN'!D38</f>
        <v>15000000</v>
      </c>
      <c r="K36" s="152"/>
      <c r="L36" s="152"/>
      <c r="M36" s="152"/>
      <c r="N36" s="152"/>
      <c r="O36" s="152"/>
      <c r="P36" s="14">
        <f>'Sheet1 (3)'!AB441</f>
        <v>15000000</v>
      </c>
      <c r="Q36" s="200">
        <f>P36/J36*100</f>
        <v>100</v>
      </c>
      <c r="R36" s="80">
        <f t="shared" si="1"/>
        <v>15000000</v>
      </c>
      <c r="S36" s="199">
        <f t="shared" si="2"/>
        <v>100</v>
      </c>
      <c r="T36" s="198">
        <f t="shared" si="6"/>
        <v>41.666666666666671</v>
      </c>
      <c r="U36" s="198">
        <f t="shared" si="4"/>
        <v>41.666666666666671</v>
      </c>
      <c r="V36" s="76">
        <f t="shared" si="7"/>
        <v>0</v>
      </c>
      <c r="X36" s="5"/>
      <c r="Y36" s="1"/>
    </row>
    <row r="37" spans="1:25" ht="32.25" customHeight="1" x14ac:dyDescent="0.2">
      <c r="B37" s="69"/>
      <c r="C37" s="231" t="str">
        <f>'NAMA KEGIATAN'!C39</f>
        <v>Penyediaan barang cetakan dan penggandaan</v>
      </c>
      <c r="D37" s="231"/>
      <c r="E37" s="231"/>
      <c r="F37" s="231"/>
      <c r="G37" s="231"/>
      <c r="H37" s="231"/>
      <c r="I37" s="231"/>
      <c r="J37" s="152">
        <f>'NAMA KEGIATAN'!D39</f>
        <v>5000000</v>
      </c>
      <c r="K37" s="152"/>
      <c r="L37" s="152"/>
      <c r="M37" s="152"/>
      <c r="N37" s="152"/>
      <c r="O37" s="152"/>
      <c r="P37" s="14">
        <f>'Sheet1 (3)'!AB453</f>
        <v>2427750</v>
      </c>
      <c r="Q37" s="200"/>
      <c r="R37" s="80">
        <f t="shared" si="1"/>
        <v>2427750</v>
      </c>
      <c r="S37" s="199">
        <f t="shared" si="2"/>
        <v>0</v>
      </c>
      <c r="T37" s="198">
        <f t="shared" si="6"/>
        <v>41.666666666666671</v>
      </c>
      <c r="U37" s="198">
        <f t="shared" si="4"/>
        <v>41.666666666666671</v>
      </c>
      <c r="V37" s="78">
        <f t="shared" si="7"/>
        <v>2572250</v>
      </c>
      <c r="X37" s="5"/>
      <c r="Y37" s="2"/>
    </row>
    <row r="38" spans="1:25" ht="36.75" customHeight="1" x14ac:dyDescent="0.2">
      <c r="B38" s="69"/>
      <c r="C38" s="231" t="str">
        <f>'NAMA KEGIATAN'!C40</f>
        <v>Penyediaan komponen instalasi listrik/penerangan bangunan kantor</v>
      </c>
      <c r="D38" s="231"/>
      <c r="E38" s="231"/>
      <c r="F38" s="231"/>
      <c r="G38" s="231"/>
      <c r="H38" s="231"/>
      <c r="I38" s="231"/>
      <c r="J38" s="152">
        <f>'NAMA KEGIATAN'!D40</f>
        <v>5000000</v>
      </c>
      <c r="K38" s="152"/>
      <c r="L38" s="152"/>
      <c r="M38" s="152"/>
      <c r="N38" s="152"/>
      <c r="O38" s="152"/>
      <c r="P38" s="151">
        <f>'Sheet1 (3)'!AB466</f>
        <v>0</v>
      </c>
      <c r="Q38" s="200">
        <f t="shared" ref="Q38:Q53" si="9">P38/J38*100</f>
        <v>0</v>
      </c>
      <c r="R38" s="80">
        <f>P38</f>
        <v>0</v>
      </c>
      <c r="S38" s="199">
        <f t="shared" si="2"/>
        <v>0</v>
      </c>
      <c r="T38" s="198">
        <f t="shared" si="6"/>
        <v>41.666666666666671</v>
      </c>
      <c r="U38" s="198"/>
      <c r="V38" s="76">
        <f t="shared" si="7"/>
        <v>5000000</v>
      </c>
      <c r="X38" s="5"/>
      <c r="Y38" s="2"/>
    </row>
    <row r="39" spans="1:25" ht="30" customHeight="1" x14ac:dyDescent="0.2">
      <c r="B39" s="69"/>
      <c r="C39" s="231" t="str">
        <f>'NAMA KEGIATAN'!C41</f>
        <v>Penyediaan peralatan dan perlengkapan kantor</v>
      </c>
      <c r="D39" s="231"/>
      <c r="E39" s="231"/>
      <c r="F39" s="231"/>
      <c r="G39" s="231"/>
      <c r="H39" s="231"/>
      <c r="I39" s="231"/>
      <c r="J39" s="152">
        <f>'NAMA KEGIATAN'!D41</f>
        <v>3964000</v>
      </c>
      <c r="K39" s="152"/>
      <c r="L39" s="152"/>
      <c r="M39" s="152"/>
      <c r="N39" s="152"/>
      <c r="O39" s="152"/>
      <c r="P39" s="14">
        <f>'Sheet1 (3)'!AB480</f>
        <v>994500</v>
      </c>
      <c r="Q39" s="200">
        <f t="shared" si="9"/>
        <v>25.0882946518668</v>
      </c>
      <c r="R39" s="80">
        <f t="shared" si="1"/>
        <v>994500</v>
      </c>
      <c r="S39" s="199">
        <f t="shared" si="2"/>
        <v>25.0882946518668</v>
      </c>
      <c r="T39" s="198">
        <f t="shared" si="6"/>
        <v>41.666666666666671</v>
      </c>
      <c r="U39" s="198">
        <f t="shared" si="4"/>
        <v>41.666666666666671</v>
      </c>
      <c r="V39" s="78">
        <f t="shared" si="7"/>
        <v>2969500</v>
      </c>
      <c r="X39" s="5"/>
      <c r="Y39" s="2"/>
    </row>
    <row r="40" spans="1:25" ht="37.5" customHeight="1" x14ac:dyDescent="0.2">
      <c r="B40" s="69"/>
      <c r="C40" s="231" t="str">
        <f>'NAMA KEGIATAN'!C42</f>
        <v>Penyediaan bahan bacaan dan peraturan perundang-undangan</v>
      </c>
      <c r="D40" s="231"/>
      <c r="E40" s="231"/>
      <c r="F40" s="231"/>
      <c r="G40" s="231"/>
      <c r="H40" s="231"/>
      <c r="I40" s="231"/>
      <c r="J40" s="152">
        <f>'NAMA KEGIATAN'!D42</f>
        <v>5000000</v>
      </c>
      <c r="K40" s="152"/>
      <c r="L40" s="152"/>
      <c r="M40" s="152"/>
      <c r="N40" s="152"/>
      <c r="O40" s="152"/>
      <c r="P40" s="14">
        <f>'Sheet1 (3)'!AB492</f>
        <v>440000</v>
      </c>
      <c r="Q40" s="200">
        <f t="shared" si="9"/>
        <v>8.7999999999999989</v>
      </c>
      <c r="R40" s="80">
        <f t="shared" si="1"/>
        <v>440000</v>
      </c>
      <c r="S40" s="199">
        <f t="shared" si="2"/>
        <v>8.7999999999999989</v>
      </c>
      <c r="T40" s="198">
        <f t="shared" si="6"/>
        <v>41.666666666666671</v>
      </c>
      <c r="U40" s="198">
        <f t="shared" si="4"/>
        <v>41.666666666666671</v>
      </c>
      <c r="V40" s="78">
        <f t="shared" si="7"/>
        <v>4560000</v>
      </c>
      <c r="X40" s="5"/>
      <c r="Y40" s="2"/>
    </row>
    <row r="41" spans="1:25" ht="18" customHeight="1" x14ac:dyDescent="0.2">
      <c r="B41" s="69"/>
      <c r="C41" s="231" t="str">
        <f>'NAMA KEGIATAN'!C43</f>
        <v>Penyediaan makanan dan minuman</v>
      </c>
      <c r="D41" s="231"/>
      <c r="E41" s="231"/>
      <c r="F41" s="231"/>
      <c r="G41" s="231"/>
      <c r="H41" s="231"/>
      <c r="I41" s="231"/>
      <c r="J41" s="152">
        <f>'NAMA KEGIATAN'!D43</f>
        <v>25000000</v>
      </c>
      <c r="K41" s="152"/>
      <c r="L41" s="152"/>
      <c r="M41" s="152"/>
      <c r="N41" s="152"/>
      <c r="O41" s="152"/>
      <c r="P41" s="14">
        <f>'Sheet1 (3)'!AB511</f>
        <v>15587000</v>
      </c>
      <c r="Q41" s="200">
        <f t="shared" si="9"/>
        <v>62.348000000000006</v>
      </c>
      <c r="R41" s="80">
        <f t="shared" si="1"/>
        <v>15587000</v>
      </c>
      <c r="S41" s="199">
        <f t="shared" si="2"/>
        <v>62.348000000000006</v>
      </c>
      <c r="T41" s="198">
        <f t="shared" si="6"/>
        <v>41.666666666666671</v>
      </c>
      <c r="U41" s="198">
        <f t="shared" si="4"/>
        <v>41.666666666666671</v>
      </c>
      <c r="V41" s="78">
        <f t="shared" si="7"/>
        <v>9413000</v>
      </c>
      <c r="X41" s="5"/>
      <c r="Y41" s="2"/>
    </row>
    <row r="42" spans="1:25" ht="30.75" customHeight="1" x14ac:dyDescent="0.2">
      <c r="B42" s="69"/>
      <c r="C42" s="231" t="str">
        <f>'NAMA KEGIATAN'!C44</f>
        <v>Rapat-rapat kordinasi dan konsultasi ke luar daerah</v>
      </c>
      <c r="D42" s="231"/>
      <c r="E42" s="231"/>
      <c r="F42" s="231"/>
      <c r="G42" s="231"/>
      <c r="H42" s="231"/>
      <c r="I42" s="231"/>
      <c r="J42" s="152">
        <f>'NAMA KEGIATAN'!D44</f>
        <v>52500000</v>
      </c>
      <c r="K42" s="152"/>
      <c r="L42" s="152"/>
      <c r="M42" s="152"/>
      <c r="N42" s="152"/>
      <c r="O42" s="152"/>
      <c r="P42" s="14">
        <f>'Sheet1 (3)'!AB527</f>
        <v>11125000</v>
      </c>
      <c r="Q42" s="200">
        <f t="shared" si="9"/>
        <v>21.19047619047619</v>
      </c>
      <c r="R42" s="80">
        <f t="shared" si="1"/>
        <v>11125000</v>
      </c>
      <c r="S42" s="199">
        <f t="shared" si="2"/>
        <v>21.19047619047619</v>
      </c>
      <c r="T42" s="198">
        <f t="shared" si="6"/>
        <v>41.666666666666671</v>
      </c>
      <c r="U42" s="198">
        <f t="shared" si="4"/>
        <v>41.666666666666671</v>
      </c>
      <c r="V42" s="78">
        <f t="shared" si="7"/>
        <v>41375000</v>
      </c>
      <c r="X42" s="5"/>
      <c r="Y42" s="2"/>
    </row>
    <row r="43" spans="1:25" s="157" customFormat="1" ht="26.25" customHeight="1" x14ac:dyDescent="0.2">
      <c r="A43" s="114"/>
      <c r="B43" s="69"/>
      <c r="C43" s="231" t="str">
        <f>'NAMA KEGIATAN'!C45</f>
        <v>Penyediaan jasa pegawai non PNS</v>
      </c>
      <c r="D43" s="231"/>
      <c r="E43" s="231"/>
      <c r="F43" s="231"/>
      <c r="G43" s="231"/>
      <c r="H43" s="231"/>
      <c r="I43" s="231"/>
      <c r="J43" s="154">
        <f>'NAMA KEGIATAN'!D45</f>
        <v>107000000</v>
      </c>
      <c r="K43" s="154"/>
      <c r="L43" s="154"/>
      <c r="M43" s="154"/>
      <c r="N43" s="154"/>
      <c r="O43" s="154"/>
      <c r="P43" s="212">
        <f>'Sheet1 (3)'!AB558</f>
        <v>55762302</v>
      </c>
      <c r="Q43" s="200">
        <f t="shared" si="9"/>
        <v>52.11430093457944</v>
      </c>
      <c r="R43" s="156">
        <f t="shared" si="1"/>
        <v>55762302</v>
      </c>
      <c r="S43" s="199">
        <f t="shared" si="2"/>
        <v>52.11430093457944</v>
      </c>
      <c r="T43" s="198">
        <f t="shared" si="6"/>
        <v>41.666666666666671</v>
      </c>
      <c r="U43" s="198">
        <f t="shared" si="4"/>
        <v>41.666666666666671</v>
      </c>
      <c r="V43" s="78">
        <f t="shared" si="7"/>
        <v>51237698</v>
      </c>
      <c r="X43" s="158"/>
      <c r="Y43" s="155"/>
    </row>
    <row r="44" spans="1:25" ht="39" customHeight="1" x14ac:dyDescent="0.2">
      <c r="B44" s="69"/>
      <c r="C44" s="261" t="str">
        <f>'NAMA KEGIATAN'!C46</f>
        <v>Program Peningkatan Kapasitas Sumber Daya Aparatur</v>
      </c>
      <c r="D44" s="261"/>
      <c r="E44" s="261"/>
      <c r="F44" s="261"/>
      <c r="G44" s="261"/>
      <c r="H44" s="261"/>
      <c r="I44" s="261"/>
      <c r="J44" s="151">
        <f>'NAMA KEGIATAN'!D46</f>
        <v>60000000</v>
      </c>
      <c r="K44" s="151"/>
      <c r="L44" s="151"/>
      <c r="M44" s="151"/>
      <c r="N44" s="151"/>
      <c r="O44" s="151"/>
      <c r="P44" s="12">
        <f>P45</f>
        <v>0</v>
      </c>
      <c r="Q44" s="200">
        <f t="shared" si="9"/>
        <v>0</v>
      </c>
      <c r="R44" s="80">
        <f t="shared" si="1"/>
        <v>0</v>
      </c>
      <c r="S44" s="199">
        <f t="shared" si="2"/>
        <v>0</v>
      </c>
      <c r="T44" s="198">
        <f t="shared" si="6"/>
        <v>41.666666666666671</v>
      </c>
      <c r="U44" s="198">
        <f t="shared" si="4"/>
        <v>41.666666666666671</v>
      </c>
      <c r="V44" s="78">
        <f t="shared" si="7"/>
        <v>60000000</v>
      </c>
      <c r="X44" s="5"/>
      <c r="Y44" s="2"/>
    </row>
    <row r="45" spans="1:25" ht="29.25" customHeight="1" x14ac:dyDescent="0.2">
      <c r="B45" s="69"/>
      <c r="C45" s="231" t="str">
        <f>'NAMA KEGIATAN'!C47</f>
        <v>Pendidikan dan pelatihan formal</v>
      </c>
      <c r="D45" s="231"/>
      <c r="E45" s="231"/>
      <c r="F45" s="231"/>
      <c r="G45" s="231"/>
      <c r="H45" s="231"/>
      <c r="I45" s="231"/>
      <c r="J45" s="152">
        <f>'NAMA KEGIATAN'!D47</f>
        <v>60000000</v>
      </c>
      <c r="K45" s="152"/>
      <c r="L45" s="152"/>
      <c r="M45" s="152"/>
      <c r="N45" s="152"/>
      <c r="O45" s="152"/>
      <c r="P45" s="12">
        <f>'Sheet1 (3)'!AB574</f>
        <v>0</v>
      </c>
      <c r="Q45" s="200">
        <f t="shared" si="9"/>
        <v>0</v>
      </c>
      <c r="R45" s="80">
        <f t="shared" si="1"/>
        <v>0</v>
      </c>
      <c r="S45" s="199">
        <f t="shared" si="2"/>
        <v>0</v>
      </c>
      <c r="T45" s="198">
        <f t="shared" si="6"/>
        <v>41.666666666666671</v>
      </c>
      <c r="U45" s="198">
        <f t="shared" si="4"/>
        <v>41.666666666666671</v>
      </c>
      <c r="V45" s="78"/>
      <c r="X45" s="5"/>
      <c r="Y45" s="2"/>
    </row>
    <row r="46" spans="1:25" ht="32.25" customHeight="1" x14ac:dyDescent="0.2">
      <c r="B46" s="69"/>
      <c r="C46" s="261" t="str">
        <f>'NAMA KEGIATAN'!C48</f>
        <v>Program peningkatan keamanan dan kenyamanan lingkungan</v>
      </c>
      <c r="D46" s="261"/>
      <c r="E46" s="261"/>
      <c r="F46" s="261"/>
      <c r="G46" s="261"/>
      <c r="H46" s="261"/>
      <c r="I46" s="261"/>
      <c r="J46" s="151">
        <f>'NAMA KEGIATAN'!D48</f>
        <v>204900000</v>
      </c>
      <c r="K46" s="151"/>
      <c r="L46" s="151"/>
      <c r="M46" s="151"/>
      <c r="N46" s="151"/>
      <c r="O46" s="151"/>
      <c r="P46" s="15">
        <f>P47</f>
        <v>76633000</v>
      </c>
      <c r="Q46" s="200">
        <f t="shared" si="9"/>
        <v>37.40019521717911</v>
      </c>
      <c r="R46" s="80">
        <f t="shared" si="1"/>
        <v>76633000</v>
      </c>
      <c r="S46" s="199">
        <f t="shared" si="2"/>
        <v>37.40019521717911</v>
      </c>
      <c r="T46" s="198">
        <f t="shared" si="6"/>
        <v>41.666666666666671</v>
      </c>
      <c r="U46" s="198">
        <f t="shared" si="4"/>
        <v>41.666666666666671</v>
      </c>
      <c r="V46" s="76">
        <f t="shared" ref="V46:V54" si="10">J46-P46</f>
        <v>128267000</v>
      </c>
      <c r="X46" s="5"/>
      <c r="Y46" s="5"/>
    </row>
    <row r="47" spans="1:25" ht="30" customHeight="1" x14ac:dyDescent="0.2">
      <c r="B47" s="69"/>
      <c r="C47" s="231" t="str">
        <f>'NAMA KEGIATAN'!C49</f>
        <v>pengendalian keamanan lingkungan</v>
      </c>
      <c r="D47" s="231"/>
      <c r="E47" s="231"/>
      <c r="F47" s="231"/>
      <c r="G47" s="231"/>
      <c r="H47" s="231"/>
      <c r="I47" s="231"/>
      <c r="J47" s="152">
        <f>'NAMA KEGIATAN'!D49</f>
        <v>204900000</v>
      </c>
      <c r="K47" s="152"/>
      <c r="L47" s="152"/>
      <c r="M47" s="152"/>
      <c r="N47" s="152"/>
      <c r="O47" s="152"/>
      <c r="P47" s="15">
        <f>'Sheet1 (3)'!AB78</f>
        <v>76633000</v>
      </c>
      <c r="Q47" s="200">
        <f t="shared" si="9"/>
        <v>37.40019521717911</v>
      </c>
      <c r="R47" s="80">
        <f t="shared" si="1"/>
        <v>76633000</v>
      </c>
      <c r="S47" s="199">
        <f t="shared" si="2"/>
        <v>37.40019521717911</v>
      </c>
      <c r="T47" s="198">
        <f t="shared" si="6"/>
        <v>41.666666666666671</v>
      </c>
      <c r="U47" s="198">
        <f t="shared" si="4"/>
        <v>41.666666666666671</v>
      </c>
      <c r="V47" s="78">
        <f t="shared" si="10"/>
        <v>128267000</v>
      </c>
      <c r="X47" s="5"/>
      <c r="Y47" s="2"/>
    </row>
    <row r="48" spans="1:25" ht="53.25" customHeight="1" x14ac:dyDescent="0.2">
      <c r="B48" s="69"/>
      <c r="C48" s="261" t="str">
        <f>'NAMA KEGIATAN'!C50</f>
        <v>Program Peningkatan Keberdayaan Masyarakat Perdesaan</v>
      </c>
      <c r="D48" s="261"/>
      <c r="E48" s="261"/>
      <c r="F48" s="261"/>
      <c r="G48" s="261"/>
      <c r="H48" s="261"/>
      <c r="I48" s="261"/>
      <c r="J48" s="151">
        <f>'NAMA KEGIATAN'!D50</f>
        <v>102000000</v>
      </c>
      <c r="K48" s="151"/>
      <c r="L48" s="151"/>
      <c r="M48" s="151"/>
      <c r="N48" s="151"/>
      <c r="O48" s="151"/>
      <c r="P48" s="151">
        <f t="shared" ref="P48" si="11">P49</f>
        <v>20385000</v>
      </c>
      <c r="Q48" s="200">
        <f t="shared" si="9"/>
        <v>19.985294117647058</v>
      </c>
      <c r="R48" s="80">
        <f t="shared" si="1"/>
        <v>20385000</v>
      </c>
      <c r="S48" s="199">
        <f t="shared" si="2"/>
        <v>19.985294117647058</v>
      </c>
      <c r="T48" s="198">
        <f t="shared" si="6"/>
        <v>41.666666666666671</v>
      </c>
      <c r="U48" s="198">
        <f t="shared" si="4"/>
        <v>41.666666666666671</v>
      </c>
      <c r="V48" s="76">
        <f t="shared" si="10"/>
        <v>81615000</v>
      </c>
      <c r="X48" s="5"/>
      <c r="Y48" s="2"/>
    </row>
    <row r="49" spans="1:25" ht="35.25" customHeight="1" x14ac:dyDescent="0.2">
      <c r="B49" s="69"/>
      <c r="C49" s="231" t="str">
        <f>'NAMA KEGIATAN'!C51</f>
        <v>Pemberdayaan Lembaga dan Organisasi Masyarakat Perdesaan</v>
      </c>
      <c r="D49" s="231"/>
      <c r="E49" s="231"/>
      <c r="F49" s="231"/>
      <c r="G49" s="231"/>
      <c r="H49" s="231"/>
      <c r="I49" s="231"/>
      <c r="J49" s="152">
        <f>'NAMA KEGIATAN'!D51</f>
        <v>102000000</v>
      </c>
      <c r="K49" s="152"/>
      <c r="L49" s="152"/>
      <c r="M49" s="152"/>
      <c r="N49" s="152"/>
      <c r="O49" s="152"/>
      <c r="P49" s="211">
        <f>'Sheet1 (3)'!AB175</f>
        <v>20385000</v>
      </c>
      <c r="Q49" s="200">
        <f t="shared" si="9"/>
        <v>19.985294117647058</v>
      </c>
      <c r="R49" s="80">
        <f t="shared" si="1"/>
        <v>20385000</v>
      </c>
      <c r="S49" s="199">
        <f t="shared" si="2"/>
        <v>19.985294117647058</v>
      </c>
      <c r="T49" s="198">
        <f t="shared" si="6"/>
        <v>41.666666666666671</v>
      </c>
      <c r="U49" s="198">
        <f t="shared" si="4"/>
        <v>41.666666666666671</v>
      </c>
      <c r="V49" s="78">
        <f t="shared" si="10"/>
        <v>81615000</v>
      </c>
      <c r="W49" s="4"/>
      <c r="X49" s="5"/>
      <c r="Y49" s="5"/>
    </row>
    <row r="50" spans="1:25" ht="51" customHeight="1" x14ac:dyDescent="0.2">
      <c r="B50" s="79"/>
      <c r="C50" s="261" t="str">
        <f>'NAMA KEGIATAN'!C52</f>
        <v>Program kemitraan pengembangan wawasan kebangsaan</v>
      </c>
      <c r="D50" s="261"/>
      <c r="E50" s="261"/>
      <c r="F50" s="261"/>
      <c r="G50" s="261"/>
      <c r="H50" s="261"/>
      <c r="I50" s="261"/>
      <c r="J50" s="151">
        <f>'NAMA KEGIATAN'!D52</f>
        <v>70000000</v>
      </c>
      <c r="K50" s="151"/>
      <c r="L50" s="151"/>
      <c r="M50" s="151"/>
      <c r="N50" s="151"/>
      <c r="O50" s="151"/>
      <c r="P50" s="151">
        <f t="shared" ref="P50:P52" si="12">P51</f>
        <v>0</v>
      </c>
      <c r="Q50" s="200">
        <f t="shared" si="9"/>
        <v>0</v>
      </c>
      <c r="R50" s="80">
        <f t="shared" si="1"/>
        <v>0</v>
      </c>
      <c r="S50" s="199">
        <f t="shared" si="2"/>
        <v>0</v>
      </c>
      <c r="T50" s="198">
        <f t="shared" si="6"/>
        <v>41.666666666666671</v>
      </c>
      <c r="U50" s="198"/>
      <c r="V50" s="76">
        <f t="shared" si="10"/>
        <v>70000000</v>
      </c>
      <c r="W50" s="4"/>
      <c r="X50" s="5"/>
      <c r="Y50" s="5"/>
    </row>
    <row r="51" spans="1:25" ht="61.5" customHeight="1" x14ac:dyDescent="0.2">
      <c r="B51" s="69"/>
      <c r="C51" s="231" t="str">
        <f>'NAMA KEGIATAN'!C53</f>
        <v>Fasilitasi pencapaian Halaqoh dan berbagai forum keagamaan lainnya dalam upaya peningkatan wawasan kebangsaan</v>
      </c>
      <c r="D51" s="231"/>
      <c r="E51" s="231"/>
      <c r="F51" s="231"/>
      <c r="G51" s="231"/>
      <c r="H51" s="231"/>
      <c r="I51" s="231"/>
      <c r="J51" s="152">
        <f>'NAMA KEGIATAN'!D53</f>
        <v>70000000</v>
      </c>
      <c r="K51" s="152"/>
      <c r="L51" s="152"/>
      <c r="M51" s="152"/>
      <c r="N51" s="152"/>
      <c r="O51" s="152"/>
      <c r="P51" s="84">
        <f>'Sheet1 (3)'!AB121</f>
        <v>0</v>
      </c>
      <c r="Q51" s="200">
        <f t="shared" si="9"/>
        <v>0</v>
      </c>
      <c r="R51" s="80">
        <f t="shared" si="1"/>
        <v>0</v>
      </c>
      <c r="S51" s="199">
        <f t="shared" si="2"/>
        <v>0</v>
      </c>
      <c r="T51" s="198">
        <f t="shared" si="6"/>
        <v>41.666666666666671</v>
      </c>
      <c r="U51" s="198"/>
      <c r="V51" s="78">
        <f t="shared" si="10"/>
        <v>70000000</v>
      </c>
      <c r="W51" s="4"/>
      <c r="X51" s="5"/>
      <c r="Y51" s="5"/>
    </row>
    <row r="52" spans="1:25" ht="54.75" customHeight="1" x14ac:dyDescent="0.2">
      <c r="B52" s="69"/>
      <c r="C52" s="261" t="str">
        <f>'NAMA KEGIATAN'!C54</f>
        <v>Program peningkatan kapasitas aparatur pemerintah desa</v>
      </c>
      <c r="D52" s="261"/>
      <c r="E52" s="261"/>
      <c r="F52" s="261"/>
      <c r="G52" s="261"/>
      <c r="H52" s="261"/>
      <c r="I52" s="261"/>
      <c r="J52" s="151">
        <f>'NAMA KEGIATAN'!D54</f>
        <v>35000000</v>
      </c>
      <c r="K52" s="151"/>
      <c r="L52" s="151"/>
      <c r="M52" s="151"/>
      <c r="N52" s="151"/>
      <c r="O52" s="151"/>
      <c r="P52" s="151">
        <f t="shared" si="12"/>
        <v>10900000</v>
      </c>
      <c r="Q52" s="200">
        <f t="shared" si="9"/>
        <v>31.142857142857146</v>
      </c>
      <c r="R52" s="80">
        <f t="shared" si="1"/>
        <v>10900000</v>
      </c>
      <c r="S52" s="199">
        <f t="shared" si="2"/>
        <v>31.142857142857146</v>
      </c>
      <c r="T52" s="198">
        <f t="shared" si="6"/>
        <v>41.666666666666671</v>
      </c>
      <c r="U52" s="198">
        <f t="shared" si="4"/>
        <v>41.666666666666671</v>
      </c>
      <c r="V52" s="76">
        <f t="shared" si="10"/>
        <v>24100000</v>
      </c>
      <c r="X52" s="5"/>
      <c r="Y52" s="1"/>
    </row>
    <row r="53" spans="1:25" ht="45" customHeight="1" x14ac:dyDescent="0.2">
      <c r="B53" s="79"/>
      <c r="C53" s="231" t="str">
        <f>'NAMA KEGIATAN'!C55</f>
        <v>Pelatihan aparatur pemerintah desa dalam bidang manajemen pemerintahan desa</v>
      </c>
      <c r="D53" s="231"/>
      <c r="E53" s="231"/>
      <c r="F53" s="231"/>
      <c r="G53" s="231"/>
      <c r="H53" s="231"/>
      <c r="I53" s="231"/>
      <c r="J53" s="152">
        <f>'NAMA KEGIATAN'!D55</f>
        <v>35000000</v>
      </c>
      <c r="K53" s="152"/>
      <c r="L53" s="152"/>
      <c r="M53" s="152"/>
      <c r="N53" s="152"/>
      <c r="O53" s="152"/>
      <c r="P53" s="16">
        <f>'Sheet1 (3)'!AB211</f>
        <v>10900000</v>
      </c>
      <c r="Q53" s="200">
        <f t="shared" si="9"/>
        <v>31.142857142857146</v>
      </c>
      <c r="R53" s="80">
        <f t="shared" si="1"/>
        <v>10900000</v>
      </c>
      <c r="S53" s="199">
        <f t="shared" si="2"/>
        <v>31.142857142857146</v>
      </c>
      <c r="T53" s="198">
        <f>5/12*100</f>
        <v>41.666666666666671</v>
      </c>
      <c r="U53" s="198">
        <f t="shared" si="4"/>
        <v>41.666666666666671</v>
      </c>
      <c r="V53" s="78">
        <f t="shared" si="10"/>
        <v>24100000</v>
      </c>
      <c r="X53" s="5"/>
      <c r="Y53" s="1"/>
    </row>
    <row r="54" spans="1:25" ht="26.25" customHeight="1" x14ac:dyDescent="0.2">
      <c r="B54" s="278" t="s">
        <v>86</v>
      </c>
      <c r="C54" s="278"/>
      <c r="D54" s="278"/>
      <c r="E54" s="278"/>
      <c r="F54" s="278"/>
      <c r="G54" s="278"/>
      <c r="H54" s="278"/>
      <c r="I54" s="278"/>
      <c r="J54" s="151">
        <f>SUM(J52,J50,J48,J46,J44,J25)</f>
        <v>929364000</v>
      </c>
      <c r="K54" s="151"/>
      <c r="L54" s="151"/>
      <c r="M54" s="151"/>
      <c r="N54" s="151"/>
      <c r="O54" s="151"/>
      <c r="P54" s="151">
        <f>SUM(P52,P50,P48,P46,P44,P25)</f>
        <v>369377772</v>
      </c>
      <c r="Q54" s="200">
        <f>P54/J54*100</f>
        <v>39.745220602476536</v>
      </c>
      <c r="R54" s="151">
        <f>SUM(R52,R50,R48,R46,R44,R25)</f>
        <v>369377772</v>
      </c>
      <c r="S54" s="200">
        <f>Q54</f>
        <v>39.745220602476536</v>
      </c>
      <c r="T54" s="198">
        <f t="shared" ref="T54:T56" si="13">5/12*100</f>
        <v>41.666666666666671</v>
      </c>
      <c r="U54" s="198">
        <f t="shared" si="4"/>
        <v>41.666666666666671</v>
      </c>
      <c r="V54" s="76">
        <f t="shared" si="10"/>
        <v>559986228</v>
      </c>
      <c r="W54" s="6"/>
      <c r="X54" s="1"/>
      <c r="Y54" s="285"/>
    </row>
    <row r="55" spans="1:25" ht="26.25" customHeight="1" x14ac:dyDescent="0.2">
      <c r="B55" s="278" t="s">
        <v>282</v>
      </c>
      <c r="C55" s="278"/>
      <c r="D55" s="278"/>
      <c r="E55" s="278"/>
      <c r="F55" s="278"/>
      <c r="G55" s="278"/>
      <c r="H55" s="278"/>
      <c r="I55" s="278"/>
      <c r="J55" s="150">
        <v>1947431000</v>
      </c>
      <c r="K55" s="191"/>
      <c r="L55" s="191"/>
      <c r="M55" s="191"/>
      <c r="N55" s="191"/>
      <c r="O55" s="191"/>
      <c r="P55" s="191">
        <f>P11</f>
        <v>740984804</v>
      </c>
      <c r="Q55" s="200">
        <f>P55/J55*100</f>
        <v>38.049348295266945</v>
      </c>
      <c r="R55" s="80">
        <f>P55</f>
        <v>740984804</v>
      </c>
      <c r="S55" s="200">
        <f>Q55</f>
        <v>38.049348295266945</v>
      </c>
      <c r="T55" s="198">
        <f t="shared" si="13"/>
        <v>41.666666666666671</v>
      </c>
      <c r="U55" s="198">
        <f t="shared" si="4"/>
        <v>41.666666666666671</v>
      </c>
      <c r="V55" s="76">
        <v>1783709760</v>
      </c>
      <c r="W55" s="6"/>
      <c r="X55" s="1"/>
    </row>
    <row r="56" spans="1:25" ht="30" customHeight="1" x14ac:dyDescent="0.2">
      <c r="A56" s="63"/>
      <c r="B56" s="281" t="s">
        <v>18</v>
      </c>
      <c r="C56" s="281"/>
      <c r="D56" s="281"/>
      <c r="E56" s="281"/>
      <c r="F56" s="281"/>
      <c r="G56" s="281"/>
      <c r="H56" s="281"/>
      <c r="I56" s="281"/>
      <c r="J56" s="140">
        <f>J54+J11</f>
        <v>2876795000</v>
      </c>
      <c r="K56" s="140"/>
      <c r="L56" s="140"/>
      <c r="M56" s="140"/>
      <c r="N56" s="140"/>
      <c r="O56" s="140"/>
      <c r="P56" s="122">
        <f>P55+P54</f>
        <v>1110362576</v>
      </c>
      <c r="Q56" s="201">
        <f>Q54+Q11</f>
        <v>77.794568897743488</v>
      </c>
      <c r="R56" s="124">
        <f>P56</f>
        <v>1110362576</v>
      </c>
      <c r="S56" s="201">
        <v>24.296246240416298</v>
      </c>
      <c r="T56" s="198">
        <f t="shared" si="13"/>
        <v>41.666666666666671</v>
      </c>
      <c r="U56" s="198">
        <f t="shared" si="4"/>
        <v>41.666666666666671</v>
      </c>
      <c r="V56" s="81">
        <f>J56-P56</f>
        <v>1766432424</v>
      </c>
      <c r="W56" s="6"/>
      <c r="X56" s="5"/>
      <c r="Y56" s="284"/>
    </row>
    <row r="57" spans="1:25" ht="15" customHeight="1" x14ac:dyDescent="0.2">
      <c r="A57" s="126"/>
      <c r="B57" s="85"/>
      <c r="C57" s="85"/>
      <c r="D57" s="85"/>
      <c r="E57" s="85"/>
      <c r="F57" s="85"/>
      <c r="G57" s="85"/>
      <c r="H57" s="85"/>
      <c r="I57" s="85"/>
      <c r="J57" s="146"/>
      <c r="K57" s="146"/>
      <c r="L57" s="146"/>
      <c r="M57" s="146"/>
      <c r="N57" s="146"/>
      <c r="O57" s="146"/>
      <c r="P57" s="147"/>
      <c r="Q57" s="192"/>
      <c r="R57" s="148"/>
      <c r="S57" s="149"/>
      <c r="T57" s="86"/>
      <c r="U57" s="86"/>
      <c r="V57" s="87"/>
      <c r="W57" s="6"/>
      <c r="X57" s="5"/>
    </row>
    <row r="58" spans="1:25" ht="23.25" customHeight="1" x14ac:dyDescent="0.2">
      <c r="A58" s="83"/>
      <c r="B58" s="85"/>
      <c r="C58" s="85"/>
      <c r="D58" s="85"/>
      <c r="E58" s="85"/>
      <c r="F58" s="85"/>
      <c r="G58" s="85"/>
      <c r="H58" s="85"/>
      <c r="I58" s="85"/>
      <c r="J58" s="117"/>
      <c r="K58" s="117"/>
      <c r="L58" s="117"/>
      <c r="M58" s="117"/>
      <c r="N58" s="117"/>
      <c r="O58" s="117"/>
      <c r="P58" s="188"/>
      <c r="Q58" s="257" t="s">
        <v>290</v>
      </c>
      <c r="R58" s="257"/>
      <c r="S58" s="257"/>
      <c r="T58" s="257"/>
      <c r="U58" s="86"/>
      <c r="V58" s="87"/>
      <c r="W58" s="6"/>
      <c r="X58" s="5"/>
    </row>
    <row r="59" spans="1:25" ht="5.25" customHeight="1" x14ac:dyDescent="0.3">
      <c r="B59" s="110"/>
      <c r="C59" s="58"/>
      <c r="D59" s="58"/>
      <c r="E59" s="58"/>
      <c r="F59" s="58"/>
      <c r="G59" s="58"/>
      <c r="H59" s="58"/>
      <c r="I59" s="58"/>
      <c r="J59" s="92"/>
      <c r="K59" s="92"/>
      <c r="L59" s="92"/>
      <c r="M59" s="92"/>
      <c r="N59" s="92"/>
      <c r="O59" s="92"/>
      <c r="P59" s="17"/>
      <c r="Q59" s="167"/>
      <c r="R59" s="17"/>
      <c r="S59" s="63"/>
      <c r="T59" s="63"/>
      <c r="U59" s="63"/>
      <c r="V59" s="19"/>
      <c r="W59" s="6"/>
      <c r="X59" s="5"/>
    </row>
    <row r="60" spans="1:25" ht="21.75" customHeight="1" x14ac:dyDescent="0.2">
      <c r="B60" s="111"/>
      <c r="C60" s="279"/>
      <c r="D60" s="279"/>
      <c r="E60" s="279"/>
      <c r="F60" s="279"/>
      <c r="G60" s="279"/>
      <c r="H60" s="279"/>
      <c r="I60" s="279"/>
      <c r="J60" s="95"/>
      <c r="K60" s="95"/>
      <c r="L60" s="95"/>
      <c r="M60" s="95"/>
      <c r="N60" s="95"/>
      <c r="O60" s="95"/>
      <c r="P60" s="71"/>
      <c r="Q60" s="262" t="s">
        <v>19</v>
      </c>
      <c r="R60" s="262"/>
      <c r="S60" s="262"/>
      <c r="T60" s="262"/>
      <c r="U60" s="82"/>
      <c r="V60" s="55"/>
      <c r="W60" s="6"/>
      <c r="X60" s="5"/>
    </row>
    <row r="61" spans="1:25" ht="15" customHeight="1" x14ac:dyDescent="0.2">
      <c r="B61" s="111"/>
      <c r="C61" s="280"/>
      <c r="D61" s="280"/>
      <c r="E61" s="280"/>
      <c r="F61" s="280"/>
      <c r="G61" s="280"/>
      <c r="H61" s="280"/>
      <c r="I61" s="280"/>
      <c r="J61" s="95"/>
      <c r="K61" s="95"/>
      <c r="L61" s="95"/>
      <c r="M61" s="95"/>
      <c r="N61" s="95"/>
      <c r="O61" s="95"/>
      <c r="P61" s="71"/>
      <c r="Q61" s="163"/>
      <c r="R61" s="82"/>
      <c r="S61" s="55"/>
      <c r="T61" s="55"/>
      <c r="U61" s="55"/>
      <c r="V61" s="55"/>
      <c r="W61" s="6"/>
      <c r="X61" s="5"/>
    </row>
    <row r="62" spans="1:25" ht="18.75" customHeight="1" x14ac:dyDescent="0.2">
      <c r="B62" s="20"/>
      <c r="C62" s="262"/>
      <c r="D62" s="262"/>
      <c r="E62" s="262"/>
      <c r="F62" s="262"/>
      <c r="G62" s="262"/>
      <c r="H62" s="262"/>
      <c r="I62" s="262"/>
      <c r="J62" s="95"/>
      <c r="K62" s="95"/>
      <c r="L62" s="95"/>
      <c r="M62" s="95"/>
      <c r="N62" s="95"/>
      <c r="O62" s="95"/>
      <c r="P62" s="63"/>
      <c r="Q62" s="165"/>
      <c r="R62" s="207"/>
      <c r="S62" s="21"/>
      <c r="T62" s="22"/>
      <c r="U62" s="22"/>
      <c r="V62" s="68"/>
      <c r="W62" s="6"/>
      <c r="X62" s="5"/>
    </row>
    <row r="63" spans="1:25" ht="17.25" customHeight="1" x14ac:dyDescent="0.2">
      <c r="B63" s="111"/>
      <c r="C63" s="59"/>
      <c r="D63" s="59"/>
      <c r="E63" s="59"/>
      <c r="F63" s="59"/>
      <c r="G63" s="59"/>
      <c r="H63" s="59"/>
      <c r="I63" s="59"/>
      <c r="J63" s="213"/>
      <c r="K63" s="95"/>
      <c r="L63" s="95"/>
      <c r="M63" s="95"/>
      <c r="N63" s="95"/>
      <c r="O63" s="95"/>
      <c r="P63" s="23"/>
      <c r="Q63" s="275" t="s">
        <v>212</v>
      </c>
      <c r="R63" s="275"/>
      <c r="S63" s="275"/>
      <c r="T63" s="275"/>
      <c r="U63" s="22"/>
      <c r="V63" s="68"/>
      <c r="W63" s="6"/>
      <c r="X63" s="5"/>
    </row>
    <row r="64" spans="1:25" ht="12.75" customHeight="1" x14ac:dyDescent="0.2">
      <c r="B64" s="20"/>
      <c r="C64" s="279"/>
      <c r="D64" s="279"/>
      <c r="E64" s="279"/>
      <c r="F64" s="279"/>
      <c r="G64" s="279"/>
      <c r="H64" s="279"/>
      <c r="I64" s="279"/>
      <c r="J64" s="95"/>
      <c r="K64" s="95"/>
      <c r="L64" s="95"/>
      <c r="M64" s="95"/>
      <c r="N64" s="95"/>
      <c r="O64" s="95"/>
      <c r="P64" s="24"/>
      <c r="Q64" s="276" t="s">
        <v>262</v>
      </c>
      <c r="R64" s="276"/>
      <c r="S64" s="276"/>
      <c r="T64" s="276"/>
      <c r="U64" s="56"/>
      <c r="V64" s="56"/>
      <c r="W64" s="6"/>
      <c r="X64" s="5"/>
    </row>
    <row r="65" spans="2:24" ht="15" customHeight="1" x14ac:dyDescent="0.2">
      <c r="B65" s="20"/>
      <c r="C65" s="262"/>
      <c r="D65" s="262"/>
      <c r="E65" s="262"/>
      <c r="F65" s="262"/>
      <c r="G65" s="262"/>
      <c r="H65" s="262"/>
      <c r="I65" s="262"/>
      <c r="J65" s="95"/>
      <c r="K65" s="95"/>
      <c r="L65" s="95"/>
      <c r="M65" s="95"/>
      <c r="N65" s="95"/>
      <c r="O65" s="95"/>
      <c r="P65" s="25"/>
      <c r="Q65" s="263"/>
      <c r="R65" s="263"/>
      <c r="S65" s="263"/>
      <c r="T65" s="263"/>
      <c r="U65" s="263"/>
      <c r="V65" s="55"/>
      <c r="W65" s="6"/>
      <c r="X65" s="5"/>
    </row>
    <row r="66" spans="2:24" ht="15" customHeight="1" x14ac:dyDescent="0.2">
      <c r="B66" s="108"/>
      <c r="C66" s="242"/>
      <c r="D66" s="242"/>
      <c r="E66" s="242"/>
      <c r="F66" s="242"/>
      <c r="G66" s="242"/>
      <c r="H66" s="242"/>
      <c r="I66" s="242"/>
      <c r="J66" s="95"/>
      <c r="K66" s="95"/>
      <c r="L66" s="95"/>
      <c r="M66" s="95"/>
      <c r="N66" s="95"/>
      <c r="O66" s="95"/>
      <c r="P66" s="26">
        <f>P64-P65</f>
        <v>0</v>
      </c>
      <c r="Q66" s="263"/>
      <c r="R66" s="263"/>
      <c r="S66" s="263"/>
      <c r="T66" s="263"/>
      <c r="U66" s="263"/>
      <c r="V66" s="55"/>
      <c r="W66" s="6"/>
      <c r="X66" s="5"/>
    </row>
    <row r="67" spans="2:24" ht="15" customHeight="1" x14ac:dyDescent="0.2">
      <c r="B67" s="111"/>
      <c r="C67" s="279"/>
      <c r="D67" s="279"/>
      <c r="E67" s="279"/>
      <c r="F67" s="279"/>
      <c r="G67" s="279"/>
      <c r="H67" s="279"/>
      <c r="I67" s="279"/>
      <c r="J67" s="95"/>
      <c r="K67" s="95"/>
      <c r="L67" s="95"/>
      <c r="M67" s="95"/>
      <c r="N67" s="95"/>
      <c r="O67" s="95"/>
      <c r="P67" s="27"/>
      <c r="Q67" s="17"/>
      <c r="R67" s="27"/>
      <c r="S67" s="21"/>
      <c r="T67" s="63"/>
      <c r="U67" s="18"/>
      <c r="V67" s="64"/>
      <c r="W67" s="6"/>
      <c r="X67" s="5"/>
    </row>
    <row r="68" spans="2:24" ht="15" customHeight="1" x14ac:dyDescent="0.2">
      <c r="B68" s="90"/>
      <c r="C68" s="266"/>
      <c r="D68" s="260"/>
      <c r="E68" s="260"/>
      <c r="F68" s="260"/>
      <c r="G68" s="260"/>
      <c r="H68" s="260"/>
      <c r="I68" s="260"/>
      <c r="J68" s="92"/>
      <c r="K68" s="92"/>
      <c r="L68" s="92"/>
      <c r="M68" s="92"/>
      <c r="N68" s="92"/>
      <c r="O68" s="92"/>
      <c r="P68" s="63"/>
      <c r="Q68" s="165"/>
      <c r="R68" s="207"/>
      <c r="S68" s="63"/>
      <c r="T68" s="18"/>
      <c r="U68" s="63"/>
      <c r="V68" s="21"/>
      <c r="W68" s="6"/>
      <c r="X68" s="5"/>
    </row>
    <row r="69" spans="2:24" ht="16.5" customHeight="1" x14ac:dyDescent="0.2">
      <c r="B69" s="90"/>
      <c r="C69" s="266"/>
      <c r="D69" s="260"/>
      <c r="E69" s="260"/>
      <c r="F69" s="260"/>
      <c r="G69" s="260"/>
      <c r="H69" s="260"/>
      <c r="I69" s="260"/>
      <c r="J69" s="92"/>
      <c r="K69" s="92"/>
      <c r="L69" s="92"/>
      <c r="M69" s="92"/>
      <c r="N69" s="92"/>
      <c r="O69" s="92"/>
      <c r="P69" s="63"/>
      <c r="Q69" s="165"/>
      <c r="R69" s="207"/>
      <c r="S69" s="63"/>
      <c r="T69" s="18"/>
      <c r="U69" s="63"/>
      <c r="V69" s="21"/>
      <c r="W69" s="6"/>
      <c r="X69" s="5"/>
    </row>
    <row r="70" spans="2:24" ht="19.5" customHeight="1" x14ac:dyDescent="0.2">
      <c r="B70" s="112"/>
      <c r="C70" s="258"/>
      <c r="D70" s="258"/>
      <c r="E70" s="258"/>
      <c r="F70" s="258"/>
      <c r="G70" s="258"/>
      <c r="H70" s="258"/>
      <c r="I70" s="258"/>
      <c r="J70" s="92"/>
      <c r="K70" s="92"/>
      <c r="L70" s="92"/>
      <c r="M70" s="92"/>
      <c r="N70" s="92"/>
      <c r="O70" s="92"/>
      <c r="P70" s="23"/>
      <c r="Q70" s="17"/>
      <c r="R70" s="25"/>
      <c r="S70" s="28"/>
      <c r="T70" s="18"/>
      <c r="U70" s="63"/>
      <c r="V70" s="21"/>
      <c r="W70" s="6"/>
      <c r="X70" s="5"/>
    </row>
    <row r="71" spans="2:24" ht="13.5" customHeight="1" x14ac:dyDescent="0.2">
      <c r="B71" s="113"/>
      <c r="C71" s="259"/>
      <c r="D71" s="258"/>
      <c r="E71" s="258"/>
      <c r="F71" s="258"/>
      <c r="G71" s="258"/>
      <c r="H71" s="258"/>
      <c r="I71" s="258"/>
      <c r="J71" s="92"/>
      <c r="K71" s="92"/>
      <c r="L71" s="92"/>
      <c r="M71" s="92"/>
      <c r="N71" s="92"/>
      <c r="O71" s="92"/>
      <c r="P71" s="63"/>
      <c r="Q71" s="165"/>
      <c r="R71" s="207"/>
      <c r="S71" s="63"/>
      <c r="T71" s="18"/>
      <c r="U71" s="63"/>
      <c r="V71" s="21"/>
      <c r="W71" s="6"/>
      <c r="X71" s="5"/>
    </row>
    <row r="72" spans="2:24" ht="24.75" customHeight="1" x14ac:dyDescent="0.2">
      <c r="B72" s="88"/>
      <c r="C72" s="260"/>
      <c r="D72" s="260"/>
      <c r="E72" s="260"/>
      <c r="F72" s="260"/>
      <c r="G72" s="260"/>
      <c r="H72" s="260"/>
      <c r="I72" s="260"/>
      <c r="J72" s="94"/>
      <c r="K72" s="94"/>
      <c r="L72" s="94"/>
      <c r="M72" s="94"/>
      <c r="N72" s="94"/>
      <c r="O72" s="94"/>
      <c r="P72" s="60"/>
      <c r="Q72" s="193"/>
      <c r="R72" s="60"/>
      <c r="S72" s="30"/>
      <c r="T72" s="31"/>
      <c r="U72" s="31"/>
      <c r="V72" s="21"/>
      <c r="W72" s="6"/>
      <c r="X72" s="5"/>
    </row>
    <row r="73" spans="2:24" ht="21.75" customHeight="1" x14ac:dyDescent="0.2">
      <c r="B73" s="32"/>
      <c r="C73" s="266"/>
      <c r="D73" s="260"/>
      <c r="E73" s="260"/>
      <c r="F73" s="260"/>
      <c r="G73" s="260"/>
      <c r="H73" s="260"/>
      <c r="I73" s="260"/>
      <c r="J73" s="94"/>
      <c r="K73" s="94"/>
      <c r="L73" s="94"/>
      <c r="M73" s="94"/>
      <c r="N73" s="94"/>
      <c r="O73" s="94"/>
      <c r="P73" s="63"/>
      <c r="Q73" s="194"/>
      <c r="R73" s="208"/>
      <c r="S73" s="63"/>
      <c r="T73" s="18"/>
      <c r="U73" s="63"/>
      <c r="V73" s="21"/>
      <c r="W73" s="6"/>
      <c r="X73" s="5"/>
    </row>
    <row r="74" spans="2:24" ht="17.100000000000001" customHeight="1" x14ac:dyDescent="0.2">
      <c r="B74" s="32"/>
      <c r="C74" s="260"/>
      <c r="D74" s="260"/>
      <c r="E74" s="260"/>
      <c r="F74" s="260"/>
      <c r="G74" s="260"/>
      <c r="H74" s="260"/>
      <c r="I74" s="260"/>
      <c r="J74" s="92"/>
      <c r="K74" s="92"/>
      <c r="L74" s="92"/>
      <c r="M74" s="92"/>
      <c r="N74" s="92"/>
      <c r="O74" s="92"/>
      <c r="P74" s="63"/>
      <c r="Q74" s="193"/>
      <c r="R74" s="207"/>
      <c r="S74" s="63"/>
      <c r="T74" s="18"/>
      <c r="U74" s="63"/>
      <c r="V74" s="21"/>
      <c r="W74" s="6"/>
      <c r="X74" s="5"/>
    </row>
    <row r="75" spans="2:24" ht="17.100000000000001" customHeight="1" x14ac:dyDescent="0.2">
      <c r="B75" s="88"/>
      <c r="C75" s="267"/>
      <c r="D75" s="267"/>
      <c r="E75" s="267"/>
      <c r="F75" s="267"/>
      <c r="G75" s="267"/>
      <c r="H75" s="267"/>
      <c r="I75" s="267"/>
      <c r="J75" s="118"/>
      <c r="K75" s="118"/>
      <c r="L75" s="118"/>
      <c r="M75" s="118"/>
      <c r="N75" s="118"/>
      <c r="O75" s="118"/>
      <c r="P75" s="33"/>
      <c r="Q75" s="197"/>
      <c r="R75" s="34"/>
      <c r="S75" s="30"/>
      <c r="T75" s="30"/>
      <c r="U75" s="30"/>
      <c r="V75" s="21"/>
      <c r="W75" s="6"/>
      <c r="X75" s="5"/>
    </row>
    <row r="76" spans="2:24" ht="17.100000000000001" customHeight="1" x14ac:dyDescent="0.2">
      <c r="B76" s="88"/>
      <c r="C76" s="267"/>
      <c r="D76" s="270"/>
      <c r="E76" s="270"/>
      <c r="F76" s="270"/>
      <c r="G76" s="270"/>
      <c r="H76" s="270"/>
      <c r="I76" s="270"/>
      <c r="J76" s="93"/>
      <c r="K76" s="93"/>
      <c r="L76" s="93"/>
      <c r="M76" s="93"/>
      <c r="N76" s="93"/>
      <c r="O76" s="93"/>
      <c r="P76" s="35"/>
      <c r="Q76" s="164"/>
      <c r="R76" s="209"/>
      <c r="S76" s="37"/>
      <c r="T76" s="38"/>
      <c r="U76" s="38"/>
      <c r="V76" s="21"/>
      <c r="W76" s="6"/>
      <c r="X76" s="5"/>
    </row>
    <row r="77" spans="2:24" ht="17.100000000000001" customHeight="1" x14ac:dyDescent="0.2">
      <c r="B77" s="88"/>
      <c r="C77" s="270"/>
      <c r="D77" s="270"/>
      <c r="E77" s="270"/>
      <c r="F77" s="270"/>
      <c r="G77" s="270"/>
      <c r="H77" s="270"/>
      <c r="I77" s="270"/>
      <c r="J77" s="92"/>
      <c r="K77" s="92"/>
      <c r="L77" s="92"/>
      <c r="M77" s="92"/>
      <c r="N77" s="92"/>
      <c r="O77" s="92"/>
      <c r="P77" s="40"/>
      <c r="Q77" s="39"/>
      <c r="R77" s="41"/>
      <c r="S77" s="42"/>
      <c r="T77" s="39"/>
      <c r="U77" s="39"/>
      <c r="V77" s="21"/>
      <c r="W77" s="6"/>
      <c r="X77" s="5"/>
    </row>
    <row r="78" spans="2:24" ht="17.100000000000001" customHeight="1" x14ac:dyDescent="0.2">
      <c r="B78" s="88"/>
      <c r="C78" s="267"/>
      <c r="D78" s="270"/>
      <c r="E78" s="270"/>
      <c r="F78" s="270"/>
      <c r="G78" s="270"/>
      <c r="H78" s="270"/>
      <c r="I78" s="270"/>
      <c r="J78" s="92"/>
      <c r="K78" s="92"/>
      <c r="L78" s="92"/>
      <c r="M78" s="92"/>
      <c r="N78" s="92"/>
      <c r="O78" s="92"/>
      <c r="P78" s="40"/>
      <c r="Q78" s="39"/>
      <c r="R78" s="41"/>
      <c r="S78" s="42"/>
      <c r="T78" s="39"/>
      <c r="U78" s="39"/>
      <c r="V78" s="21"/>
      <c r="W78" s="6"/>
      <c r="X78" s="5"/>
    </row>
    <row r="79" spans="2:24" ht="17.100000000000001" customHeight="1" x14ac:dyDescent="0.2">
      <c r="B79" s="88"/>
      <c r="C79" s="270"/>
      <c r="D79" s="270"/>
      <c r="E79" s="270"/>
      <c r="F79" s="270"/>
      <c r="G79" s="270"/>
      <c r="H79" s="270"/>
      <c r="I79" s="270"/>
      <c r="J79" s="92"/>
      <c r="K79" s="92"/>
      <c r="L79" s="92"/>
      <c r="M79" s="92"/>
      <c r="N79" s="92"/>
      <c r="O79" s="92"/>
      <c r="P79" s="40"/>
      <c r="Q79" s="39"/>
      <c r="R79" s="41"/>
      <c r="S79" s="42"/>
      <c r="T79" s="39"/>
      <c r="U79" s="39"/>
      <c r="V79" s="21"/>
      <c r="W79" s="6"/>
      <c r="X79" s="5"/>
    </row>
    <row r="80" spans="2:24" ht="17.100000000000001" customHeight="1" x14ac:dyDescent="0.2">
      <c r="B80" s="88"/>
      <c r="C80" s="271"/>
      <c r="D80" s="271"/>
      <c r="E80" s="271"/>
      <c r="F80" s="271"/>
      <c r="G80" s="271"/>
      <c r="H80" s="271"/>
      <c r="I80" s="271"/>
      <c r="J80" s="92"/>
      <c r="K80" s="92"/>
      <c r="L80" s="92"/>
      <c r="M80" s="92"/>
      <c r="N80" s="92"/>
      <c r="O80" s="92"/>
      <c r="P80" s="40"/>
      <c r="Q80" s="39"/>
      <c r="R80" s="41"/>
      <c r="S80" s="42"/>
      <c r="T80" s="39"/>
      <c r="U80" s="39"/>
      <c r="V80" s="43"/>
      <c r="W80" s="6"/>
      <c r="X80" s="6"/>
    </row>
    <row r="81" spans="1:24" ht="17.100000000000001" customHeight="1" x14ac:dyDescent="0.2">
      <c r="B81" s="88"/>
      <c r="C81" s="268"/>
      <c r="D81" s="269"/>
      <c r="E81" s="269"/>
      <c r="F81" s="269"/>
      <c r="G81" s="269"/>
      <c r="H81" s="269"/>
      <c r="I81" s="269"/>
      <c r="J81" s="92"/>
      <c r="K81" s="92"/>
      <c r="L81" s="92"/>
      <c r="M81" s="92"/>
      <c r="N81" s="92"/>
      <c r="O81" s="92"/>
      <c r="P81" s="33"/>
      <c r="Q81" s="17"/>
      <c r="R81" s="34"/>
      <c r="S81" s="44"/>
      <c r="T81" s="29"/>
      <c r="U81" s="29"/>
      <c r="V81" s="45"/>
      <c r="W81" s="6"/>
      <c r="X81" s="6"/>
    </row>
    <row r="82" spans="1:24" ht="17.100000000000001" customHeight="1" x14ac:dyDescent="0.2">
      <c r="B82" s="88"/>
      <c r="C82" s="61"/>
      <c r="D82" s="61"/>
      <c r="E82" s="61"/>
      <c r="F82" s="61"/>
      <c r="G82" s="61"/>
      <c r="H82" s="61"/>
      <c r="I82" s="61"/>
      <c r="J82" s="89"/>
      <c r="K82" s="89"/>
      <c r="L82" s="89"/>
      <c r="M82" s="89"/>
      <c r="N82" s="89"/>
      <c r="O82" s="89"/>
      <c r="P82" s="40"/>
      <c r="Q82" s="39"/>
      <c r="R82" s="41"/>
      <c r="S82" s="42"/>
      <c r="T82" s="39"/>
      <c r="U82" s="39"/>
      <c r="V82" s="43"/>
      <c r="W82" s="6"/>
      <c r="X82" s="6"/>
    </row>
    <row r="83" spans="1:24" ht="17.100000000000001" customHeight="1" x14ac:dyDescent="0.2">
      <c r="A83" s="63"/>
      <c r="B83" s="88"/>
      <c r="C83" s="61"/>
      <c r="D83" s="61"/>
      <c r="E83" s="61"/>
      <c r="F83" s="61"/>
      <c r="G83" s="61"/>
      <c r="H83" s="61"/>
      <c r="I83" s="61"/>
      <c r="J83" s="89"/>
      <c r="K83" s="89"/>
      <c r="L83" s="89"/>
      <c r="M83" s="89"/>
      <c r="N83" s="89"/>
      <c r="O83" s="89"/>
      <c r="P83" s="40"/>
      <c r="Q83" s="39"/>
      <c r="R83" s="41"/>
      <c r="S83" s="42"/>
      <c r="T83" s="39"/>
      <c r="U83" s="39"/>
      <c r="V83" s="43"/>
      <c r="W83" s="6"/>
      <c r="X83" s="6"/>
    </row>
    <row r="84" spans="1:24" ht="17.100000000000001" customHeight="1" x14ac:dyDescent="0.2">
      <c r="A84" s="63"/>
      <c r="B84" s="88"/>
      <c r="C84" s="61"/>
      <c r="D84" s="61"/>
      <c r="E84" s="61"/>
      <c r="F84" s="61"/>
      <c r="G84" s="61"/>
      <c r="H84" s="61"/>
      <c r="I84" s="61"/>
      <c r="J84" s="89"/>
      <c r="K84" s="89"/>
      <c r="L84" s="89"/>
      <c r="M84" s="89"/>
      <c r="N84" s="89"/>
      <c r="O84" s="89"/>
      <c r="P84" s="40"/>
      <c r="Q84" s="39"/>
      <c r="R84" s="41"/>
      <c r="S84" s="42"/>
      <c r="T84" s="39"/>
      <c r="U84" s="39"/>
      <c r="V84" s="43"/>
      <c r="W84" s="6"/>
      <c r="X84" s="6"/>
    </row>
    <row r="85" spans="1:24" ht="17.100000000000001" customHeight="1" x14ac:dyDescent="0.2">
      <c r="A85" s="63"/>
      <c r="B85" s="88"/>
      <c r="C85" s="61"/>
      <c r="D85" s="61"/>
      <c r="E85" s="61"/>
      <c r="F85" s="61"/>
      <c r="G85" s="61"/>
      <c r="H85" s="61"/>
      <c r="I85" s="61"/>
      <c r="J85" s="89"/>
      <c r="K85" s="89"/>
      <c r="L85" s="89"/>
      <c r="M85" s="89"/>
      <c r="N85" s="89"/>
      <c r="O85" s="89"/>
      <c r="P85" s="40"/>
      <c r="Q85" s="39"/>
      <c r="R85" s="41"/>
      <c r="S85" s="42"/>
      <c r="T85" s="39"/>
      <c r="U85" s="39"/>
      <c r="V85" s="43"/>
      <c r="W85" s="6"/>
      <c r="X85" s="6"/>
    </row>
    <row r="86" spans="1:24" ht="17.100000000000001" customHeight="1" x14ac:dyDescent="0.2">
      <c r="A86" s="63"/>
      <c r="B86" s="247"/>
      <c r="C86" s="247"/>
      <c r="D86" s="247"/>
      <c r="E86" s="247"/>
      <c r="F86" s="247"/>
      <c r="G86" s="247"/>
      <c r="H86" s="247"/>
      <c r="I86" s="247"/>
      <c r="J86" s="119"/>
      <c r="K86" s="119"/>
      <c r="L86" s="119"/>
      <c r="M86" s="119"/>
      <c r="N86" s="119"/>
      <c r="O86" s="119"/>
      <c r="P86" s="264"/>
      <c r="Q86" s="264"/>
      <c r="R86" s="264"/>
      <c r="S86" s="264"/>
      <c r="T86" s="264"/>
      <c r="U86" s="264"/>
      <c r="V86" s="62"/>
      <c r="W86" s="6"/>
      <c r="X86" s="6"/>
    </row>
    <row r="87" spans="1:24" ht="27" customHeight="1" x14ac:dyDescent="0.2">
      <c r="A87" s="63"/>
      <c r="B87" s="247"/>
      <c r="C87" s="247"/>
      <c r="D87" s="247"/>
      <c r="E87" s="247"/>
      <c r="F87" s="247"/>
      <c r="G87" s="247"/>
      <c r="H87" s="247"/>
      <c r="I87" s="247"/>
      <c r="J87" s="119"/>
      <c r="K87" s="119"/>
      <c r="L87" s="119"/>
      <c r="M87" s="119"/>
      <c r="N87" s="119"/>
      <c r="O87" s="119"/>
      <c r="P87" s="62"/>
      <c r="Q87" s="265"/>
      <c r="R87" s="204"/>
      <c r="S87" s="247"/>
      <c r="T87" s="46"/>
      <c r="U87" s="46"/>
      <c r="V87" s="264"/>
      <c r="W87" s="6"/>
      <c r="X87" s="6"/>
    </row>
    <row r="88" spans="1:24" ht="24" customHeight="1" x14ac:dyDescent="0.2">
      <c r="A88" s="63"/>
      <c r="B88" s="247"/>
      <c r="C88" s="247"/>
      <c r="D88" s="247"/>
      <c r="E88" s="247"/>
      <c r="F88" s="247"/>
      <c r="G88" s="247"/>
      <c r="H88" s="247"/>
      <c r="I88" s="247"/>
      <c r="J88" s="119"/>
      <c r="K88" s="119"/>
      <c r="L88" s="119"/>
      <c r="M88" s="119"/>
      <c r="N88" s="119"/>
      <c r="O88" s="119"/>
      <c r="P88" s="46"/>
      <c r="Q88" s="265"/>
      <c r="R88" s="204"/>
      <c r="S88" s="247"/>
      <c r="T88" s="46"/>
      <c r="U88" s="46"/>
      <c r="V88" s="264"/>
      <c r="W88" s="6"/>
      <c r="X88" s="6"/>
    </row>
    <row r="89" spans="1:24" ht="17.100000000000001" customHeight="1" x14ac:dyDescent="0.2">
      <c r="A89" s="63"/>
      <c r="B89" s="91"/>
      <c r="C89" s="247"/>
      <c r="D89" s="247"/>
      <c r="E89" s="247"/>
      <c r="F89" s="247"/>
      <c r="G89" s="247"/>
      <c r="H89" s="247"/>
      <c r="I89" s="247"/>
      <c r="J89" s="120"/>
      <c r="K89" s="120"/>
      <c r="L89" s="120"/>
      <c r="M89" s="120"/>
      <c r="N89" s="120"/>
      <c r="O89" s="120"/>
      <c r="P89" s="47"/>
      <c r="Q89" s="17"/>
      <c r="R89" s="47"/>
      <c r="S89" s="44"/>
      <c r="T89" s="46"/>
      <c r="U89" s="46"/>
      <c r="V89" s="48"/>
      <c r="W89" s="6"/>
      <c r="X89" s="6"/>
    </row>
    <row r="90" spans="1:24" ht="17.100000000000001" customHeight="1" x14ac:dyDescent="0.2">
      <c r="B90" s="88"/>
      <c r="C90" s="259"/>
      <c r="D90" s="258"/>
      <c r="E90" s="258"/>
      <c r="F90" s="258"/>
      <c r="G90" s="258"/>
      <c r="H90" s="258"/>
      <c r="I90" s="258"/>
      <c r="J90" s="89"/>
      <c r="K90" s="89"/>
      <c r="L90" s="89"/>
      <c r="M90" s="89"/>
      <c r="N90" s="89"/>
      <c r="O90" s="89"/>
      <c r="P90" s="40"/>
      <c r="Q90" s="39"/>
      <c r="R90" s="41"/>
      <c r="S90" s="42"/>
      <c r="T90" s="39"/>
      <c r="U90" s="39"/>
      <c r="V90" s="48"/>
      <c r="W90" s="6"/>
      <c r="X90" s="6"/>
    </row>
    <row r="91" spans="1:24" ht="17.100000000000001" customHeight="1" x14ac:dyDescent="0.2">
      <c r="B91" s="88"/>
      <c r="C91" s="258"/>
      <c r="D91" s="258"/>
      <c r="E91" s="258"/>
      <c r="F91" s="258"/>
      <c r="G91" s="258"/>
      <c r="H91" s="258"/>
      <c r="I91" s="258"/>
      <c r="J91" s="89"/>
      <c r="K91" s="89"/>
      <c r="L91" s="89"/>
      <c r="M91" s="89"/>
      <c r="N91" s="89"/>
      <c r="O91" s="89"/>
      <c r="P91" s="40"/>
      <c r="Q91" s="39"/>
      <c r="R91" s="41"/>
      <c r="S91" s="42"/>
      <c r="T91" s="39"/>
      <c r="U91" s="39"/>
      <c r="V91" s="48"/>
      <c r="W91" s="6"/>
      <c r="X91" s="6"/>
    </row>
    <row r="92" spans="1:24" ht="17.100000000000001" customHeight="1" x14ac:dyDescent="0.2">
      <c r="B92" s="88"/>
      <c r="C92" s="270"/>
      <c r="D92" s="267"/>
      <c r="E92" s="267"/>
      <c r="F92" s="267"/>
      <c r="G92" s="267"/>
      <c r="H92" s="267"/>
      <c r="I92" s="267"/>
      <c r="J92" s="121"/>
      <c r="K92" s="121"/>
      <c r="L92" s="121"/>
      <c r="M92" s="121"/>
      <c r="N92" s="121"/>
      <c r="O92" s="121"/>
      <c r="P92" s="65"/>
      <c r="Q92" s="48"/>
      <c r="R92" s="50"/>
      <c r="S92" s="36"/>
      <c r="T92" s="36"/>
      <c r="U92" s="36"/>
      <c r="V92" s="65"/>
      <c r="W92" s="6"/>
      <c r="X92" s="6"/>
    </row>
    <row r="93" spans="1:24" ht="17.100000000000001" customHeight="1" x14ac:dyDescent="0.2">
      <c r="B93" s="88"/>
      <c r="C93" s="272"/>
      <c r="D93" s="272"/>
      <c r="E93" s="272"/>
      <c r="F93" s="272"/>
      <c r="G93" s="272"/>
      <c r="H93" s="272"/>
      <c r="I93" s="272"/>
      <c r="J93" s="54"/>
      <c r="K93" s="54"/>
      <c r="L93" s="54"/>
      <c r="M93" s="54"/>
      <c r="N93" s="54"/>
      <c r="O93" s="54"/>
      <c r="P93" s="65"/>
      <c r="Q93" s="195"/>
      <c r="R93" s="65"/>
      <c r="S93" s="51"/>
      <c r="T93" s="66"/>
      <c r="U93" s="66"/>
      <c r="V93" s="49"/>
      <c r="W93" s="6"/>
      <c r="X93" s="6"/>
    </row>
    <row r="94" spans="1:24" ht="32.25" customHeight="1" x14ac:dyDescent="0.2">
      <c r="B94" s="88"/>
      <c r="C94" s="63"/>
      <c r="D94" s="63"/>
      <c r="E94" s="63"/>
      <c r="F94" s="63"/>
      <c r="G94" s="63"/>
      <c r="H94" s="63"/>
      <c r="I94" s="63"/>
      <c r="J94" s="126"/>
      <c r="K94" s="166"/>
      <c r="L94" s="166"/>
      <c r="M94" s="166"/>
      <c r="N94" s="166"/>
      <c r="O94" s="166"/>
      <c r="P94" s="52"/>
      <c r="Q94" s="165"/>
      <c r="R94" s="277"/>
      <c r="S94" s="277"/>
      <c r="T94" s="277"/>
      <c r="U94" s="277"/>
      <c r="V94" s="63"/>
      <c r="W94" s="6"/>
      <c r="X94" s="6"/>
    </row>
    <row r="95" spans="1:24" ht="24" customHeight="1" x14ac:dyDescent="0.2">
      <c r="B95" s="88"/>
      <c r="C95" s="63"/>
      <c r="D95" s="63"/>
      <c r="E95" s="63"/>
      <c r="F95" s="63"/>
      <c r="G95" s="63"/>
      <c r="H95" s="63"/>
      <c r="I95" s="63"/>
      <c r="J95" s="126"/>
      <c r="K95" s="166"/>
      <c r="L95" s="166"/>
      <c r="M95" s="166"/>
      <c r="N95" s="166"/>
      <c r="O95" s="166"/>
      <c r="P95" s="63"/>
      <c r="Q95" s="165"/>
      <c r="R95" s="264"/>
      <c r="S95" s="264"/>
      <c r="T95" s="264"/>
      <c r="U95" s="264"/>
      <c r="V95" s="63"/>
      <c r="W95" s="6"/>
      <c r="X95" s="6"/>
    </row>
    <row r="96" spans="1:24" ht="24.75" customHeight="1" x14ac:dyDescent="0.2">
      <c r="B96" s="88"/>
      <c r="C96" s="63"/>
      <c r="D96" s="63"/>
      <c r="E96" s="63"/>
      <c r="F96" s="63"/>
      <c r="G96" s="63"/>
      <c r="H96" s="63"/>
      <c r="I96" s="63"/>
      <c r="J96" s="126"/>
      <c r="K96" s="166"/>
      <c r="L96" s="166"/>
      <c r="M96" s="166"/>
      <c r="N96" s="166"/>
      <c r="O96" s="166"/>
      <c r="P96" s="63"/>
      <c r="Q96" s="165"/>
      <c r="R96" s="207"/>
      <c r="S96" s="63"/>
      <c r="T96" s="63"/>
      <c r="U96" s="63"/>
      <c r="V96" s="63"/>
      <c r="W96" s="6"/>
      <c r="X96" s="6"/>
    </row>
    <row r="97" spans="2:24" ht="17.100000000000001" customHeight="1" x14ac:dyDescent="0.2">
      <c r="B97" s="88"/>
      <c r="C97" s="63"/>
      <c r="D97" s="63"/>
      <c r="E97" s="63"/>
      <c r="F97" s="63"/>
      <c r="G97" s="63"/>
      <c r="H97" s="63"/>
      <c r="I97" s="63"/>
      <c r="J97" s="126"/>
      <c r="K97" s="166"/>
      <c r="L97" s="166"/>
      <c r="M97" s="166"/>
      <c r="N97" s="166"/>
      <c r="O97" s="166"/>
      <c r="P97" s="67"/>
      <c r="Q97" s="164"/>
      <c r="R97" s="207"/>
      <c r="S97" s="63"/>
      <c r="T97" s="63"/>
      <c r="U97" s="63"/>
      <c r="V97" s="54"/>
      <c r="W97" s="6"/>
      <c r="X97" s="6"/>
    </row>
    <row r="98" spans="2:24" ht="17.100000000000001" customHeight="1" x14ac:dyDescent="0.2">
      <c r="B98" s="88"/>
      <c r="C98" s="63"/>
      <c r="D98" s="63"/>
      <c r="E98" s="63"/>
      <c r="F98" s="63"/>
      <c r="G98" s="63"/>
      <c r="H98" s="63"/>
      <c r="I98" s="63"/>
      <c r="J98" s="126"/>
      <c r="K98" s="166"/>
      <c r="L98" s="166"/>
      <c r="M98" s="166"/>
      <c r="N98" s="166"/>
      <c r="O98" s="166"/>
      <c r="P98" s="67"/>
      <c r="Q98" s="164"/>
      <c r="R98" s="207"/>
      <c r="S98" s="63"/>
      <c r="T98" s="63"/>
      <c r="U98" s="63"/>
      <c r="V98" s="53"/>
      <c r="W98" s="6"/>
      <c r="X98" s="6"/>
    </row>
    <row r="99" spans="2:24" ht="36" customHeight="1" x14ac:dyDescent="0.2">
      <c r="B99" s="88"/>
      <c r="C99" s="63"/>
      <c r="D99" s="63"/>
      <c r="E99" s="63"/>
      <c r="F99" s="63"/>
      <c r="G99" s="63"/>
      <c r="H99" s="63"/>
      <c r="I99" s="63"/>
      <c r="J99" s="126"/>
      <c r="K99" s="166"/>
      <c r="L99" s="166"/>
      <c r="M99" s="166"/>
      <c r="N99" s="166"/>
      <c r="O99" s="166"/>
      <c r="P99" s="63"/>
      <c r="Q99" s="165"/>
      <c r="R99" s="273"/>
      <c r="S99" s="273"/>
      <c r="T99" s="273"/>
      <c r="U99" s="273"/>
      <c r="V99" s="63"/>
      <c r="W99" s="3"/>
      <c r="X99" s="6"/>
    </row>
    <row r="100" spans="2:24" ht="24" customHeight="1" x14ac:dyDescent="0.2">
      <c r="B100" s="88"/>
      <c r="C100" s="63"/>
      <c r="D100" s="63"/>
      <c r="E100" s="63"/>
      <c r="F100" s="63"/>
      <c r="G100" s="63"/>
      <c r="H100" s="63"/>
      <c r="I100" s="63"/>
      <c r="J100" s="126"/>
      <c r="K100" s="166"/>
      <c r="L100" s="166"/>
      <c r="M100" s="166"/>
      <c r="N100" s="166"/>
      <c r="O100" s="166"/>
      <c r="P100" s="63"/>
      <c r="Q100" s="165"/>
      <c r="R100" s="274"/>
      <c r="S100" s="274"/>
      <c r="T100" s="274"/>
      <c r="U100" s="274"/>
      <c r="V100" s="63"/>
      <c r="W100" s="6"/>
      <c r="X100" s="6"/>
    </row>
    <row r="101" spans="2:24" ht="21.75" customHeight="1" x14ac:dyDescent="0.2">
      <c r="B101" s="88"/>
      <c r="C101" s="63"/>
      <c r="D101" s="63"/>
      <c r="E101" s="63"/>
      <c r="F101" s="63"/>
      <c r="G101" s="63"/>
      <c r="H101" s="63"/>
      <c r="I101" s="63"/>
      <c r="J101" s="126"/>
      <c r="K101" s="166"/>
      <c r="L101" s="166"/>
      <c r="M101" s="166"/>
      <c r="N101" s="166"/>
      <c r="O101" s="166"/>
      <c r="P101" s="63"/>
      <c r="Q101" s="165"/>
      <c r="R101" s="264"/>
      <c r="S101" s="264"/>
      <c r="T101" s="264"/>
      <c r="U101" s="264"/>
      <c r="V101" s="63"/>
      <c r="W101" s="6"/>
      <c r="X101" s="6"/>
    </row>
    <row r="102" spans="2:24" ht="14.25" customHeight="1" x14ac:dyDescent="0.2">
      <c r="B102" s="88"/>
      <c r="C102" s="63"/>
      <c r="D102" s="63"/>
      <c r="E102" s="63"/>
      <c r="F102" s="63"/>
      <c r="G102" s="63"/>
      <c r="H102" s="63"/>
      <c r="I102" s="63"/>
      <c r="J102" s="126"/>
      <c r="K102" s="166"/>
      <c r="L102" s="166"/>
      <c r="M102" s="166"/>
      <c r="N102" s="166"/>
      <c r="O102" s="166"/>
      <c r="P102" s="63"/>
      <c r="Q102" s="165"/>
      <c r="R102" s="264"/>
      <c r="S102" s="264"/>
      <c r="T102" s="264"/>
      <c r="U102" s="264"/>
      <c r="V102" s="63"/>
      <c r="W102" s="6"/>
      <c r="X102" s="6"/>
    </row>
    <row r="103" spans="2:24" ht="14.25" customHeight="1" x14ac:dyDescent="0.2">
      <c r="B103" s="88"/>
      <c r="C103" s="63"/>
      <c r="D103" s="63"/>
      <c r="E103" s="63"/>
      <c r="F103" s="63"/>
      <c r="G103" s="63"/>
      <c r="H103" s="63"/>
      <c r="I103" s="63"/>
      <c r="J103" s="126"/>
      <c r="K103" s="166"/>
      <c r="L103" s="166"/>
      <c r="M103" s="166"/>
      <c r="N103" s="166"/>
      <c r="O103" s="166"/>
      <c r="P103" s="63"/>
      <c r="Q103" s="165"/>
      <c r="R103" s="273"/>
      <c r="S103" s="273"/>
      <c r="T103" s="273"/>
      <c r="U103" s="273"/>
      <c r="V103" s="63"/>
      <c r="W103" s="6"/>
      <c r="X103" s="6"/>
    </row>
    <row r="104" spans="2:24" ht="14.25" customHeight="1" x14ac:dyDescent="0.2">
      <c r="B104" s="88"/>
      <c r="C104" s="63"/>
      <c r="D104" s="63"/>
      <c r="E104" s="63"/>
      <c r="F104" s="63"/>
      <c r="G104" s="63"/>
      <c r="H104" s="63"/>
      <c r="I104" s="63"/>
      <c r="J104" s="126"/>
      <c r="K104" s="166"/>
      <c r="L104" s="166"/>
      <c r="M104" s="166"/>
      <c r="N104" s="166"/>
      <c r="O104" s="166"/>
      <c r="P104" s="63"/>
      <c r="Q104" s="165"/>
      <c r="R104" s="274"/>
      <c r="S104" s="274"/>
      <c r="T104" s="274"/>
      <c r="U104" s="274"/>
      <c r="V104" s="63"/>
      <c r="W104" s="6"/>
      <c r="X104" s="6"/>
    </row>
    <row r="105" spans="2:24" ht="18.75" customHeight="1" x14ac:dyDescent="0.2">
      <c r="R105" s="264"/>
      <c r="S105" s="264"/>
      <c r="T105" s="264"/>
      <c r="U105" s="264"/>
      <c r="W105" s="6"/>
      <c r="X105" s="6"/>
    </row>
    <row r="106" spans="2:24" x14ac:dyDescent="0.2">
      <c r="R106" s="264"/>
      <c r="S106" s="264"/>
      <c r="T106" s="264"/>
      <c r="U106" s="264"/>
      <c r="W106" s="6"/>
      <c r="X106" s="6"/>
    </row>
    <row r="107" spans="2:24" x14ac:dyDescent="0.2">
      <c r="W107" s="6"/>
      <c r="X107" s="6"/>
    </row>
    <row r="108" spans="2:24" x14ac:dyDescent="0.2">
      <c r="X108" s="6"/>
    </row>
    <row r="109" spans="2:24" x14ac:dyDescent="0.2">
      <c r="X109" s="6"/>
    </row>
    <row r="110" spans="2:24" x14ac:dyDescent="0.2">
      <c r="X110" s="6"/>
    </row>
  </sheetData>
  <mergeCells count="113">
    <mergeCell ref="B55:I55"/>
    <mergeCell ref="J8:J9"/>
    <mergeCell ref="C64:I64"/>
    <mergeCell ref="C60:I60"/>
    <mergeCell ref="C61:I61"/>
    <mergeCell ref="C67:I67"/>
    <mergeCell ref="C68:I68"/>
    <mergeCell ref="C69:I69"/>
    <mergeCell ref="C65:I65"/>
    <mergeCell ref="B56:I56"/>
    <mergeCell ref="B54:I54"/>
    <mergeCell ref="C36:I36"/>
    <mergeCell ref="C33:I33"/>
    <mergeCell ref="C35:I35"/>
    <mergeCell ref="C37:I37"/>
    <mergeCell ref="C11:I11"/>
    <mergeCell ref="C12:I12"/>
    <mergeCell ref="C13:I13"/>
    <mergeCell ref="C20:I20"/>
    <mergeCell ref="C21:I21"/>
    <mergeCell ref="C22:I22"/>
    <mergeCell ref="C17:I17"/>
    <mergeCell ref="C18:I18"/>
    <mergeCell ref="C19:I19"/>
    <mergeCell ref="Q66:U66"/>
    <mergeCell ref="Q63:T63"/>
    <mergeCell ref="Q64:T64"/>
    <mergeCell ref="R106:U106"/>
    <mergeCell ref="R94:U94"/>
    <mergeCell ref="R95:U95"/>
    <mergeCell ref="R99:U99"/>
    <mergeCell ref="R100:U100"/>
    <mergeCell ref="R101:U101"/>
    <mergeCell ref="R102:U102"/>
    <mergeCell ref="V87:V88"/>
    <mergeCell ref="C89:I89"/>
    <mergeCell ref="C90:I90"/>
    <mergeCell ref="C91:I91"/>
    <mergeCell ref="C92:I92"/>
    <mergeCell ref="C93:I93"/>
    <mergeCell ref="R103:U103"/>
    <mergeCell ref="R104:U104"/>
    <mergeCell ref="R105:U105"/>
    <mergeCell ref="B86:B88"/>
    <mergeCell ref="C86:I88"/>
    <mergeCell ref="P86:S86"/>
    <mergeCell ref="T86:U86"/>
    <mergeCell ref="Q87:Q88"/>
    <mergeCell ref="S87:S88"/>
    <mergeCell ref="C73:I73"/>
    <mergeCell ref="C74:I74"/>
    <mergeCell ref="C75:I75"/>
    <mergeCell ref="C81:I81"/>
    <mergeCell ref="C76:I76"/>
    <mergeCell ref="C77:I77"/>
    <mergeCell ref="C78:I78"/>
    <mergeCell ref="C79:I79"/>
    <mergeCell ref="C80:I80"/>
    <mergeCell ref="Q58:T58"/>
    <mergeCell ref="C70:I70"/>
    <mergeCell ref="C71:I71"/>
    <mergeCell ref="C72:I72"/>
    <mergeCell ref="C53:I53"/>
    <mergeCell ref="C38:I38"/>
    <mergeCell ref="C39:I39"/>
    <mergeCell ref="C43:I43"/>
    <mergeCell ref="C44:I44"/>
    <mergeCell ref="C46:I46"/>
    <mergeCell ref="C41:I41"/>
    <mergeCell ref="C42:I42"/>
    <mergeCell ref="C48:I48"/>
    <mergeCell ref="C52:I52"/>
    <mergeCell ref="C40:I40"/>
    <mergeCell ref="C50:I50"/>
    <mergeCell ref="C51:I51"/>
    <mergeCell ref="C47:I47"/>
    <mergeCell ref="C49:I49"/>
    <mergeCell ref="C45:I45"/>
    <mergeCell ref="Q60:T60"/>
    <mergeCell ref="C62:I62"/>
    <mergeCell ref="Q65:U65"/>
    <mergeCell ref="C66:I66"/>
    <mergeCell ref="S8:S9"/>
    <mergeCell ref="V8:V9"/>
    <mergeCell ref="C10:I10"/>
    <mergeCell ref="B1:V1"/>
    <mergeCell ref="B2:V2"/>
    <mergeCell ref="B3:V3"/>
    <mergeCell ref="B5:V5"/>
    <mergeCell ref="B7:B9"/>
    <mergeCell ref="C7:I9"/>
    <mergeCell ref="L7:L9"/>
    <mergeCell ref="P7:S7"/>
    <mergeCell ref="T7:U7"/>
    <mergeCell ref="Q8:Q9"/>
    <mergeCell ref="K7:K9"/>
    <mergeCell ref="M7:M8"/>
    <mergeCell ref="N7:N9"/>
    <mergeCell ref="O7:O9"/>
    <mergeCell ref="C25:I25"/>
    <mergeCell ref="C26:I26"/>
    <mergeCell ref="C23:I23"/>
    <mergeCell ref="C31:I31"/>
    <mergeCell ref="C28:I28"/>
    <mergeCell ref="C34:I34"/>
    <mergeCell ref="C27:I27"/>
    <mergeCell ref="C24:I24"/>
    <mergeCell ref="C14:I14"/>
    <mergeCell ref="C15:I15"/>
    <mergeCell ref="C16:I16"/>
    <mergeCell ref="C29:I29"/>
    <mergeCell ref="C30:I30"/>
    <mergeCell ref="C32:I32"/>
  </mergeCells>
  <pageMargins left="0.94" right="0.17" top="0.46" bottom="1.41" header="0.31" footer="0.2"/>
  <pageSetup paperSize="5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AE86"/>
  <sheetViews>
    <sheetView showGridLines="0" showOutlineSymbols="0" topLeftCell="B39" zoomScale="85" zoomScaleNormal="85" workbookViewId="0">
      <selection activeCell="C45" sqref="C45"/>
    </sheetView>
  </sheetViews>
  <sheetFormatPr defaultRowHeight="12.75" customHeight="1" x14ac:dyDescent="0.2"/>
  <cols>
    <col min="1" max="1" width="9.140625" style="98"/>
    <col min="2" max="2" width="52.5703125" style="98" customWidth="1"/>
    <col min="3" max="3" width="72.5703125" style="133" customWidth="1"/>
    <col min="4" max="4" width="24.140625" style="128" customWidth="1"/>
    <col min="5" max="5" width="11.42578125" style="98" customWidth="1"/>
    <col min="6" max="7" width="1.140625" style="98" customWidth="1"/>
    <col min="8" max="8" width="5.7109375" style="98" customWidth="1"/>
    <col min="9" max="256" width="6.85546875" style="98" customWidth="1"/>
    <col min="257" max="257" width="9.140625" style="98"/>
    <col min="258" max="258" width="52.5703125" style="98" customWidth="1"/>
    <col min="259" max="259" width="72.5703125" style="98" customWidth="1"/>
    <col min="260" max="260" width="16.5703125" style="98" customWidth="1"/>
    <col min="261" max="261" width="11.42578125" style="98" customWidth="1"/>
    <col min="262" max="263" width="1.140625" style="98" customWidth="1"/>
    <col min="264" max="264" width="5.7109375" style="98" customWidth="1"/>
    <col min="265" max="512" width="6.85546875" style="98" customWidth="1"/>
    <col min="513" max="513" width="9.140625" style="98"/>
    <col min="514" max="514" width="52.5703125" style="98" customWidth="1"/>
    <col min="515" max="515" width="72.5703125" style="98" customWidth="1"/>
    <col min="516" max="516" width="16.5703125" style="98" customWidth="1"/>
    <col min="517" max="517" width="11.42578125" style="98" customWidth="1"/>
    <col min="518" max="519" width="1.140625" style="98" customWidth="1"/>
    <col min="520" max="520" width="5.7109375" style="98" customWidth="1"/>
    <col min="521" max="768" width="6.85546875" style="98" customWidth="1"/>
    <col min="769" max="769" width="9.140625" style="98"/>
    <col min="770" max="770" width="52.5703125" style="98" customWidth="1"/>
    <col min="771" max="771" width="72.5703125" style="98" customWidth="1"/>
    <col min="772" max="772" width="16.5703125" style="98" customWidth="1"/>
    <col min="773" max="773" width="11.42578125" style="98" customWidth="1"/>
    <col min="774" max="775" width="1.140625" style="98" customWidth="1"/>
    <col min="776" max="776" width="5.7109375" style="98" customWidth="1"/>
    <col min="777" max="1024" width="6.85546875" style="98" customWidth="1"/>
    <col min="1025" max="1025" width="9.140625" style="98"/>
    <col min="1026" max="1026" width="52.5703125" style="98" customWidth="1"/>
    <col min="1027" max="1027" width="72.5703125" style="98" customWidth="1"/>
    <col min="1028" max="1028" width="16.5703125" style="98" customWidth="1"/>
    <col min="1029" max="1029" width="11.42578125" style="98" customWidth="1"/>
    <col min="1030" max="1031" width="1.140625" style="98" customWidth="1"/>
    <col min="1032" max="1032" width="5.7109375" style="98" customWidth="1"/>
    <col min="1033" max="1280" width="6.85546875" style="98" customWidth="1"/>
    <col min="1281" max="1281" width="9.140625" style="98"/>
    <col min="1282" max="1282" width="52.5703125" style="98" customWidth="1"/>
    <col min="1283" max="1283" width="72.5703125" style="98" customWidth="1"/>
    <col min="1284" max="1284" width="16.5703125" style="98" customWidth="1"/>
    <col min="1285" max="1285" width="11.42578125" style="98" customWidth="1"/>
    <col min="1286" max="1287" width="1.140625" style="98" customWidth="1"/>
    <col min="1288" max="1288" width="5.7109375" style="98" customWidth="1"/>
    <col min="1289" max="1536" width="6.85546875" style="98" customWidth="1"/>
    <col min="1537" max="1537" width="9.140625" style="98"/>
    <col min="1538" max="1538" width="52.5703125" style="98" customWidth="1"/>
    <col min="1539" max="1539" width="72.5703125" style="98" customWidth="1"/>
    <col min="1540" max="1540" width="16.5703125" style="98" customWidth="1"/>
    <col min="1541" max="1541" width="11.42578125" style="98" customWidth="1"/>
    <col min="1542" max="1543" width="1.140625" style="98" customWidth="1"/>
    <col min="1544" max="1544" width="5.7109375" style="98" customWidth="1"/>
    <col min="1545" max="1792" width="6.85546875" style="98" customWidth="1"/>
    <col min="1793" max="1793" width="9.140625" style="98"/>
    <col min="1794" max="1794" width="52.5703125" style="98" customWidth="1"/>
    <col min="1795" max="1795" width="72.5703125" style="98" customWidth="1"/>
    <col min="1796" max="1796" width="16.5703125" style="98" customWidth="1"/>
    <col min="1797" max="1797" width="11.42578125" style="98" customWidth="1"/>
    <col min="1798" max="1799" width="1.140625" style="98" customWidth="1"/>
    <col min="1800" max="1800" width="5.7109375" style="98" customWidth="1"/>
    <col min="1801" max="2048" width="6.85546875" style="98" customWidth="1"/>
    <col min="2049" max="2049" width="9.140625" style="98"/>
    <col min="2050" max="2050" width="52.5703125" style="98" customWidth="1"/>
    <col min="2051" max="2051" width="72.5703125" style="98" customWidth="1"/>
    <col min="2052" max="2052" width="16.5703125" style="98" customWidth="1"/>
    <col min="2053" max="2053" width="11.42578125" style="98" customWidth="1"/>
    <col min="2054" max="2055" width="1.140625" style="98" customWidth="1"/>
    <col min="2056" max="2056" width="5.7109375" style="98" customWidth="1"/>
    <col min="2057" max="2304" width="6.85546875" style="98" customWidth="1"/>
    <col min="2305" max="2305" width="9.140625" style="98"/>
    <col min="2306" max="2306" width="52.5703125" style="98" customWidth="1"/>
    <col min="2307" max="2307" width="72.5703125" style="98" customWidth="1"/>
    <col min="2308" max="2308" width="16.5703125" style="98" customWidth="1"/>
    <col min="2309" max="2309" width="11.42578125" style="98" customWidth="1"/>
    <col min="2310" max="2311" width="1.140625" style="98" customWidth="1"/>
    <col min="2312" max="2312" width="5.7109375" style="98" customWidth="1"/>
    <col min="2313" max="2560" width="6.85546875" style="98" customWidth="1"/>
    <col min="2561" max="2561" width="9.140625" style="98"/>
    <col min="2562" max="2562" width="52.5703125" style="98" customWidth="1"/>
    <col min="2563" max="2563" width="72.5703125" style="98" customWidth="1"/>
    <col min="2564" max="2564" width="16.5703125" style="98" customWidth="1"/>
    <col min="2565" max="2565" width="11.42578125" style="98" customWidth="1"/>
    <col min="2566" max="2567" width="1.140625" style="98" customWidth="1"/>
    <col min="2568" max="2568" width="5.7109375" style="98" customWidth="1"/>
    <col min="2569" max="2816" width="6.85546875" style="98" customWidth="1"/>
    <col min="2817" max="2817" width="9.140625" style="98"/>
    <col min="2818" max="2818" width="52.5703125" style="98" customWidth="1"/>
    <col min="2819" max="2819" width="72.5703125" style="98" customWidth="1"/>
    <col min="2820" max="2820" width="16.5703125" style="98" customWidth="1"/>
    <col min="2821" max="2821" width="11.42578125" style="98" customWidth="1"/>
    <col min="2822" max="2823" width="1.140625" style="98" customWidth="1"/>
    <col min="2824" max="2824" width="5.7109375" style="98" customWidth="1"/>
    <col min="2825" max="3072" width="6.85546875" style="98" customWidth="1"/>
    <col min="3073" max="3073" width="9.140625" style="98"/>
    <col min="3074" max="3074" width="52.5703125" style="98" customWidth="1"/>
    <col min="3075" max="3075" width="72.5703125" style="98" customWidth="1"/>
    <col min="3076" max="3076" width="16.5703125" style="98" customWidth="1"/>
    <col min="3077" max="3077" width="11.42578125" style="98" customWidth="1"/>
    <col min="3078" max="3079" width="1.140625" style="98" customWidth="1"/>
    <col min="3080" max="3080" width="5.7109375" style="98" customWidth="1"/>
    <col min="3081" max="3328" width="6.85546875" style="98" customWidth="1"/>
    <col min="3329" max="3329" width="9.140625" style="98"/>
    <col min="3330" max="3330" width="52.5703125" style="98" customWidth="1"/>
    <col min="3331" max="3331" width="72.5703125" style="98" customWidth="1"/>
    <col min="3332" max="3332" width="16.5703125" style="98" customWidth="1"/>
    <col min="3333" max="3333" width="11.42578125" style="98" customWidth="1"/>
    <col min="3334" max="3335" width="1.140625" style="98" customWidth="1"/>
    <col min="3336" max="3336" width="5.7109375" style="98" customWidth="1"/>
    <col min="3337" max="3584" width="6.85546875" style="98" customWidth="1"/>
    <col min="3585" max="3585" width="9.140625" style="98"/>
    <col min="3586" max="3586" width="52.5703125" style="98" customWidth="1"/>
    <col min="3587" max="3587" width="72.5703125" style="98" customWidth="1"/>
    <col min="3588" max="3588" width="16.5703125" style="98" customWidth="1"/>
    <col min="3589" max="3589" width="11.42578125" style="98" customWidth="1"/>
    <col min="3590" max="3591" width="1.140625" style="98" customWidth="1"/>
    <col min="3592" max="3592" width="5.7109375" style="98" customWidth="1"/>
    <col min="3593" max="3840" width="6.85546875" style="98" customWidth="1"/>
    <col min="3841" max="3841" width="9.140625" style="98"/>
    <col min="3842" max="3842" width="52.5703125" style="98" customWidth="1"/>
    <col min="3843" max="3843" width="72.5703125" style="98" customWidth="1"/>
    <col min="3844" max="3844" width="16.5703125" style="98" customWidth="1"/>
    <col min="3845" max="3845" width="11.42578125" style="98" customWidth="1"/>
    <col min="3846" max="3847" width="1.140625" style="98" customWidth="1"/>
    <col min="3848" max="3848" width="5.7109375" style="98" customWidth="1"/>
    <col min="3849" max="4096" width="6.85546875" style="98" customWidth="1"/>
    <col min="4097" max="4097" width="9.140625" style="98"/>
    <col min="4098" max="4098" width="52.5703125" style="98" customWidth="1"/>
    <col min="4099" max="4099" width="72.5703125" style="98" customWidth="1"/>
    <col min="4100" max="4100" width="16.5703125" style="98" customWidth="1"/>
    <col min="4101" max="4101" width="11.42578125" style="98" customWidth="1"/>
    <col min="4102" max="4103" width="1.140625" style="98" customWidth="1"/>
    <col min="4104" max="4104" width="5.7109375" style="98" customWidth="1"/>
    <col min="4105" max="4352" width="6.85546875" style="98" customWidth="1"/>
    <col min="4353" max="4353" width="9.140625" style="98"/>
    <col min="4354" max="4354" width="52.5703125" style="98" customWidth="1"/>
    <col min="4355" max="4355" width="72.5703125" style="98" customWidth="1"/>
    <col min="4356" max="4356" width="16.5703125" style="98" customWidth="1"/>
    <col min="4357" max="4357" width="11.42578125" style="98" customWidth="1"/>
    <col min="4358" max="4359" width="1.140625" style="98" customWidth="1"/>
    <col min="4360" max="4360" width="5.7109375" style="98" customWidth="1"/>
    <col min="4361" max="4608" width="6.85546875" style="98" customWidth="1"/>
    <col min="4609" max="4609" width="9.140625" style="98"/>
    <col min="4610" max="4610" width="52.5703125" style="98" customWidth="1"/>
    <col min="4611" max="4611" width="72.5703125" style="98" customWidth="1"/>
    <col min="4612" max="4612" width="16.5703125" style="98" customWidth="1"/>
    <col min="4613" max="4613" width="11.42578125" style="98" customWidth="1"/>
    <col min="4614" max="4615" width="1.140625" style="98" customWidth="1"/>
    <col min="4616" max="4616" width="5.7109375" style="98" customWidth="1"/>
    <col min="4617" max="4864" width="6.85546875" style="98" customWidth="1"/>
    <col min="4865" max="4865" width="9.140625" style="98"/>
    <col min="4866" max="4866" width="52.5703125" style="98" customWidth="1"/>
    <col min="4867" max="4867" width="72.5703125" style="98" customWidth="1"/>
    <col min="4868" max="4868" width="16.5703125" style="98" customWidth="1"/>
    <col min="4869" max="4869" width="11.42578125" style="98" customWidth="1"/>
    <col min="4870" max="4871" width="1.140625" style="98" customWidth="1"/>
    <col min="4872" max="4872" width="5.7109375" style="98" customWidth="1"/>
    <col min="4873" max="5120" width="6.85546875" style="98" customWidth="1"/>
    <col min="5121" max="5121" width="9.140625" style="98"/>
    <col min="5122" max="5122" width="52.5703125" style="98" customWidth="1"/>
    <col min="5123" max="5123" width="72.5703125" style="98" customWidth="1"/>
    <col min="5124" max="5124" width="16.5703125" style="98" customWidth="1"/>
    <col min="5125" max="5125" width="11.42578125" style="98" customWidth="1"/>
    <col min="5126" max="5127" width="1.140625" style="98" customWidth="1"/>
    <col min="5128" max="5128" width="5.7109375" style="98" customWidth="1"/>
    <col min="5129" max="5376" width="6.85546875" style="98" customWidth="1"/>
    <col min="5377" max="5377" width="9.140625" style="98"/>
    <col min="5378" max="5378" width="52.5703125" style="98" customWidth="1"/>
    <col min="5379" max="5379" width="72.5703125" style="98" customWidth="1"/>
    <col min="5380" max="5380" width="16.5703125" style="98" customWidth="1"/>
    <col min="5381" max="5381" width="11.42578125" style="98" customWidth="1"/>
    <col min="5382" max="5383" width="1.140625" style="98" customWidth="1"/>
    <col min="5384" max="5384" width="5.7109375" style="98" customWidth="1"/>
    <col min="5385" max="5632" width="6.85546875" style="98" customWidth="1"/>
    <col min="5633" max="5633" width="9.140625" style="98"/>
    <col min="5634" max="5634" width="52.5703125" style="98" customWidth="1"/>
    <col min="5635" max="5635" width="72.5703125" style="98" customWidth="1"/>
    <col min="5636" max="5636" width="16.5703125" style="98" customWidth="1"/>
    <col min="5637" max="5637" width="11.42578125" style="98" customWidth="1"/>
    <col min="5638" max="5639" width="1.140625" style="98" customWidth="1"/>
    <col min="5640" max="5640" width="5.7109375" style="98" customWidth="1"/>
    <col min="5641" max="5888" width="6.85546875" style="98" customWidth="1"/>
    <col min="5889" max="5889" width="9.140625" style="98"/>
    <col min="5890" max="5890" width="52.5703125" style="98" customWidth="1"/>
    <col min="5891" max="5891" width="72.5703125" style="98" customWidth="1"/>
    <col min="5892" max="5892" width="16.5703125" style="98" customWidth="1"/>
    <col min="5893" max="5893" width="11.42578125" style="98" customWidth="1"/>
    <col min="5894" max="5895" width="1.140625" style="98" customWidth="1"/>
    <col min="5896" max="5896" width="5.7109375" style="98" customWidth="1"/>
    <col min="5897" max="6144" width="6.85546875" style="98" customWidth="1"/>
    <col min="6145" max="6145" width="9.140625" style="98"/>
    <col min="6146" max="6146" width="52.5703125" style="98" customWidth="1"/>
    <col min="6147" max="6147" width="72.5703125" style="98" customWidth="1"/>
    <col min="6148" max="6148" width="16.5703125" style="98" customWidth="1"/>
    <col min="6149" max="6149" width="11.42578125" style="98" customWidth="1"/>
    <col min="6150" max="6151" width="1.140625" style="98" customWidth="1"/>
    <col min="6152" max="6152" width="5.7109375" style="98" customWidth="1"/>
    <col min="6153" max="6400" width="6.85546875" style="98" customWidth="1"/>
    <col min="6401" max="6401" width="9.140625" style="98"/>
    <col min="6402" max="6402" width="52.5703125" style="98" customWidth="1"/>
    <col min="6403" max="6403" width="72.5703125" style="98" customWidth="1"/>
    <col min="6404" max="6404" width="16.5703125" style="98" customWidth="1"/>
    <col min="6405" max="6405" width="11.42578125" style="98" customWidth="1"/>
    <col min="6406" max="6407" width="1.140625" style="98" customWidth="1"/>
    <col min="6408" max="6408" width="5.7109375" style="98" customWidth="1"/>
    <col min="6409" max="6656" width="6.85546875" style="98" customWidth="1"/>
    <col min="6657" max="6657" width="9.140625" style="98"/>
    <col min="6658" max="6658" width="52.5703125" style="98" customWidth="1"/>
    <col min="6659" max="6659" width="72.5703125" style="98" customWidth="1"/>
    <col min="6660" max="6660" width="16.5703125" style="98" customWidth="1"/>
    <col min="6661" max="6661" width="11.42578125" style="98" customWidth="1"/>
    <col min="6662" max="6663" width="1.140625" style="98" customWidth="1"/>
    <col min="6664" max="6664" width="5.7109375" style="98" customWidth="1"/>
    <col min="6665" max="6912" width="6.85546875" style="98" customWidth="1"/>
    <col min="6913" max="6913" width="9.140625" style="98"/>
    <col min="6914" max="6914" width="52.5703125" style="98" customWidth="1"/>
    <col min="6915" max="6915" width="72.5703125" style="98" customWidth="1"/>
    <col min="6916" max="6916" width="16.5703125" style="98" customWidth="1"/>
    <col min="6917" max="6917" width="11.42578125" style="98" customWidth="1"/>
    <col min="6918" max="6919" width="1.140625" style="98" customWidth="1"/>
    <col min="6920" max="6920" width="5.7109375" style="98" customWidth="1"/>
    <col min="6921" max="7168" width="6.85546875" style="98" customWidth="1"/>
    <col min="7169" max="7169" width="9.140625" style="98"/>
    <col min="7170" max="7170" width="52.5703125" style="98" customWidth="1"/>
    <col min="7171" max="7171" width="72.5703125" style="98" customWidth="1"/>
    <col min="7172" max="7172" width="16.5703125" style="98" customWidth="1"/>
    <col min="7173" max="7173" width="11.42578125" style="98" customWidth="1"/>
    <col min="7174" max="7175" width="1.140625" style="98" customWidth="1"/>
    <col min="7176" max="7176" width="5.7109375" style="98" customWidth="1"/>
    <col min="7177" max="7424" width="6.85546875" style="98" customWidth="1"/>
    <col min="7425" max="7425" width="9.140625" style="98"/>
    <col min="7426" max="7426" width="52.5703125" style="98" customWidth="1"/>
    <col min="7427" max="7427" width="72.5703125" style="98" customWidth="1"/>
    <col min="7428" max="7428" width="16.5703125" style="98" customWidth="1"/>
    <col min="7429" max="7429" width="11.42578125" style="98" customWidth="1"/>
    <col min="7430" max="7431" width="1.140625" style="98" customWidth="1"/>
    <col min="7432" max="7432" width="5.7109375" style="98" customWidth="1"/>
    <col min="7433" max="7680" width="6.85546875" style="98" customWidth="1"/>
    <col min="7681" max="7681" width="9.140625" style="98"/>
    <col min="7682" max="7682" width="52.5703125" style="98" customWidth="1"/>
    <col min="7683" max="7683" width="72.5703125" style="98" customWidth="1"/>
    <col min="7684" max="7684" width="16.5703125" style="98" customWidth="1"/>
    <col min="7685" max="7685" width="11.42578125" style="98" customWidth="1"/>
    <col min="7686" max="7687" width="1.140625" style="98" customWidth="1"/>
    <col min="7688" max="7688" width="5.7109375" style="98" customWidth="1"/>
    <col min="7689" max="7936" width="6.85546875" style="98" customWidth="1"/>
    <col min="7937" max="7937" width="9.140625" style="98"/>
    <col min="7938" max="7938" width="52.5703125" style="98" customWidth="1"/>
    <col min="7939" max="7939" width="72.5703125" style="98" customWidth="1"/>
    <col min="7940" max="7940" width="16.5703125" style="98" customWidth="1"/>
    <col min="7941" max="7941" width="11.42578125" style="98" customWidth="1"/>
    <col min="7942" max="7943" width="1.140625" style="98" customWidth="1"/>
    <col min="7944" max="7944" width="5.7109375" style="98" customWidth="1"/>
    <col min="7945" max="8192" width="6.85546875" style="98" customWidth="1"/>
    <col min="8193" max="8193" width="9.140625" style="98"/>
    <col min="8194" max="8194" width="52.5703125" style="98" customWidth="1"/>
    <col min="8195" max="8195" width="72.5703125" style="98" customWidth="1"/>
    <col min="8196" max="8196" width="16.5703125" style="98" customWidth="1"/>
    <col min="8197" max="8197" width="11.42578125" style="98" customWidth="1"/>
    <col min="8198" max="8199" width="1.140625" style="98" customWidth="1"/>
    <col min="8200" max="8200" width="5.7109375" style="98" customWidth="1"/>
    <col min="8201" max="8448" width="6.85546875" style="98" customWidth="1"/>
    <col min="8449" max="8449" width="9.140625" style="98"/>
    <col min="8450" max="8450" width="52.5703125" style="98" customWidth="1"/>
    <col min="8451" max="8451" width="72.5703125" style="98" customWidth="1"/>
    <col min="8452" max="8452" width="16.5703125" style="98" customWidth="1"/>
    <col min="8453" max="8453" width="11.42578125" style="98" customWidth="1"/>
    <col min="8454" max="8455" width="1.140625" style="98" customWidth="1"/>
    <col min="8456" max="8456" width="5.7109375" style="98" customWidth="1"/>
    <col min="8457" max="8704" width="6.85546875" style="98" customWidth="1"/>
    <col min="8705" max="8705" width="9.140625" style="98"/>
    <col min="8706" max="8706" width="52.5703125" style="98" customWidth="1"/>
    <col min="8707" max="8707" width="72.5703125" style="98" customWidth="1"/>
    <col min="8708" max="8708" width="16.5703125" style="98" customWidth="1"/>
    <col min="8709" max="8709" width="11.42578125" style="98" customWidth="1"/>
    <col min="8710" max="8711" width="1.140625" style="98" customWidth="1"/>
    <col min="8712" max="8712" width="5.7109375" style="98" customWidth="1"/>
    <col min="8713" max="8960" width="6.85546875" style="98" customWidth="1"/>
    <col min="8961" max="8961" width="9.140625" style="98"/>
    <col min="8962" max="8962" width="52.5703125" style="98" customWidth="1"/>
    <col min="8963" max="8963" width="72.5703125" style="98" customWidth="1"/>
    <col min="8964" max="8964" width="16.5703125" style="98" customWidth="1"/>
    <col min="8965" max="8965" width="11.42578125" style="98" customWidth="1"/>
    <col min="8966" max="8967" width="1.140625" style="98" customWidth="1"/>
    <col min="8968" max="8968" width="5.7109375" style="98" customWidth="1"/>
    <col min="8969" max="9216" width="6.85546875" style="98" customWidth="1"/>
    <col min="9217" max="9217" width="9.140625" style="98"/>
    <col min="9218" max="9218" width="52.5703125" style="98" customWidth="1"/>
    <col min="9219" max="9219" width="72.5703125" style="98" customWidth="1"/>
    <col min="9220" max="9220" width="16.5703125" style="98" customWidth="1"/>
    <col min="9221" max="9221" width="11.42578125" style="98" customWidth="1"/>
    <col min="9222" max="9223" width="1.140625" style="98" customWidth="1"/>
    <col min="9224" max="9224" width="5.7109375" style="98" customWidth="1"/>
    <col min="9225" max="9472" width="6.85546875" style="98" customWidth="1"/>
    <col min="9473" max="9473" width="9.140625" style="98"/>
    <col min="9474" max="9474" width="52.5703125" style="98" customWidth="1"/>
    <col min="9475" max="9475" width="72.5703125" style="98" customWidth="1"/>
    <col min="9476" max="9476" width="16.5703125" style="98" customWidth="1"/>
    <col min="9477" max="9477" width="11.42578125" style="98" customWidth="1"/>
    <col min="9478" max="9479" width="1.140625" style="98" customWidth="1"/>
    <col min="9480" max="9480" width="5.7109375" style="98" customWidth="1"/>
    <col min="9481" max="9728" width="6.85546875" style="98" customWidth="1"/>
    <col min="9729" max="9729" width="9.140625" style="98"/>
    <col min="9730" max="9730" width="52.5703125" style="98" customWidth="1"/>
    <col min="9731" max="9731" width="72.5703125" style="98" customWidth="1"/>
    <col min="9732" max="9732" width="16.5703125" style="98" customWidth="1"/>
    <col min="9733" max="9733" width="11.42578125" style="98" customWidth="1"/>
    <col min="9734" max="9735" width="1.140625" style="98" customWidth="1"/>
    <col min="9736" max="9736" width="5.7109375" style="98" customWidth="1"/>
    <col min="9737" max="9984" width="6.85546875" style="98" customWidth="1"/>
    <col min="9985" max="9985" width="9.140625" style="98"/>
    <col min="9986" max="9986" width="52.5703125" style="98" customWidth="1"/>
    <col min="9987" max="9987" width="72.5703125" style="98" customWidth="1"/>
    <col min="9988" max="9988" width="16.5703125" style="98" customWidth="1"/>
    <col min="9989" max="9989" width="11.42578125" style="98" customWidth="1"/>
    <col min="9990" max="9991" width="1.140625" style="98" customWidth="1"/>
    <col min="9992" max="9992" width="5.7109375" style="98" customWidth="1"/>
    <col min="9993" max="10240" width="6.85546875" style="98" customWidth="1"/>
    <col min="10241" max="10241" width="9.140625" style="98"/>
    <col min="10242" max="10242" width="52.5703125" style="98" customWidth="1"/>
    <col min="10243" max="10243" width="72.5703125" style="98" customWidth="1"/>
    <col min="10244" max="10244" width="16.5703125" style="98" customWidth="1"/>
    <col min="10245" max="10245" width="11.42578125" style="98" customWidth="1"/>
    <col min="10246" max="10247" width="1.140625" style="98" customWidth="1"/>
    <col min="10248" max="10248" width="5.7109375" style="98" customWidth="1"/>
    <col min="10249" max="10496" width="6.85546875" style="98" customWidth="1"/>
    <col min="10497" max="10497" width="9.140625" style="98"/>
    <col min="10498" max="10498" width="52.5703125" style="98" customWidth="1"/>
    <col min="10499" max="10499" width="72.5703125" style="98" customWidth="1"/>
    <col min="10500" max="10500" width="16.5703125" style="98" customWidth="1"/>
    <col min="10501" max="10501" width="11.42578125" style="98" customWidth="1"/>
    <col min="10502" max="10503" width="1.140625" style="98" customWidth="1"/>
    <col min="10504" max="10504" width="5.7109375" style="98" customWidth="1"/>
    <col min="10505" max="10752" width="6.85546875" style="98" customWidth="1"/>
    <col min="10753" max="10753" width="9.140625" style="98"/>
    <col min="10754" max="10754" width="52.5703125" style="98" customWidth="1"/>
    <col min="10755" max="10755" width="72.5703125" style="98" customWidth="1"/>
    <col min="10756" max="10756" width="16.5703125" style="98" customWidth="1"/>
    <col min="10757" max="10757" width="11.42578125" style="98" customWidth="1"/>
    <col min="10758" max="10759" width="1.140625" style="98" customWidth="1"/>
    <col min="10760" max="10760" width="5.7109375" style="98" customWidth="1"/>
    <col min="10761" max="11008" width="6.85546875" style="98" customWidth="1"/>
    <col min="11009" max="11009" width="9.140625" style="98"/>
    <col min="11010" max="11010" width="52.5703125" style="98" customWidth="1"/>
    <col min="11011" max="11011" width="72.5703125" style="98" customWidth="1"/>
    <col min="11012" max="11012" width="16.5703125" style="98" customWidth="1"/>
    <col min="11013" max="11013" width="11.42578125" style="98" customWidth="1"/>
    <col min="11014" max="11015" width="1.140625" style="98" customWidth="1"/>
    <col min="11016" max="11016" width="5.7109375" style="98" customWidth="1"/>
    <col min="11017" max="11264" width="6.85546875" style="98" customWidth="1"/>
    <col min="11265" max="11265" width="9.140625" style="98"/>
    <col min="11266" max="11266" width="52.5703125" style="98" customWidth="1"/>
    <col min="11267" max="11267" width="72.5703125" style="98" customWidth="1"/>
    <col min="11268" max="11268" width="16.5703125" style="98" customWidth="1"/>
    <col min="11269" max="11269" width="11.42578125" style="98" customWidth="1"/>
    <col min="11270" max="11271" width="1.140625" style="98" customWidth="1"/>
    <col min="11272" max="11272" width="5.7109375" style="98" customWidth="1"/>
    <col min="11273" max="11520" width="6.85546875" style="98" customWidth="1"/>
    <col min="11521" max="11521" width="9.140625" style="98"/>
    <col min="11522" max="11522" width="52.5703125" style="98" customWidth="1"/>
    <col min="11523" max="11523" width="72.5703125" style="98" customWidth="1"/>
    <col min="11524" max="11524" width="16.5703125" style="98" customWidth="1"/>
    <col min="11525" max="11525" width="11.42578125" style="98" customWidth="1"/>
    <col min="11526" max="11527" width="1.140625" style="98" customWidth="1"/>
    <col min="11528" max="11528" width="5.7109375" style="98" customWidth="1"/>
    <col min="11529" max="11776" width="6.85546875" style="98" customWidth="1"/>
    <col min="11777" max="11777" width="9.140625" style="98"/>
    <col min="11778" max="11778" width="52.5703125" style="98" customWidth="1"/>
    <col min="11779" max="11779" width="72.5703125" style="98" customWidth="1"/>
    <col min="11780" max="11780" width="16.5703125" style="98" customWidth="1"/>
    <col min="11781" max="11781" width="11.42578125" style="98" customWidth="1"/>
    <col min="11782" max="11783" width="1.140625" style="98" customWidth="1"/>
    <col min="11784" max="11784" width="5.7109375" style="98" customWidth="1"/>
    <col min="11785" max="12032" width="6.85546875" style="98" customWidth="1"/>
    <col min="12033" max="12033" width="9.140625" style="98"/>
    <col min="12034" max="12034" width="52.5703125" style="98" customWidth="1"/>
    <col min="12035" max="12035" width="72.5703125" style="98" customWidth="1"/>
    <col min="12036" max="12036" width="16.5703125" style="98" customWidth="1"/>
    <col min="12037" max="12037" width="11.42578125" style="98" customWidth="1"/>
    <col min="12038" max="12039" width="1.140625" style="98" customWidth="1"/>
    <col min="12040" max="12040" width="5.7109375" style="98" customWidth="1"/>
    <col min="12041" max="12288" width="6.85546875" style="98" customWidth="1"/>
    <col min="12289" max="12289" width="9.140625" style="98"/>
    <col min="12290" max="12290" width="52.5703125" style="98" customWidth="1"/>
    <col min="12291" max="12291" width="72.5703125" style="98" customWidth="1"/>
    <col min="12292" max="12292" width="16.5703125" style="98" customWidth="1"/>
    <col min="12293" max="12293" width="11.42578125" style="98" customWidth="1"/>
    <col min="12294" max="12295" width="1.140625" style="98" customWidth="1"/>
    <col min="12296" max="12296" width="5.7109375" style="98" customWidth="1"/>
    <col min="12297" max="12544" width="6.85546875" style="98" customWidth="1"/>
    <col min="12545" max="12545" width="9.140625" style="98"/>
    <col min="12546" max="12546" width="52.5703125" style="98" customWidth="1"/>
    <col min="12547" max="12547" width="72.5703125" style="98" customWidth="1"/>
    <col min="12548" max="12548" width="16.5703125" style="98" customWidth="1"/>
    <col min="12549" max="12549" width="11.42578125" style="98" customWidth="1"/>
    <col min="12550" max="12551" width="1.140625" style="98" customWidth="1"/>
    <col min="12552" max="12552" width="5.7109375" style="98" customWidth="1"/>
    <col min="12553" max="12800" width="6.85546875" style="98" customWidth="1"/>
    <col min="12801" max="12801" width="9.140625" style="98"/>
    <col min="12802" max="12802" width="52.5703125" style="98" customWidth="1"/>
    <col min="12803" max="12803" width="72.5703125" style="98" customWidth="1"/>
    <col min="12804" max="12804" width="16.5703125" style="98" customWidth="1"/>
    <col min="12805" max="12805" width="11.42578125" style="98" customWidth="1"/>
    <col min="12806" max="12807" width="1.140625" style="98" customWidth="1"/>
    <col min="12808" max="12808" width="5.7109375" style="98" customWidth="1"/>
    <col min="12809" max="13056" width="6.85546875" style="98" customWidth="1"/>
    <col min="13057" max="13057" width="9.140625" style="98"/>
    <col min="13058" max="13058" width="52.5703125" style="98" customWidth="1"/>
    <col min="13059" max="13059" width="72.5703125" style="98" customWidth="1"/>
    <col min="13060" max="13060" width="16.5703125" style="98" customWidth="1"/>
    <col min="13061" max="13061" width="11.42578125" style="98" customWidth="1"/>
    <col min="13062" max="13063" width="1.140625" style="98" customWidth="1"/>
    <col min="13064" max="13064" width="5.7109375" style="98" customWidth="1"/>
    <col min="13065" max="13312" width="6.85546875" style="98" customWidth="1"/>
    <col min="13313" max="13313" width="9.140625" style="98"/>
    <col min="13314" max="13314" width="52.5703125" style="98" customWidth="1"/>
    <col min="13315" max="13315" width="72.5703125" style="98" customWidth="1"/>
    <col min="13316" max="13316" width="16.5703125" style="98" customWidth="1"/>
    <col min="13317" max="13317" width="11.42578125" style="98" customWidth="1"/>
    <col min="13318" max="13319" width="1.140625" style="98" customWidth="1"/>
    <col min="13320" max="13320" width="5.7109375" style="98" customWidth="1"/>
    <col min="13321" max="13568" width="6.85546875" style="98" customWidth="1"/>
    <col min="13569" max="13569" width="9.140625" style="98"/>
    <col min="13570" max="13570" width="52.5703125" style="98" customWidth="1"/>
    <col min="13571" max="13571" width="72.5703125" style="98" customWidth="1"/>
    <col min="13572" max="13572" width="16.5703125" style="98" customWidth="1"/>
    <col min="13573" max="13573" width="11.42578125" style="98" customWidth="1"/>
    <col min="13574" max="13575" width="1.140625" style="98" customWidth="1"/>
    <col min="13576" max="13576" width="5.7109375" style="98" customWidth="1"/>
    <col min="13577" max="13824" width="6.85546875" style="98" customWidth="1"/>
    <col min="13825" max="13825" width="9.140625" style="98"/>
    <col min="13826" max="13826" width="52.5703125" style="98" customWidth="1"/>
    <col min="13827" max="13827" width="72.5703125" style="98" customWidth="1"/>
    <col min="13828" max="13828" width="16.5703125" style="98" customWidth="1"/>
    <col min="13829" max="13829" width="11.42578125" style="98" customWidth="1"/>
    <col min="13830" max="13831" width="1.140625" style="98" customWidth="1"/>
    <col min="13832" max="13832" width="5.7109375" style="98" customWidth="1"/>
    <col min="13833" max="14080" width="6.85546875" style="98" customWidth="1"/>
    <col min="14081" max="14081" width="9.140625" style="98"/>
    <col min="14082" max="14082" width="52.5703125" style="98" customWidth="1"/>
    <col min="14083" max="14083" width="72.5703125" style="98" customWidth="1"/>
    <col min="14084" max="14084" width="16.5703125" style="98" customWidth="1"/>
    <col min="14085" max="14085" width="11.42578125" style="98" customWidth="1"/>
    <col min="14086" max="14087" width="1.140625" style="98" customWidth="1"/>
    <col min="14088" max="14088" width="5.7109375" style="98" customWidth="1"/>
    <col min="14089" max="14336" width="6.85546875" style="98" customWidth="1"/>
    <col min="14337" max="14337" width="9.140625" style="98"/>
    <col min="14338" max="14338" width="52.5703125" style="98" customWidth="1"/>
    <col min="14339" max="14339" width="72.5703125" style="98" customWidth="1"/>
    <col min="14340" max="14340" width="16.5703125" style="98" customWidth="1"/>
    <col min="14341" max="14341" width="11.42578125" style="98" customWidth="1"/>
    <col min="14342" max="14343" width="1.140625" style="98" customWidth="1"/>
    <col min="14344" max="14344" width="5.7109375" style="98" customWidth="1"/>
    <col min="14345" max="14592" width="6.85546875" style="98" customWidth="1"/>
    <col min="14593" max="14593" width="9.140625" style="98"/>
    <col min="14594" max="14594" width="52.5703125" style="98" customWidth="1"/>
    <col min="14595" max="14595" width="72.5703125" style="98" customWidth="1"/>
    <col min="14596" max="14596" width="16.5703125" style="98" customWidth="1"/>
    <col min="14597" max="14597" width="11.42578125" style="98" customWidth="1"/>
    <col min="14598" max="14599" width="1.140625" style="98" customWidth="1"/>
    <col min="14600" max="14600" width="5.7109375" style="98" customWidth="1"/>
    <col min="14601" max="14848" width="6.85546875" style="98" customWidth="1"/>
    <col min="14849" max="14849" width="9.140625" style="98"/>
    <col min="14850" max="14850" width="52.5703125" style="98" customWidth="1"/>
    <col min="14851" max="14851" width="72.5703125" style="98" customWidth="1"/>
    <col min="14852" max="14852" width="16.5703125" style="98" customWidth="1"/>
    <col min="14853" max="14853" width="11.42578125" style="98" customWidth="1"/>
    <col min="14854" max="14855" width="1.140625" style="98" customWidth="1"/>
    <col min="14856" max="14856" width="5.7109375" style="98" customWidth="1"/>
    <col min="14857" max="15104" width="6.85546875" style="98" customWidth="1"/>
    <col min="15105" max="15105" width="9.140625" style="98"/>
    <col min="15106" max="15106" width="52.5703125" style="98" customWidth="1"/>
    <col min="15107" max="15107" width="72.5703125" style="98" customWidth="1"/>
    <col min="15108" max="15108" width="16.5703125" style="98" customWidth="1"/>
    <col min="15109" max="15109" width="11.42578125" style="98" customWidth="1"/>
    <col min="15110" max="15111" width="1.140625" style="98" customWidth="1"/>
    <col min="15112" max="15112" width="5.7109375" style="98" customWidth="1"/>
    <col min="15113" max="15360" width="6.85546875" style="98" customWidth="1"/>
    <col min="15361" max="15361" width="9.140625" style="98"/>
    <col min="15362" max="15362" width="52.5703125" style="98" customWidth="1"/>
    <col min="15363" max="15363" width="72.5703125" style="98" customWidth="1"/>
    <col min="15364" max="15364" width="16.5703125" style="98" customWidth="1"/>
    <col min="15365" max="15365" width="11.42578125" style="98" customWidth="1"/>
    <col min="15366" max="15367" width="1.140625" style="98" customWidth="1"/>
    <col min="15368" max="15368" width="5.7109375" style="98" customWidth="1"/>
    <col min="15369" max="15616" width="6.85546875" style="98" customWidth="1"/>
    <col min="15617" max="15617" width="9.140625" style="98"/>
    <col min="15618" max="15618" width="52.5703125" style="98" customWidth="1"/>
    <col min="15619" max="15619" width="72.5703125" style="98" customWidth="1"/>
    <col min="15620" max="15620" width="16.5703125" style="98" customWidth="1"/>
    <col min="15621" max="15621" width="11.42578125" style="98" customWidth="1"/>
    <col min="15622" max="15623" width="1.140625" style="98" customWidth="1"/>
    <col min="15624" max="15624" width="5.7109375" style="98" customWidth="1"/>
    <col min="15625" max="15872" width="6.85546875" style="98" customWidth="1"/>
    <col min="15873" max="15873" width="9.140625" style="98"/>
    <col min="15874" max="15874" width="52.5703125" style="98" customWidth="1"/>
    <col min="15875" max="15875" width="72.5703125" style="98" customWidth="1"/>
    <col min="15876" max="15876" width="16.5703125" style="98" customWidth="1"/>
    <col min="15877" max="15877" width="11.42578125" style="98" customWidth="1"/>
    <col min="15878" max="15879" width="1.140625" style="98" customWidth="1"/>
    <col min="15880" max="15880" width="5.7109375" style="98" customWidth="1"/>
    <col min="15881" max="16128" width="6.85546875" style="98" customWidth="1"/>
    <col min="16129" max="16129" width="9.140625" style="98"/>
    <col min="16130" max="16130" width="52.5703125" style="98" customWidth="1"/>
    <col min="16131" max="16131" width="72.5703125" style="98" customWidth="1"/>
    <col min="16132" max="16132" width="16.5703125" style="98" customWidth="1"/>
    <col min="16133" max="16133" width="11.42578125" style="98" customWidth="1"/>
    <col min="16134" max="16135" width="1.140625" style="98" customWidth="1"/>
    <col min="16136" max="16136" width="5.7109375" style="98" customWidth="1"/>
    <col min="16137" max="16384" width="6.85546875" style="98" customWidth="1"/>
  </cols>
  <sheetData>
    <row r="1" spans="2:8" ht="33.75" customHeight="1" x14ac:dyDescent="0.2">
      <c r="H1" s="97"/>
    </row>
    <row r="2" spans="2:8" ht="3" customHeight="1" x14ac:dyDescent="0.2"/>
    <row r="3" spans="2:8" ht="3" customHeight="1" x14ac:dyDescent="0.2"/>
    <row r="4" spans="2:8" ht="6.75" customHeight="1" x14ac:dyDescent="0.2">
      <c r="E4" s="99" t="s">
        <v>58</v>
      </c>
      <c r="F4" s="99"/>
      <c r="G4" s="99"/>
    </row>
    <row r="5" spans="2:8" ht="6.75" customHeight="1" x14ac:dyDescent="0.2">
      <c r="B5" s="99"/>
      <c r="C5" s="134"/>
      <c r="D5" s="129"/>
      <c r="E5" s="99"/>
      <c r="F5" s="99"/>
      <c r="G5" s="99"/>
    </row>
    <row r="6" spans="2:8" ht="6.75" customHeight="1" x14ac:dyDescent="0.2">
      <c r="B6" s="99"/>
      <c r="C6" s="134"/>
      <c r="D6" s="129"/>
      <c r="E6" s="99"/>
      <c r="F6" s="99"/>
      <c r="G6" s="99"/>
    </row>
    <row r="7" spans="2:8" ht="6.75" customHeight="1" x14ac:dyDescent="0.2">
      <c r="B7" s="99"/>
      <c r="C7" s="134"/>
      <c r="D7" s="129"/>
      <c r="E7" s="99"/>
      <c r="F7" s="99"/>
      <c r="G7" s="99"/>
    </row>
    <row r="8" spans="2:8" ht="6.75" customHeight="1" x14ac:dyDescent="0.2">
      <c r="B8" s="99"/>
      <c r="C8" s="134"/>
      <c r="D8" s="129"/>
      <c r="E8" s="99"/>
      <c r="F8" s="99"/>
      <c r="G8" s="99"/>
    </row>
    <row r="9" spans="2:8" ht="9.75" customHeight="1" x14ac:dyDescent="0.2">
      <c r="E9" s="99"/>
      <c r="F9" s="99"/>
      <c r="G9" s="99"/>
    </row>
    <row r="10" spans="2:8" ht="9.75" customHeight="1" x14ac:dyDescent="0.2"/>
    <row r="11" spans="2:8" ht="13.5" customHeight="1" x14ac:dyDescent="0.2">
      <c r="B11" s="99"/>
      <c r="C11" s="134"/>
      <c r="D11" s="129"/>
      <c r="E11" s="99"/>
      <c r="F11" s="99"/>
      <c r="G11" s="99"/>
    </row>
    <row r="12" spans="2:8" ht="16.5" customHeight="1" x14ac:dyDescent="0.2">
      <c r="B12" s="103"/>
      <c r="C12" s="135"/>
      <c r="D12" s="130"/>
      <c r="E12" s="103"/>
      <c r="F12" s="103"/>
      <c r="G12" s="103"/>
    </row>
    <row r="13" spans="2:8" ht="3" customHeight="1" x14ac:dyDescent="0.2"/>
    <row r="14" spans="2:8" ht="13.5" customHeight="1" x14ac:dyDescent="0.2">
      <c r="B14" s="104"/>
      <c r="C14" s="136"/>
      <c r="D14" s="131"/>
      <c r="E14" s="104"/>
      <c r="F14" s="104"/>
    </row>
    <row r="15" spans="2:8" ht="13.5" customHeight="1" x14ac:dyDescent="0.2">
      <c r="B15" s="104"/>
      <c r="C15" s="136"/>
      <c r="D15" s="131"/>
      <c r="E15" s="104"/>
      <c r="F15" s="104"/>
    </row>
    <row r="16" spans="2:8" ht="13.5" customHeight="1" x14ac:dyDescent="0.2">
      <c r="B16" s="104"/>
      <c r="C16" s="136"/>
      <c r="D16" s="131"/>
      <c r="E16" s="104"/>
      <c r="F16" s="104"/>
    </row>
    <row r="17" spans="2:7" ht="3" customHeight="1" x14ac:dyDescent="0.2"/>
    <row r="18" spans="2:7" ht="3" customHeight="1" x14ac:dyDescent="0.2"/>
    <row r="19" spans="2:7" ht="16.5" customHeight="1" x14ac:dyDescent="0.2">
      <c r="B19" s="100"/>
      <c r="C19" s="137"/>
      <c r="D19" s="123"/>
      <c r="E19" s="100"/>
      <c r="F19" s="100"/>
      <c r="G19" s="100"/>
    </row>
    <row r="20" spans="2:7" ht="3" customHeight="1" x14ac:dyDescent="0.2"/>
    <row r="21" spans="2:7" ht="9.75" customHeight="1" x14ac:dyDescent="0.2"/>
    <row r="22" spans="2:7" ht="15" customHeight="1" x14ac:dyDescent="0.2">
      <c r="B22" s="100"/>
      <c r="C22" s="137"/>
      <c r="D22" s="123" t="s">
        <v>59</v>
      </c>
      <c r="E22" s="100"/>
      <c r="F22" s="100"/>
    </row>
    <row r="23" spans="2:7" ht="7.5" customHeight="1" x14ac:dyDescent="0.2">
      <c r="B23" s="100"/>
      <c r="C23" s="137"/>
      <c r="D23" s="123"/>
      <c r="E23" s="100"/>
      <c r="F23" s="100"/>
    </row>
    <row r="24" spans="2:7" ht="7.5" customHeight="1" x14ac:dyDescent="0.2"/>
    <row r="25" spans="2:7" ht="16.5" customHeight="1" x14ac:dyDescent="0.2">
      <c r="B25" s="100"/>
      <c r="C25" s="137"/>
      <c r="D25" s="123" t="s">
        <v>60</v>
      </c>
      <c r="E25" s="100"/>
      <c r="F25" s="100"/>
    </row>
    <row r="26" spans="2:7" ht="46.5" customHeight="1" x14ac:dyDescent="0.2">
      <c r="D26" s="145">
        <f>SUM(D27,D46,D48,D50,D52,D54)</f>
        <v>929364000</v>
      </c>
    </row>
    <row r="27" spans="2:7" ht="30" customHeight="1" x14ac:dyDescent="0.2">
      <c r="B27" s="100" t="s">
        <v>71</v>
      </c>
      <c r="C27" s="137"/>
      <c r="D27" s="144">
        <v>457464000</v>
      </c>
      <c r="E27" s="107"/>
      <c r="F27" s="107"/>
    </row>
    <row r="28" spans="2:7" ht="20.100000000000001" customHeight="1" x14ac:dyDescent="0.2">
      <c r="C28" s="136" t="s">
        <v>231</v>
      </c>
      <c r="D28" s="141">
        <v>40000000</v>
      </c>
      <c r="E28" s="107"/>
      <c r="F28" s="107"/>
    </row>
    <row r="29" spans="2:7" ht="20.100000000000001" customHeight="1" x14ac:dyDescent="0.2">
      <c r="C29" s="136" t="s">
        <v>72</v>
      </c>
      <c r="D29" s="141">
        <v>18000000</v>
      </c>
      <c r="E29" s="107"/>
      <c r="F29" s="107"/>
    </row>
    <row r="30" spans="2:7" ht="20.100000000000001" customHeight="1" x14ac:dyDescent="0.2">
      <c r="C30" s="136" t="s">
        <v>73</v>
      </c>
      <c r="D30" s="141">
        <v>60000000</v>
      </c>
      <c r="E30" s="107"/>
      <c r="F30" s="107"/>
    </row>
    <row r="31" spans="2:7" ht="20.100000000000001" customHeight="1" x14ac:dyDescent="0.2">
      <c r="C31" s="136" t="s">
        <v>74</v>
      </c>
      <c r="D31" s="141">
        <v>5000000</v>
      </c>
      <c r="E31" s="107"/>
      <c r="F31" s="107"/>
    </row>
    <row r="32" spans="2:7" ht="20.100000000000001" customHeight="1" x14ac:dyDescent="0.2">
      <c r="C32" s="135" t="s">
        <v>75</v>
      </c>
      <c r="D32" s="141">
        <v>40000000</v>
      </c>
      <c r="E32" s="107"/>
      <c r="F32" s="107"/>
    </row>
    <row r="33" spans="3:6" ht="20.100000000000001" customHeight="1" x14ac:dyDescent="0.2">
      <c r="C33" s="135" t="s">
        <v>76</v>
      </c>
      <c r="D33" s="141">
        <v>3500000</v>
      </c>
      <c r="E33" s="107"/>
      <c r="F33" s="107"/>
    </row>
    <row r="34" spans="3:6" ht="20.100000000000001" customHeight="1" x14ac:dyDescent="0.2">
      <c r="C34" s="135" t="s">
        <v>77</v>
      </c>
      <c r="D34" s="141">
        <v>3500000</v>
      </c>
      <c r="E34" s="107"/>
      <c r="F34" s="107"/>
    </row>
    <row r="35" spans="3:6" ht="20.100000000000001" customHeight="1" x14ac:dyDescent="0.2">
      <c r="C35" s="136" t="s">
        <v>61</v>
      </c>
      <c r="D35" s="141">
        <v>2000000</v>
      </c>
      <c r="E35" s="107"/>
      <c r="F35" s="107"/>
    </row>
    <row r="36" spans="3:6" ht="20.100000000000001" customHeight="1" x14ac:dyDescent="0.2">
      <c r="C36" s="135" t="s">
        <v>62</v>
      </c>
      <c r="D36" s="141">
        <v>50000000</v>
      </c>
      <c r="E36" s="107"/>
      <c r="F36" s="107"/>
    </row>
    <row r="37" spans="3:6" ht="20.100000000000001" customHeight="1" x14ac:dyDescent="0.2">
      <c r="C37" s="136" t="s">
        <v>63</v>
      </c>
      <c r="D37" s="141">
        <v>17000000</v>
      </c>
      <c r="E37" s="107"/>
      <c r="F37" s="107"/>
    </row>
    <row r="38" spans="3:6" ht="20.100000000000001" customHeight="1" x14ac:dyDescent="0.2">
      <c r="C38" s="136" t="s">
        <v>64</v>
      </c>
      <c r="D38" s="141">
        <v>15000000</v>
      </c>
      <c r="E38" s="107"/>
      <c r="F38" s="107"/>
    </row>
    <row r="39" spans="3:6" ht="20.100000000000001" customHeight="1" x14ac:dyDescent="0.2">
      <c r="C39" s="135" t="s">
        <v>65</v>
      </c>
      <c r="D39" s="141">
        <v>5000000</v>
      </c>
      <c r="E39" s="107"/>
      <c r="F39" s="107"/>
    </row>
    <row r="40" spans="3:6" ht="20.100000000000001" customHeight="1" x14ac:dyDescent="0.2">
      <c r="C40" s="135" t="s">
        <v>66</v>
      </c>
      <c r="D40" s="141">
        <v>5000000</v>
      </c>
      <c r="E40" s="107"/>
      <c r="F40" s="107"/>
    </row>
    <row r="41" spans="3:6" ht="20.100000000000001" customHeight="1" x14ac:dyDescent="0.2">
      <c r="C41" s="135" t="s">
        <v>67</v>
      </c>
      <c r="D41" s="141">
        <v>3964000</v>
      </c>
      <c r="E41" s="107"/>
      <c r="F41" s="107"/>
    </row>
    <row r="42" spans="3:6" ht="20.100000000000001" customHeight="1" x14ac:dyDescent="0.2">
      <c r="C42" s="135" t="s">
        <v>68</v>
      </c>
      <c r="D42" s="141">
        <v>5000000</v>
      </c>
      <c r="E42" s="107"/>
      <c r="F42" s="107"/>
    </row>
    <row r="43" spans="3:6" ht="20.100000000000001" customHeight="1" x14ac:dyDescent="0.2">
      <c r="C43" s="136" t="s">
        <v>69</v>
      </c>
      <c r="D43" s="141">
        <v>25000000</v>
      </c>
      <c r="E43" s="107"/>
      <c r="F43" s="107"/>
    </row>
    <row r="44" spans="3:6" ht="20.100000000000001" customHeight="1" x14ac:dyDescent="0.2">
      <c r="C44" s="135" t="s">
        <v>250</v>
      </c>
      <c r="D44" s="141">
        <v>52500000</v>
      </c>
      <c r="E44" s="107"/>
      <c r="F44" s="107"/>
    </row>
    <row r="45" spans="3:6" ht="20.100000000000001" customHeight="1" x14ac:dyDescent="0.2">
      <c r="C45" s="136" t="s">
        <v>70</v>
      </c>
      <c r="D45" s="141">
        <v>107000000</v>
      </c>
      <c r="E45" s="107"/>
      <c r="F45" s="107"/>
    </row>
    <row r="46" spans="3:6" ht="20.100000000000001" customHeight="1" x14ac:dyDescent="0.2">
      <c r="C46" s="100" t="s">
        <v>78</v>
      </c>
      <c r="D46" s="144">
        <v>60000000</v>
      </c>
      <c r="E46" s="107"/>
      <c r="F46" s="107"/>
    </row>
    <row r="47" spans="3:6" ht="20.100000000000001" customHeight="1" x14ac:dyDescent="0.2">
      <c r="C47" s="136" t="s">
        <v>79</v>
      </c>
      <c r="D47" s="141">
        <v>60000000</v>
      </c>
      <c r="E47" s="107"/>
      <c r="F47" s="107"/>
    </row>
    <row r="48" spans="3:6" ht="20.100000000000001" customHeight="1" x14ac:dyDescent="0.2">
      <c r="C48" s="100" t="s">
        <v>80</v>
      </c>
      <c r="D48" s="144">
        <v>204900000</v>
      </c>
      <c r="E48" s="107"/>
      <c r="F48" s="107"/>
    </row>
    <row r="49" spans="2:6" ht="20.100000000000001" customHeight="1" x14ac:dyDescent="0.2">
      <c r="C49" s="136" t="s">
        <v>81</v>
      </c>
      <c r="D49" s="141">
        <v>204900000</v>
      </c>
      <c r="E49" s="107"/>
      <c r="F49" s="107"/>
    </row>
    <row r="50" spans="2:6" ht="20.100000000000001" customHeight="1" x14ac:dyDescent="0.2">
      <c r="C50" s="100" t="s">
        <v>82</v>
      </c>
      <c r="D50" s="144">
        <v>102000000</v>
      </c>
      <c r="E50" s="107"/>
      <c r="F50" s="107"/>
    </row>
    <row r="51" spans="2:6" ht="20.100000000000001" customHeight="1" x14ac:dyDescent="0.2">
      <c r="C51" s="135" t="s">
        <v>83</v>
      </c>
      <c r="D51" s="141">
        <v>102000000</v>
      </c>
      <c r="E51" s="107"/>
      <c r="F51" s="107"/>
    </row>
    <row r="52" spans="2:6" ht="20.100000000000001" customHeight="1" x14ac:dyDescent="0.2">
      <c r="C52" s="100" t="s">
        <v>84</v>
      </c>
      <c r="D52" s="144">
        <v>70000000</v>
      </c>
      <c r="E52" s="107"/>
      <c r="F52" s="107"/>
    </row>
    <row r="53" spans="2:6" ht="20.100000000000001" customHeight="1" x14ac:dyDescent="0.2">
      <c r="C53" s="135" t="s">
        <v>85</v>
      </c>
      <c r="D53" s="141">
        <v>70000000</v>
      </c>
      <c r="E53" s="107"/>
      <c r="F53" s="107"/>
    </row>
    <row r="54" spans="2:6" ht="20.100000000000001" customHeight="1" x14ac:dyDescent="0.2">
      <c r="C54" s="100" t="s">
        <v>227</v>
      </c>
      <c r="D54" s="144">
        <v>35000000</v>
      </c>
      <c r="E54" s="107"/>
      <c r="F54" s="107"/>
    </row>
    <row r="55" spans="2:6" ht="20.100000000000001" customHeight="1" x14ac:dyDescent="0.2">
      <c r="C55" s="135" t="s">
        <v>229</v>
      </c>
      <c r="D55" s="141">
        <v>35000000</v>
      </c>
      <c r="E55" s="107"/>
      <c r="F55" s="107"/>
    </row>
    <row r="56" spans="2:6" ht="20.100000000000001" customHeight="1" x14ac:dyDescent="0.2"/>
    <row r="57" spans="2:6" ht="20.100000000000001" customHeight="1" x14ac:dyDescent="0.2">
      <c r="D57" s="141"/>
      <c r="E57" s="107"/>
      <c r="F57" s="107"/>
    </row>
    <row r="58" spans="2:6" ht="30" customHeight="1" x14ac:dyDescent="0.2">
      <c r="D58" s="142">
        <v>929364000</v>
      </c>
    </row>
    <row r="59" spans="2:6" ht="20.25" customHeight="1" x14ac:dyDescent="0.2">
      <c r="B59" s="103"/>
      <c r="C59" s="135"/>
      <c r="D59" s="143">
        <f>D58-D57</f>
        <v>929364000</v>
      </c>
      <c r="E59" s="103"/>
    </row>
    <row r="60" spans="2:6" ht="13.5" customHeight="1" x14ac:dyDescent="0.2">
      <c r="B60" s="102"/>
      <c r="C60" s="138"/>
      <c r="D60" s="132"/>
      <c r="E60" s="102"/>
    </row>
    <row r="61" spans="2:6" ht="51" customHeight="1" x14ac:dyDescent="0.2"/>
    <row r="62" spans="2:6" ht="16.5" customHeight="1" x14ac:dyDescent="0.2">
      <c r="B62" s="102"/>
      <c r="C62" s="138"/>
      <c r="D62" s="132"/>
      <c r="E62" s="102"/>
    </row>
    <row r="63" spans="2:6" ht="13.5" customHeight="1" x14ac:dyDescent="0.2">
      <c r="B63" s="103"/>
      <c r="C63" s="135"/>
      <c r="D63" s="130"/>
      <c r="E63" s="103"/>
    </row>
    <row r="64" spans="2:6" ht="9" customHeight="1" x14ac:dyDescent="0.2"/>
    <row r="65" spans="2:31" ht="16.5" customHeight="1" x14ac:dyDescent="0.2">
      <c r="B65" s="102"/>
      <c r="C65" s="138"/>
      <c r="D65" s="132"/>
      <c r="E65" s="102"/>
      <c r="F65" s="102"/>
      <c r="G65" s="102"/>
    </row>
    <row r="66" spans="2:31" ht="16.5" customHeight="1" x14ac:dyDescent="0.2">
      <c r="H66" s="101" t="s">
        <v>45</v>
      </c>
      <c r="I66" s="100" t="s">
        <v>46</v>
      </c>
      <c r="J66" s="100"/>
      <c r="K66" s="100"/>
      <c r="L66" s="100"/>
      <c r="M66" s="100"/>
      <c r="N66" s="100" t="s">
        <v>35</v>
      </c>
      <c r="O66" s="100"/>
      <c r="P66" s="100"/>
      <c r="Q66" s="100" t="s">
        <v>36</v>
      </c>
      <c r="R66" s="100"/>
      <c r="S66" s="100"/>
      <c r="T66" s="100"/>
      <c r="U66" s="100"/>
      <c r="V66" s="100" t="s">
        <v>47</v>
      </c>
      <c r="W66" s="100"/>
      <c r="X66" s="100"/>
      <c r="Y66" s="100"/>
      <c r="Z66" s="100"/>
      <c r="AA66" s="100"/>
      <c r="AB66" s="100"/>
      <c r="AC66" s="100"/>
      <c r="AD66" s="100"/>
      <c r="AE66" s="100"/>
    </row>
    <row r="67" spans="2:31" ht="13.5" customHeight="1" x14ac:dyDescent="0.2">
      <c r="H67" s="105">
        <v>1</v>
      </c>
      <c r="I67" s="104" t="s">
        <v>48</v>
      </c>
      <c r="J67" s="104"/>
      <c r="K67" s="104"/>
      <c r="L67" s="104"/>
      <c r="M67" s="104"/>
      <c r="N67" s="104" t="s">
        <v>49</v>
      </c>
      <c r="O67" s="104"/>
      <c r="P67" s="104"/>
      <c r="Q67" s="104" t="s">
        <v>50</v>
      </c>
      <c r="R67" s="104"/>
      <c r="S67" s="104"/>
      <c r="T67" s="104"/>
      <c r="U67" s="104"/>
    </row>
    <row r="68" spans="2:31" ht="9.75" customHeight="1" x14ac:dyDescent="0.2"/>
    <row r="69" spans="2:31" ht="13.5" customHeight="1" x14ac:dyDescent="0.2">
      <c r="H69" s="105">
        <v>2</v>
      </c>
      <c r="I69" s="104" t="s">
        <v>44</v>
      </c>
      <c r="J69" s="104"/>
      <c r="K69" s="104"/>
      <c r="L69" s="104"/>
      <c r="M69" s="104"/>
      <c r="N69" s="104" t="s">
        <v>51</v>
      </c>
      <c r="O69" s="104"/>
      <c r="P69" s="104"/>
      <c r="Q69" s="104" t="s">
        <v>52</v>
      </c>
      <c r="R69" s="104"/>
      <c r="S69" s="104"/>
      <c r="T69" s="104"/>
      <c r="U69" s="104"/>
    </row>
    <row r="70" spans="2:31" ht="9.75" customHeight="1" x14ac:dyDescent="0.2"/>
    <row r="71" spans="2:31" ht="13.5" customHeight="1" x14ac:dyDescent="0.2">
      <c r="H71" s="105">
        <v>3</v>
      </c>
      <c r="I71" s="104" t="s">
        <v>265</v>
      </c>
      <c r="J71" s="104"/>
      <c r="K71" s="104"/>
      <c r="L71" s="104"/>
      <c r="M71" s="104"/>
      <c r="N71" s="104" t="s">
        <v>266</v>
      </c>
      <c r="O71" s="104"/>
      <c r="P71" s="104"/>
      <c r="Q71" s="104" t="s">
        <v>53</v>
      </c>
      <c r="R71" s="104"/>
      <c r="S71" s="104"/>
      <c r="T71" s="104"/>
      <c r="U71" s="104"/>
    </row>
    <row r="72" spans="2:31" ht="9.75" customHeight="1" x14ac:dyDescent="0.2"/>
    <row r="73" spans="2:31" ht="13.5" customHeight="1" x14ac:dyDescent="0.2">
      <c r="H73" s="105">
        <v>4</v>
      </c>
      <c r="I73" s="104" t="s">
        <v>54</v>
      </c>
      <c r="J73" s="104"/>
      <c r="K73" s="104"/>
      <c r="L73" s="104"/>
      <c r="M73" s="104"/>
      <c r="N73" s="104" t="s">
        <v>55</v>
      </c>
      <c r="O73" s="104"/>
      <c r="P73" s="104"/>
      <c r="Q73" s="104" t="s">
        <v>53</v>
      </c>
      <c r="R73" s="104"/>
      <c r="S73" s="104"/>
      <c r="T73" s="104"/>
      <c r="U73" s="104"/>
    </row>
    <row r="74" spans="2:31" ht="9.75" customHeight="1" x14ac:dyDescent="0.2"/>
    <row r="75" spans="2:31" ht="13.5" customHeight="1" x14ac:dyDescent="0.2">
      <c r="H75" s="105">
        <v>5</v>
      </c>
      <c r="I75" s="104" t="s">
        <v>56</v>
      </c>
      <c r="J75" s="104"/>
      <c r="K75" s="104"/>
      <c r="L75" s="104"/>
      <c r="M75" s="104"/>
      <c r="N75" s="104" t="s">
        <v>57</v>
      </c>
      <c r="O75" s="104"/>
      <c r="P75" s="104"/>
      <c r="Q75" s="104" t="s">
        <v>53</v>
      </c>
      <c r="R75" s="104"/>
      <c r="S75" s="104"/>
      <c r="T75" s="104"/>
      <c r="U75" s="104"/>
    </row>
    <row r="76" spans="2:31" ht="9.75" customHeight="1" x14ac:dyDescent="0.2"/>
    <row r="77" spans="2:31" ht="13.5" customHeight="1" x14ac:dyDescent="0.2">
      <c r="H77" s="105">
        <v>6</v>
      </c>
      <c r="I77" s="104" t="s">
        <v>267</v>
      </c>
      <c r="J77" s="104"/>
      <c r="K77" s="104"/>
      <c r="L77" s="104"/>
      <c r="M77" s="104"/>
      <c r="N77" s="104" t="s">
        <v>268</v>
      </c>
      <c r="O77" s="104"/>
      <c r="P77" s="104"/>
      <c r="Q77" s="104" t="s">
        <v>53</v>
      </c>
      <c r="R77" s="104"/>
      <c r="S77" s="104"/>
      <c r="T77" s="104"/>
      <c r="U77" s="104"/>
    </row>
    <row r="78" spans="2:31" ht="9.75" customHeight="1" x14ac:dyDescent="0.2"/>
    <row r="79" spans="2:31" ht="13.5" customHeight="1" x14ac:dyDescent="0.2">
      <c r="H79" s="105">
        <v>7</v>
      </c>
      <c r="I79" s="104" t="s">
        <v>269</v>
      </c>
      <c r="J79" s="104"/>
      <c r="K79" s="104"/>
      <c r="L79" s="104"/>
      <c r="M79" s="104"/>
      <c r="N79" s="104" t="s">
        <v>270</v>
      </c>
      <c r="O79" s="104"/>
      <c r="P79" s="104"/>
      <c r="Q79" s="104" t="s">
        <v>53</v>
      </c>
      <c r="R79" s="104"/>
      <c r="S79" s="104"/>
      <c r="T79" s="104"/>
      <c r="U79" s="104"/>
    </row>
    <row r="80" spans="2:31" ht="7.5" customHeight="1" x14ac:dyDescent="0.2"/>
    <row r="81" spans="2:6" ht="3" customHeight="1" x14ac:dyDescent="0.2"/>
    <row r="82" spans="2:6" ht="282" customHeight="1" x14ac:dyDescent="0.2"/>
    <row r="83" spans="2:6" ht="3" customHeight="1" x14ac:dyDescent="0.2">
      <c r="D83" s="130"/>
      <c r="E83" s="103"/>
      <c r="F83" s="103"/>
    </row>
    <row r="84" spans="2:6" ht="13.5" customHeight="1" x14ac:dyDescent="0.2">
      <c r="B84" s="106"/>
      <c r="C84" s="139"/>
      <c r="D84" s="130"/>
      <c r="E84" s="103"/>
      <c r="F84" s="103"/>
    </row>
    <row r="85" spans="2:6" ht="9.75" customHeight="1" x14ac:dyDescent="0.2"/>
    <row r="86" spans="2:6" ht="6.75" customHeight="1" x14ac:dyDescent="0.2"/>
  </sheetData>
  <pageMargins left="0.16597222222222222" right="0.16597222222222222" top="0.16597222222222222" bottom="0.16597222222222222" header="0" footer="0"/>
  <pageSetup paperSize="14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BTL</vt:lpstr>
      <vt:lpstr>Sheet1 (3)</vt:lpstr>
      <vt:lpstr>Sheet1 (4)</vt:lpstr>
      <vt:lpstr>Sheet1 (2)</vt:lpstr>
      <vt:lpstr>JUNI</vt:lpstr>
      <vt:lpstr>Sheet2</vt:lpstr>
      <vt:lpstr>NAMA KEGIATAN</vt:lpstr>
      <vt:lpstr>JUNI!Print_Area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Windows User</cp:lastModifiedBy>
  <cp:lastPrinted>2020-07-01T07:33:29Z</cp:lastPrinted>
  <dcterms:created xsi:type="dcterms:W3CDTF">2007-04-18T08:50:13Z</dcterms:created>
  <dcterms:modified xsi:type="dcterms:W3CDTF">2020-08-03T04:05:49Z</dcterms:modified>
</cp:coreProperties>
</file>