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Open Data Agustus\Revisian\RJ\"/>
    </mc:Choice>
  </mc:AlternateContent>
  <bookViews>
    <workbookView xWindow="0" yWindow="0" windowWidth="20490" windowHeight="7755"/>
  </bookViews>
  <sheets>
    <sheet name="2020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R20" i="1"/>
  <c r="P20" i="1"/>
  <c r="U19" i="1"/>
  <c r="S19" i="1"/>
  <c r="O19" i="1"/>
  <c r="N19" i="1"/>
  <c r="Q19" i="1" s="1"/>
  <c r="M19" i="1"/>
  <c r="V19" i="1" s="1"/>
  <c r="K19" i="1"/>
  <c r="J19" i="1"/>
  <c r="I19" i="1"/>
  <c r="H19" i="1"/>
  <c r="F19" i="1"/>
  <c r="E19" i="1"/>
  <c r="G19" i="1" s="1"/>
  <c r="L19" i="1" s="1"/>
  <c r="D19" i="1"/>
  <c r="C19" i="1"/>
  <c r="U18" i="1"/>
  <c r="S18" i="1"/>
  <c r="Q18" i="1"/>
  <c r="O18" i="1"/>
  <c r="N18" i="1"/>
  <c r="M18" i="1"/>
  <c r="V18" i="1" s="1"/>
  <c r="K18" i="1"/>
  <c r="J18" i="1"/>
  <c r="I18" i="1"/>
  <c r="H18" i="1"/>
  <c r="F18" i="1"/>
  <c r="E18" i="1"/>
  <c r="D18" i="1"/>
  <c r="G18" i="1" s="1"/>
  <c r="L18" i="1" s="1"/>
  <c r="C18" i="1"/>
  <c r="U17" i="1"/>
  <c r="S17" i="1"/>
  <c r="O17" i="1"/>
  <c r="Q17" i="1" s="1"/>
  <c r="V17" i="1" s="1"/>
  <c r="N17" i="1"/>
  <c r="M17" i="1"/>
  <c r="K17" i="1"/>
  <c r="J17" i="1"/>
  <c r="I17" i="1"/>
  <c r="H17" i="1"/>
  <c r="F17" i="1"/>
  <c r="E17" i="1"/>
  <c r="D17" i="1"/>
  <c r="G17" i="1" s="1"/>
  <c r="C17" i="1"/>
  <c r="L17" i="1" s="1"/>
  <c r="U16" i="1"/>
  <c r="S16" i="1"/>
  <c r="O16" i="1"/>
  <c r="N16" i="1"/>
  <c r="Q16" i="1" s="1"/>
  <c r="M16" i="1"/>
  <c r="K16" i="1"/>
  <c r="J16" i="1"/>
  <c r="I16" i="1"/>
  <c r="H16" i="1"/>
  <c r="F16" i="1"/>
  <c r="E16" i="1"/>
  <c r="D16" i="1"/>
  <c r="G16" i="1" s="1"/>
  <c r="C16" i="1"/>
  <c r="L16" i="1" s="1"/>
  <c r="U15" i="1"/>
  <c r="S15" i="1"/>
  <c r="O15" i="1"/>
  <c r="N15" i="1"/>
  <c r="Q15" i="1" s="1"/>
  <c r="M15" i="1"/>
  <c r="V15" i="1" s="1"/>
  <c r="K15" i="1"/>
  <c r="J15" i="1"/>
  <c r="I15" i="1"/>
  <c r="H15" i="1"/>
  <c r="G15" i="1"/>
  <c r="F15" i="1"/>
  <c r="E15" i="1"/>
  <c r="D15" i="1"/>
  <c r="C15" i="1"/>
  <c r="L15" i="1" s="1"/>
  <c r="U14" i="1"/>
  <c r="S14" i="1"/>
  <c r="O14" i="1"/>
  <c r="N14" i="1"/>
  <c r="Q14" i="1" s="1"/>
  <c r="M14" i="1"/>
  <c r="V14" i="1" s="1"/>
  <c r="K14" i="1"/>
  <c r="J14" i="1"/>
  <c r="I14" i="1"/>
  <c r="H14" i="1"/>
  <c r="G14" i="1"/>
  <c r="L14" i="1" s="1"/>
  <c r="F14" i="1"/>
  <c r="E14" i="1"/>
  <c r="D14" i="1"/>
  <c r="C14" i="1"/>
  <c r="U13" i="1"/>
  <c r="S13" i="1"/>
  <c r="O13" i="1"/>
  <c r="N13" i="1"/>
  <c r="Q13" i="1" s="1"/>
  <c r="V13" i="1" s="1"/>
  <c r="M13" i="1"/>
  <c r="K13" i="1"/>
  <c r="J13" i="1"/>
  <c r="I13" i="1"/>
  <c r="H13" i="1"/>
  <c r="F13" i="1"/>
  <c r="E13" i="1"/>
  <c r="G13" i="1" s="1"/>
  <c r="L13" i="1" s="1"/>
  <c r="D13" i="1"/>
  <c r="C13" i="1"/>
  <c r="U12" i="1"/>
  <c r="S12" i="1"/>
  <c r="Q12" i="1"/>
  <c r="O12" i="1"/>
  <c r="N12" i="1"/>
  <c r="M12" i="1"/>
  <c r="V12" i="1" s="1"/>
  <c r="K12" i="1"/>
  <c r="J12" i="1"/>
  <c r="I12" i="1"/>
  <c r="H12" i="1"/>
  <c r="F12" i="1"/>
  <c r="E12" i="1"/>
  <c r="D12" i="1"/>
  <c r="G12" i="1" s="1"/>
  <c r="L12" i="1" s="1"/>
  <c r="C12" i="1"/>
  <c r="U11" i="1"/>
  <c r="S11" i="1"/>
  <c r="S20" i="1" s="1"/>
  <c r="O11" i="1"/>
  <c r="Q11" i="1" s="1"/>
  <c r="N11" i="1"/>
  <c r="M11" i="1"/>
  <c r="V11" i="1" s="1"/>
  <c r="K11" i="1"/>
  <c r="J11" i="1"/>
  <c r="I11" i="1"/>
  <c r="H11" i="1"/>
  <c r="F11" i="1"/>
  <c r="E11" i="1"/>
  <c r="D11" i="1"/>
  <c r="G11" i="1" s="1"/>
  <c r="C11" i="1"/>
  <c r="L11" i="1" s="1"/>
  <c r="U10" i="1"/>
  <c r="S10" i="1"/>
  <c r="O10" i="1"/>
  <c r="N10" i="1"/>
  <c r="Q10" i="1" s="1"/>
  <c r="M10" i="1"/>
  <c r="V10" i="1" s="1"/>
  <c r="K10" i="1"/>
  <c r="J10" i="1"/>
  <c r="I10" i="1"/>
  <c r="H10" i="1"/>
  <c r="F10" i="1"/>
  <c r="E10" i="1"/>
  <c r="D10" i="1"/>
  <c r="G10" i="1" s="1"/>
  <c r="C10" i="1"/>
  <c r="L10" i="1" s="1"/>
  <c r="U9" i="1"/>
  <c r="S9" i="1"/>
  <c r="O9" i="1"/>
  <c r="N9" i="1"/>
  <c r="Q9" i="1" s="1"/>
  <c r="M9" i="1"/>
  <c r="V9" i="1" s="1"/>
  <c r="K9" i="1"/>
  <c r="J9" i="1"/>
  <c r="I9" i="1"/>
  <c r="H9" i="1"/>
  <c r="G9" i="1"/>
  <c r="F9" i="1"/>
  <c r="E9" i="1"/>
  <c r="D9" i="1"/>
  <c r="C9" i="1"/>
  <c r="L9" i="1" s="1"/>
  <c r="U8" i="1"/>
  <c r="U20" i="1" s="1"/>
  <c r="S8" i="1"/>
  <c r="O8" i="1"/>
  <c r="O20" i="1" s="1"/>
  <c r="N8" i="1"/>
  <c r="N20" i="1" s="1"/>
  <c r="M8" i="1"/>
  <c r="M20" i="1" s="1"/>
  <c r="K8" i="1"/>
  <c r="K20" i="1" s="1"/>
  <c r="J8" i="1"/>
  <c r="J20" i="1" s="1"/>
  <c r="I8" i="1"/>
  <c r="I20" i="1" s="1"/>
  <c r="H8" i="1"/>
  <c r="H20" i="1" s="1"/>
  <c r="F8" i="1"/>
  <c r="F20" i="1" s="1"/>
  <c r="E8" i="1"/>
  <c r="E20" i="1" s="1"/>
  <c r="D8" i="1"/>
  <c r="D20" i="1" s="1"/>
  <c r="C8" i="1"/>
  <c r="C20" i="1" s="1"/>
  <c r="V16" i="1" l="1"/>
  <c r="G8" i="1"/>
  <c r="Q8" i="1"/>
  <c r="Q20" i="1" s="1"/>
  <c r="V8" i="1"/>
  <c r="V20" i="1" s="1"/>
  <c r="G20" i="1" l="1"/>
  <c r="L8" i="1"/>
  <c r="L20" i="1" s="1"/>
</calcChain>
</file>

<file path=xl/sharedStrings.xml><?xml version="1.0" encoding="utf-8"?>
<sst xmlns="http://schemas.openxmlformats.org/spreadsheetml/2006/main" count="90" uniqueCount="46">
  <si>
    <t>DATA KUNJUNGAN PASIEN BERDASARKAN CARA BAYAR</t>
  </si>
  <si>
    <t>RSUD SUNAN KALIJAGA KABUPATEN DEMAK</t>
  </si>
  <si>
    <t>JANUARI - DESEMBER 2020</t>
  </si>
  <si>
    <t>No</t>
  </si>
  <si>
    <t>BULAN</t>
  </si>
  <si>
    <t>RAWAT JALAN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</si>
  <si>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</si>
  <si>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</si>
  <si>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</si>
  <si>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</si>
  <si>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</si>
  <si>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</si>
  <si>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</si>
  <si>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</si>
  <si>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Total  Kunjungan Rawat Inap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</si>
  <si>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</si>
  <si>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</si>
  <si>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</si>
  <si>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</si>
  <si>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</si>
  <si>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1</t>
  </si>
  <si>
    <t>Januari</t>
  </si>
  <si>
    <t>-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</si>
  <si>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</si>
  <si>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</si>
  <si>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</si>
  <si>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</si>
  <si>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</si>
  <si>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</si>
  <si>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</si>
  <si>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</si>
  <si>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</si>
  <si>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</si>
  <si>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</si>
  <si>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</si>
  <si>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</si>
  <si>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</si>
  <si>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</si>
  <si>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</si>
  <si>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</si>
  <si>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</si>
  <si>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</si>
  <si>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</si>
  <si>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</si>
  <si>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</si>
  <si>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TOTAL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</si>
</sst>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3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3" fillId="2" borderId="32" xfId="0" applyNumberFormat="1" applyFont="1" applyFill="1" applyBorder="1" applyAlignment="1">
      <alignment horizontal="center" vertical="center"/>
    </xf>
    <xf numFmtId="0" fontId="2" fillId="3" borderId="33" xfId="0" quotePrefix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quotePrefix="1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2" fillId="3" borderId="31" xfId="0" quotePrefix="1" applyFont="1" applyFill="1" applyBorder="1" applyAlignment="1">
      <alignment horizontal="center" vertical="center"/>
    </xf>
    <xf numFmtId="0" fontId="2" fillId="3" borderId="28" xfId="0" quotePrefix="1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vertical="center"/>
    </xf>
    <xf numFmtId="1" fontId="2" fillId="2" borderId="36" xfId="0" quotePrefix="1" applyNumberFormat="1" applyFont="1" applyFill="1" applyBorder="1" applyAlignment="1">
      <alignment horizontal="center" vertical="center"/>
    </xf>
    <xf numFmtId="1" fontId="2" fillId="2" borderId="37" xfId="0" applyNumberFormat="1" applyFont="1" applyFill="1" applyBorder="1" applyAlignment="1">
      <alignment horizontal="center" vertical="center"/>
    </xf>
    <xf numFmtId="1" fontId="2" fillId="2" borderId="38" xfId="0" applyNumberFormat="1" applyFont="1" applyFill="1" applyBorder="1" applyAlignment="1">
      <alignment horizontal="center" vertical="center"/>
    </xf>
    <xf numFmtId="1" fontId="2" fillId="2" borderId="39" xfId="0" applyNumberFormat="1" applyFont="1" applyFill="1" applyBorder="1" applyAlignment="1">
      <alignment horizontal="center" vertical="center"/>
    </xf>
    <xf numFmtId="1" fontId="13" fillId="2" borderId="40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13" fillId="2" borderId="35" xfId="0" applyNumberFormat="1" applyFont="1" applyFill="1" applyBorder="1" applyAlignment="1">
      <alignment horizontal="center" vertical="center"/>
    </xf>
    <xf numFmtId="0" fontId="2" fillId="3" borderId="42" xfId="0" quotePrefix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quotePrefix="1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2" fillId="3" borderId="41" xfId="0" quotePrefix="1" applyFont="1" applyFill="1" applyBorder="1" applyAlignment="1">
      <alignment horizontal="center" vertical="center"/>
    </xf>
    <xf numFmtId="0" fontId="2" fillId="3" borderId="38" xfId="0" quotePrefix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/>
    </xf>
    <xf numFmtId="0" fontId="2" fillId="0" borderId="44" xfId="0" quotePrefix="1" applyFont="1" applyBorder="1" applyAlignment="1">
      <alignment vertical="center"/>
    </xf>
    <xf numFmtId="1" fontId="2" fillId="2" borderId="45" xfId="0" quotePrefix="1" applyNumberFormat="1" applyFont="1" applyFill="1" applyBorder="1" applyAlignment="1">
      <alignment horizontal="center" vertical="center"/>
    </xf>
    <xf numFmtId="1" fontId="2" fillId="2" borderId="46" xfId="0" applyNumberFormat="1" applyFont="1" applyFill="1" applyBorder="1" applyAlignment="1">
      <alignment horizontal="center" vertical="center"/>
    </xf>
    <xf numFmtId="1" fontId="2" fillId="2" borderId="47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 vertical="center"/>
    </xf>
    <xf numFmtId="1" fontId="13" fillId="2" borderId="49" xfId="0" applyNumberFormat="1" applyFont="1" applyFill="1" applyBorder="1" applyAlignment="1">
      <alignment horizontal="center" vertical="center"/>
    </xf>
    <xf numFmtId="1" fontId="2" fillId="2" borderId="50" xfId="0" applyNumberFormat="1" applyFont="1" applyFill="1" applyBorder="1" applyAlignment="1">
      <alignment horizontal="center" vertical="center"/>
    </xf>
    <xf numFmtId="1" fontId="13" fillId="2" borderId="44" xfId="0" applyNumberFormat="1" applyFont="1" applyFill="1" applyBorder="1" applyAlignment="1">
      <alignment horizontal="center" vertical="center"/>
    </xf>
    <xf numFmtId="0" fontId="2" fillId="3" borderId="51" xfId="0" quotePrefix="1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quotePrefix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2" fillId="3" borderId="50" xfId="0" quotePrefix="1" applyFont="1" applyFill="1" applyBorder="1" applyAlignment="1">
      <alignment horizontal="center" vertical="center"/>
    </xf>
    <xf numFmtId="0" fontId="2" fillId="3" borderId="47" xfId="0" quotePrefix="1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3" xfId="0" quotePrefix="1" applyFont="1" applyFill="1" applyBorder="1" applyAlignment="1">
      <alignment horizontal="center" vertical="center"/>
    </xf>
    <xf numFmtId="0" fontId="6" fillId="4" borderId="17" xfId="0" quotePrefix="1" applyFont="1" applyFill="1" applyBorder="1" applyAlignment="1">
      <alignment horizontal="center" vertical="center"/>
    </xf>
    <xf numFmtId="0" fontId="6" fillId="4" borderId="18" xfId="0" quotePrefix="1" applyFont="1" applyFill="1" applyBorder="1" applyAlignment="1">
      <alignment horizontal="center" vertical="center"/>
    </xf>
    <xf numFmtId="0" fontId="6" fillId="4" borderId="19" xfId="0" quotePrefix="1" applyFont="1" applyFill="1" applyBorder="1" applyAlignment="1">
      <alignment horizontal="center" vertical="center"/>
    </xf>
    <xf numFmtId="1" fontId="6" fillId="4" borderId="52" xfId="0" quotePrefix="1" applyNumberFormat="1" applyFont="1" applyFill="1" applyBorder="1" applyAlignment="1">
      <alignment horizontal="center" vertical="center"/>
    </xf>
    <xf numFmtId="1" fontId="13" fillId="4" borderId="53" xfId="0" quotePrefix="1" applyNumberFormat="1" applyFont="1" applyFill="1" applyBorder="1" applyAlignment="1">
      <alignment horizontal="center" vertical="center"/>
    </xf>
    <xf numFmtId="1" fontId="6" fillId="4" borderId="22" xfId="0" quotePrefix="1" applyNumberFormat="1" applyFont="1" applyFill="1" applyBorder="1" applyAlignment="1">
      <alignment horizontal="center" vertical="center"/>
    </xf>
    <xf numFmtId="0" fontId="6" fillId="4" borderId="16" xfId="0" quotePrefix="1" applyFont="1" applyFill="1" applyBorder="1" applyAlignment="1">
      <alignment horizontal="center" vertical="center"/>
    </xf>
    <xf numFmtId="0" fontId="6" fillId="4" borderId="52" xfId="0" quotePrefix="1" applyFont="1" applyFill="1" applyBorder="1" applyAlignment="1">
      <alignment horizontal="center" vertical="center"/>
    </xf>
    <xf numFmtId="0" fontId="6" fillId="4" borderId="53" xfId="0" quotePrefix="1" applyFont="1" applyFill="1" applyBorder="1" applyAlignment="1">
      <alignment horizontal="center" vertical="center"/>
    </xf>
    <xf numFmtId="0" fontId="6" fillId="4" borderId="2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\shareforall\2020\RAWAT%20JALAN\SHRJ,%20IGD,%20IBS,%20Lab\Rekap%20SHR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\shareforall\2020\RAWAT%20INAP\SHRI\REKAP%20SH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Smt I"/>
      <sheetName val="JUL"/>
      <sheetName val="AGT"/>
      <sheetName val="SEP"/>
      <sheetName val="TW III"/>
      <sheetName val="OKT"/>
      <sheetName val="NOP"/>
      <sheetName val="DES"/>
      <sheetName val="TW IV"/>
      <sheetName val="Smt II"/>
      <sheetName val="2020"/>
      <sheetName val="Sheet1"/>
    </sheetNames>
    <sheetDataSet>
      <sheetData sheetId="0">
        <row r="41">
          <cell r="J41">
            <v>1512</v>
          </cell>
          <cell r="K41">
            <v>6510</v>
          </cell>
          <cell r="L41">
            <v>7234</v>
          </cell>
          <cell r="N41">
            <v>10</v>
          </cell>
          <cell r="P41">
            <v>0</v>
          </cell>
          <cell r="Q41">
            <v>87</v>
          </cell>
          <cell r="R41">
            <v>8</v>
          </cell>
          <cell r="W41">
            <v>20</v>
          </cell>
        </row>
      </sheetData>
      <sheetData sheetId="1">
        <row r="41">
          <cell r="J41">
            <v>1637</v>
          </cell>
          <cell r="K41">
            <v>6263</v>
          </cell>
          <cell r="L41">
            <v>6872</v>
          </cell>
          <cell r="N41">
            <v>40</v>
          </cell>
          <cell r="P41">
            <v>0</v>
          </cell>
          <cell r="Q41">
            <v>69</v>
          </cell>
          <cell r="R41">
            <v>14</v>
          </cell>
          <cell r="W41">
            <v>41</v>
          </cell>
        </row>
      </sheetData>
      <sheetData sheetId="2">
        <row r="41">
          <cell r="J41">
            <v>3143</v>
          </cell>
          <cell r="K41">
            <v>5904</v>
          </cell>
          <cell r="L41">
            <v>6693</v>
          </cell>
          <cell r="N41">
            <v>53</v>
          </cell>
          <cell r="P41">
            <v>0</v>
          </cell>
          <cell r="Q41">
            <v>88</v>
          </cell>
          <cell r="R41">
            <v>6</v>
          </cell>
          <cell r="W41">
            <v>43</v>
          </cell>
        </row>
      </sheetData>
      <sheetData sheetId="3"/>
      <sheetData sheetId="4">
        <row r="41">
          <cell r="J41">
            <v>887</v>
          </cell>
          <cell r="K41">
            <v>3430</v>
          </cell>
          <cell r="L41">
            <v>4191</v>
          </cell>
          <cell r="N41">
            <v>14</v>
          </cell>
          <cell r="P41">
            <v>0</v>
          </cell>
          <cell r="Q41">
            <v>74</v>
          </cell>
          <cell r="R41">
            <v>11</v>
          </cell>
          <cell r="W41">
            <v>23</v>
          </cell>
        </row>
      </sheetData>
      <sheetData sheetId="5">
        <row r="41">
          <cell r="J41">
            <v>943</v>
          </cell>
          <cell r="K41">
            <v>2618</v>
          </cell>
          <cell r="L41">
            <v>3182</v>
          </cell>
          <cell r="N41">
            <v>22</v>
          </cell>
          <cell r="P41">
            <v>0</v>
          </cell>
          <cell r="Q41">
            <v>56</v>
          </cell>
          <cell r="R41">
            <v>10</v>
          </cell>
          <cell r="W41">
            <v>6</v>
          </cell>
        </row>
      </sheetData>
      <sheetData sheetId="6">
        <row r="41">
          <cell r="J41">
            <v>2212</v>
          </cell>
          <cell r="K41">
            <v>3518</v>
          </cell>
          <cell r="L41">
            <v>4378</v>
          </cell>
          <cell r="N41">
            <v>39</v>
          </cell>
          <cell r="P41">
            <v>0</v>
          </cell>
          <cell r="Q41">
            <v>68</v>
          </cell>
          <cell r="R41">
            <v>126</v>
          </cell>
          <cell r="W41">
            <v>11</v>
          </cell>
        </row>
      </sheetData>
      <sheetData sheetId="7"/>
      <sheetData sheetId="8"/>
      <sheetData sheetId="9">
        <row r="41">
          <cell r="J41">
            <v>1293</v>
          </cell>
          <cell r="K41">
            <v>3046</v>
          </cell>
          <cell r="L41">
            <v>3852</v>
          </cell>
          <cell r="N41">
            <v>26</v>
          </cell>
          <cell r="P41">
            <v>2</v>
          </cell>
          <cell r="Q41">
            <v>62</v>
          </cell>
          <cell r="R41">
            <v>16</v>
          </cell>
          <cell r="W41">
            <v>27</v>
          </cell>
        </row>
      </sheetData>
      <sheetData sheetId="10">
        <row r="41">
          <cell r="J41">
            <v>1386</v>
          </cell>
          <cell r="K41">
            <v>2760</v>
          </cell>
          <cell r="L41">
            <v>3455</v>
          </cell>
          <cell r="N41">
            <v>27</v>
          </cell>
          <cell r="P41">
            <v>0</v>
          </cell>
          <cell r="Q41">
            <v>36</v>
          </cell>
          <cell r="R41">
            <v>8</v>
          </cell>
          <cell r="V41">
            <v>6</v>
          </cell>
        </row>
      </sheetData>
      <sheetData sheetId="11">
        <row r="41">
          <cell r="J41">
            <v>941</v>
          </cell>
          <cell r="K41">
            <v>3126</v>
          </cell>
          <cell r="L41">
            <v>3771</v>
          </cell>
          <cell r="N41">
            <v>39</v>
          </cell>
          <cell r="P41">
            <v>0</v>
          </cell>
          <cell r="Q41">
            <v>37</v>
          </cell>
          <cell r="R41">
            <v>11</v>
          </cell>
          <cell r="V41">
            <v>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Smt I"/>
      <sheetName val="JUL"/>
      <sheetName val="AGT"/>
      <sheetName val="SEP"/>
      <sheetName val="TW III"/>
      <sheetName val="OKT"/>
      <sheetName val="NOP"/>
      <sheetName val="DES"/>
      <sheetName val="TW IV"/>
      <sheetName val="Smt II"/>
      <sheetName val="2020"/>
      <sheetName val="Kunjungan"/>
      <sheetName val="Cara Byr"/>
      <sheetName val="Sheet2"/>
    </sheetNames>
    <sheetDataSet>
      <sheetData sheetId="0">
        <row r="23">
          <cell r="T23">
            <v>276</v>
          </cell>
          <cell r="V23">
            <v>700</v>
          </cell>
          <cell r="X23">
            <v>1024</v>
          </cell>
          <cell r="Z23">
            <v>102</v>
          </cell>
          <cell r="AB23">
            <v>32</v>
          </cell>
        </row>
      </sheetData>
      <sheetData sheetId="1">
        <row r="23">
          <cell r="T23">
            <v>248</v>
          </cell>
          <cell r="V23">
            <v>627</v>
          </cell>
          <cell r="X23">
            <v>975</v>
          </cell>
          <cell r="Z23">
            <v>96</v>
          </cell>
          <cell r="AB23">
            <v>22</v>
          </cell>
        </row>
      </sheetData>
      <sheetData sheetId="2">
        <row r="23">
          <cell r="T23">
            <v>295</v>
          </cell>
          <cell r="V23">
            <v>671</v>
          </cell>
          <cell r="X23">
            <v>1011</v>
          </cell>
          <cell r="Z23">
            <v>108</v>
          </cell>
          <cell r="AB23">
            <v>23</v>
          </cell>
        </row>
      </sheetData>
      <sheetData sheetId="3" refreshError="1"/>
      <sheetData sheetId="4">
        <row r="23">
          <cell r="T23">
            <v>216</v>
          </cell>
          <cell r="V23">
            <v>427</v>
          </cell>
          <cell r="X23">
            <v>672</v>
          </cell>
          <cell r="Z23">
            <v>108</v>
          </cell>
          <cell r="AB23">
            <v>12</v>
          </cell>
        </row>
      </sheetData>
      <sheetData sheetId="5">
        <row r="23">
          <cell r="T23">
            <v>151</v>
          </cell>
          <cell r="V23">
            <v>315</v>
          </cell>
          <cell r="X23">
            <v>599</v>
          </cell>
          <cell r="Z23">
            <v>73</v>
          </cell>
          <cell r="AB23">
            <v>13</v>
          </cell>
        </row>
      </sheetData>
      <sheetData sheetId="6">
        <row r="27">
          <cell r="T27">
            <v>141</v>
          </cell>
          <cell r="V27">
            <v>333</v>
          </cell>
          <cell r="X27">
            <v>654</v>
          </cell>
          <cell r="Z27">
            <v>101</v>
          </cell>
          <cell r="AB27">
            <v>35</v>
          </cell>
        </row>
      </sheetData>
      <sheetData sheetId="7" refreshError="1"/>
      <sheetData sheetId="8" refreshError="1"/>
      <sheetData sheetId="9">
        <row r="27">
          <cell r="T27">
            <v>69</v>
          </cell>
          <cell r="V27">
            <v>211</v>
          </cell>
          <cell r="X27">
            <v>477</v>
          </cell>
          <cell r="Z27">
            <v>55</v>
          </cell>
          <cell r="AB27">
            <v>152</v>
          </cell>
        </row>
      </sheetData>
      <sheetData sheetId="10">
        <row r="27">
          <cell r="T27">
            <v>64</v>
          </cell>
          <cell r="V27">
            <v>177</v>
          </cell>
          <cell r="X27">
            <v>325</v>
          </cell>
          <cell r="Z27">
            <v>39</v>
          </cell>
          <cell r="AB27">
            <v>67</v>
          </cell>
        </row>
      </sheetData>
      <sheetData sheetId="11">
        <row r="25">
          <cell r="T25">
            <v>72</v>
          </cell>
          <cell r="V25">
            <v>147</v>
          </cell>
          <cell r="X25">
            <v>280</v>
          </cell>
          <cell r="Z25">
            <v>51</v>
          </cell>
          <cell r="AB25">
            <v>47</v>
          </cell>
        </row>
      </sheetData>
      <sheetData sheetId="12" refreshError="1"/>
      <sheetData sheetId="13">
        <row r="23"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</row>
      </sheetData>
      <sheetData sheetId="14">
        <row r="23"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</row>
      </sheetData>
      <sheetData sheetId="15">
        <row r="23"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8" sqref="E8"/>
    </sheetView>
  </sheetViews>
  <sheetFormatPr defaultRowHeight="15" x14ac:dyDescent="0.25"/>
  <cols>
    <col min="1" max="1" width="5" style="115" customWidth="1"/>
    <col min="2" max="2" width="12.7109375" style="2" customWidth="1"/>
    <col min="3" max="6" width="9.140625" style="3"/>
    <col min="7" max="7" width="9.140625" style="3" hidden="1" customWidth="1"/>
    <col min="8" max="11" width="9.140625" style="3"/>
    <col min="12" max="12" width="12.28515625" style="3" customWidth="1"/>
    <col min="13" max="16" width="9.140625" style="3"/>
    <col min="17" max="17" width="9.140625" style="3" hidden="1" customWidth="1"/>
    <col min="18" max="21" width="9.140625" style="3"/>
    <col min="22" max="22" width="11.85546875" style="3" customWidth="1"/>
    <col min="23" max="16384" width="9.140625" style="2"/>
  </cols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thickBot="1" x14ac:dyDescent="0.3">
      <c r="A4" s="3"/>
      <c r="B4" s="4"/>
    </row>
    <row r="5" spans="1:22" s="13" customFormat="1" ht="19.5" thickBot="1" x14ac:dyDescent="0.3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  <c r="M5" s="10" t="s">
        <v>6</v>
      </c>
      <c r="N5" s="11"/>
      <c r="O5" s="11"/>
      <c r="P5" s="11"/>
      <c r="Q5" s="11"/>
      <c r="R5" s="11"/>
      <c r="S5" s="11"/>
      <c r="T5" s="11"/>
      <c r="U5" s="11"/>
      <c r="V5" s="12"/>
    </row>
    <row r="6" spans="1:22" s="13" customFormat="1" ht="17.25" customHeight="1" thickTop="1" thickBot="1" x14ac:dyDescent="0.3">
      <c r="A6" s="14"/>
      <c r="B6" s="15"/>
      <c r="C6" s="16" t="s">
        <v>7</v>
      </c>
      <c r="D6" s="17" t="s">
        <v>8</v>
      </c>
      <c r="E6" s="18"/>
      <c r="F6" s="18"/>
      <c r="G6" s="19"/>
      <c r="H6" s="20" t="s">
        <v>9</v>
      </c>
      <c r="I6" s="21" t="s">
        <v>10</v>
      </c>
      <c r="J6" s="22" t="s">
        <v>11</v>
      </c>
      <c r="K6" s="22" t="s">
        <v>12</v>
      </c>
      <c r="L6" s="23" t="s">
        <v>13</v>
      </c>
      <c r="M6" s="24" t="s">
        <v>7</v>
      </c>
      <c r="N6" s="25" t="s">
        <v>8</v>
      </c>
      <c r="O6" s="26"/>
      <c r="P6" s="26"/>
      <c r="Q6" s="27"/>
      <c r="R6" s="28" t="s">
        <v>9</v>
      </c>
      <c r="S6" s="29" t="s">
        <v>10</v>
      </c>
      <c r="T6" s="30" t="s">
        <v>11</v>
      </c>
      <c r="U6" s="30" t="s">
        <v>12</v>
      </c>
      <c r="V6" s="31" t="s">
        <v>14</v>
      </c>
    </row>
    <row r="7" spans="1:22" ht="31.5" thickTop="1" thickBot="1" x14ac:dyDescent="0.3">
      <c r="A7" s="32"/>
      <c r="B7" s="33"/>
      <c r="C7" s="34"/>
      <c r="D7" s="35" t="s">
        <v>15</v>
      </c>
      <c r="E7" s="36" t="s">
        <v>16</v>
      </c>
      <c r="F7" s="37" t="s">
        <v>17</v>
      </c>
      <c r="G7" s="38" t="s">
        <v>18</v>
      </c>
      <c r="H7" s="39"/>
      <c r="I7" s="40"/>
      <c r="J7" s="41"/>
      <c r="K7" s="41"/>
      <c r="L7" s="42"/>
      <c r="M7" s="43"/>
      <c r="N7" s="44" t="s">
        <v>15</v>
      </c>
      <c r="O7" s="45" t="s">
        <v>16</v>
      </c>
      <c r="P7" s="46" t="s">
        <v>17</v>
      </c>
      <c r="Q7" s="47" t="s">
        <v>19</v>
      </c>
      <c r="R7" s="48"/>
      <c r="S7" s="49"/>
      <c r="T7" s="50"/>
      <c r="U7" s="50"/>
      <c r="V7" s="51"/>
    </row>
    <row r="8" spans="1:22" ht="21.75" customHeight="1" x14ac:dyDescent="0.25">
      <c r="A8" s="52" t="s">
        <v>20</v>
      </c>
      <c r="B8" s="53" t="s">
        <v>21</v>
      </c>
      <c r="C8" s="54">
        <f>[1]JAN!$J$41</f>
        <v>1512</v>
      </c>
      <c r="D8" s="55">
        <f>[1]JAN!$L$41</f>
        <v>7234</v>
      </c>
      <c r="E8" s="56">
        <f>[1]JAN!$K$41</f>
        <v>6510</v>
      </c>
      <c r="F8" s="57">
        <f>[1]JAN!$N$41</f>
        <v>10</v>
      </c>
      <c r="G8" s="58">
        <f>SUM(D8:F8)</f>
        <v>13754</v>
      </c>
      <c r="H8" s="59">
        <f>[1]JAN!$P$41</f>
        <v>0</v>
      </c>
      <c r="I8" s="56">
        <f>[1]JAN!$Q$41</f>
        <v>87</v>
      </c>
      <c r="J8" s="56">
        <f>[1]JAN!$R$41</f>
        <v>8</v>
      </c>
      <c r="K8" s="56">
        <f>[1]JAN!$W$41</f>
        <v>20</v>
      </c>
      <c r="L8" s="60">
        <f>SUM(C8,G8:K8)</f>
        <v>15381</v>
      </c>
      <c r="M8" s="61">
        <f>[2]JAN!$T$23</f>
        <v>276</v>
      </c>
      <c r="N8" s="62">
        <f>[2]JAN!$X$23</f>
        <v>1024</v>
      </c>
      <c r="O8" s="63">
        <f>[2]JAN!$V$23</f>
        <v>700</v>
      </c>
      <c r="P8" s="64" t="s">
        <v>22</v>
      </c>
      <c r="Q8" s="65">
        <f>SUM(N8:P8)</f>
        <v>1724</v>
      </c>
      <c r="R8" s="66" t="s">
        <v>22</v>
      </c>
      <c r="S8" s="63">
        <f>[2]JAN!$Z$23</f>
        <v>102</v>
      </c>
      <c r="T8" s="67" t="s">
        <v>22</v>
      </c>
      <c r="U8" s="63">
        <f>[2]JAN!$AB$23</f>
        <v>32</v>
      </c>
      <c r="V8" s="68">
        <f>SUM(M8,Q8:U8)</f>
        <v>2134</v>
      </c>
    </row>
    <row r="9" spans="1:22" ht="21.75" customHeight="1" x14ac:dyDescent="0.25">
      <c r="A9" s="69" t="s">
        <v>23</v>
      </c>
      <c r="B9" s="70" t="s">
        <v>24</v>
      </c>
      <c r="C9" s="71">
        <f>[1]FEB!$J$41</f>
        <v>1637</v>
      </c>
      <c r="D9" s="72">
        <f>[1]FEB!$L$41</f>
        <v>6872</v>
      </c>
      <c r="E9" s="73">
        <f>[1]FEB!$K$41</f>
        <v>6263</v>
      </c>
      <c r="F9" s="74">
        <f>[1]FEB!$N$41</f>
        <v>40</v>
      </c>
      <c r="G9" s="75">
        <f t="shared" ref="G9:G19" si="0">SUM(D9:F9)</f>
        <v>13175</v>
      </c>
      <c r="H9" s="76">
        <f>[1]FEB!$P$41</f>
        <v>0</v>
      </c>
      <c r="I9" s="73">
        <f>[1]FEB!$Q$41</f>
        <v>69</v>
      </c>
      <c r="J9" s="73">
        <f>[1]FEB!$R$41</f>
        <v>14</v>
      </c>
      <c r="K9" s="73">
        <f>[1]FEB!$W$41</f>
        <v>41</v>
      </c>
      <c r="L9" s="77">
        <f t="shared" ref="L9:L19" si="1">SUM(C9,G9:K9)</f>
        <v>14936</v>
      </c>
      <c r="M9" s="78">
        <f>[2]FEB!$T$23</f>
        <v>248</v>
      </c>
      <c r="N9" s="79">
        <f>[2]FEB!$X$23</f>
        <v>975</v>
      </c>
      <c r="O9" s="80">
        <f>[2]FEB!$V$23</f>
        <v>627</v>
      </c>
      <c r="P9" s="81" t="s">
        <v>22</v>
      </c>
      <c r="Q9" s="82">
        <f t="shared" ref="Q9:Q19" si="2">SUM(N9:P9)</f>
        <v>1602</v>
      </c>
      <c r="R9" s="83" t="s">
        <v>22</v>
      </c>
      <c r="S9" s="80">
        <f>[2]FEB!$Z$23</f>
        <v>96</v>
      </c>
      <c r="T9" s="84" t="s">
        <v>22</v>
      </c>
      <c r="U9" s="80">
        <f>[2]FEB!$AB$23</f>
        <v>22</v>
      </c>
      <c r="V9" s="85">
        <f t="shared" ref="V9:V19" si="3">SUM(M9,Q9:U9)</f>
        <v>1968</v>
      </c>
    </row>
    <row r="10" spans="1:22" ht="21.75" customHeight="1" x14ac:dyDescent="0.25">
      <c r="A10" s="69" t="s">
        <v>25</v>
      </c>
      <c r="B10" s="70" t="s">
        <v>26</v>
      </c>
      <c r="C10" s="71">
        <f>[1]MAR!$J$41</f>
        <v>3143</v>
      </c>
      <c r="D10" s="72">
        <f>[1]MAR!$L$41</f>
        <v>6693</v>
      </c>
      <c r="E10" s="73">
        <f>[1]MAR!$K$41</f>
        <v>5904</v>
      </c>
      <c r="F10" s="74">
        <f>[1]MAR!$N$41</f>
        <v>53</v>
      </c>
      <c r="G10" s="75">
        <f t="shared" si="0"/>
        <v>12650</v>
      </c>
      <c r="H10" s="76">
        <f>[1]MAR!$P$41</f>
        <v>0</v>
      </c>
      <c r="I10" s="73">
        <f>[1]MAR!$Q$41</f>
        <v>88</v>
      </c>
      <c r="J10" s="73">
        <f>[1]MAR!$R$41</f>
        <v>6</v>
      </c>
      <c r="K10" s="73">
        <f>[1]MAR!$W$41</f>
        <v>43</v>
      </c>
      <c r="L10" s="77">
        <f t="shared" si="1"/>
        <v>15930</v>
      </c>
      <c r="M10" s="78">
        <f>[2]MAR!$T$23</f>
        <v>295</v>
      </c>
      <c r="N10" s="79">
        <f>[2]MAR!$X$23</f>
        <v>1011</v>
      </c>
      <c r="O10" s="80">
        <f>[2]MAR!$V$23</f>
        <v>671</v>
      </c>
      <c r="P10" s="81" t="s">
        <v>22</v>
      </c>
      <c r="Q10" s="82">
        <f t="shared" si="2"/>
        <v>1682</v>
      </c>
      <c r="R10" s="83" t="s">
        <v>22</v>
      </c>
      <c r="S10" s="80">
        <f>[2]MAR!$Z$23</f>
        <v>108</v>
      </c>
      <c r="T10" s="84" t="s">
        <v>22</v>
      </c>
      <c r="U10" s="80">
        <f>[2]MAR!$AB$23</f>
        <v>23</v>
      </c>
      <c r="V10" s="85">
        <f t="shared" si="3"/>
        <v>2108</v>
      </c>
    </row>
    <row r="11" spans="1:22" ht="21.75" customHeight="1" x14ac:dyDescent="0.25">
      <c r="A11" s="69" t="s">
        <v>27</v>
      </c>
      <c r="B11" s="70" t="s">
        <v>28</v>
      </c>
      <c r="C11" s="71">
        <f>[1]APR!$J$41</f>
        <v>887</v>
      </c>
      <c r="D11" s="72">
        <f>[1]APR!$L$41</f>
        <v>4191</v>
      </c>
      <c r="E11" s="73">
        <f>[1]APR!$K$41</f>
        <v>3430</v>
      </c>
      <c r="F11" s="74">
        <f>[1]APR!$N$41</f>
        <v>14</v>
      </c>
      <c r="G11" s="75">
        <f t="shared" si="0"/>
        <v>7635</v>
      </c>
      <c r="H11" s="76">
        <f>[1]APR!$P$41</f>
        <v>0</v>
      </c>
      <c r="I11" s="73">
        <f>[1]APR!$Q$41</f>
        <v>74</v>
      </c>
      <c r="J11" s="73">
        <f>[1]APR!$R$41</f>
        <v>11</v>
      </c>
      <c r="K11" s="73">
        <f>[1]APR!$W$41</f>
        <v>23</v>
      </c>
      <c r="L11" s="77">
        <f t="shared" si="1"/>
        <v>8630</v>
      </c>
      <c r="M11" s="78">
        <f>[2]APR!$T$23</f>
        <v>216</v>
      </c>
      <c r="N11" s="79">
        <f>[2]APR!$X$23</f>
        <v>672</v>
      </c>
      <c r="O11" s="80">
        <f>[2]APR!$V$23</f>
        <v>427</v>
      </c>
      <c r="P11" s="81" t="s">
        <v>22</v>
      </c>
      <c r="Q11" s="82">
        <f t="shared" si="2"/>
        <v>1099</v>
      </c>
      <c r="R11" s="83" t="s">
        <v>22</v>
      </c>
      <c r="S11" s="80">
        <f>[2]APR!$Z$23</f>
        <v>108</v>
      </c>
      <c r="T11" s="84" t="s">
        <v>22</v>
      </c>
      <c r="U11" s="80">
        <f>[2]APR!$AB$23</f>
        <v>12</v>
      </c>
      <c r="V11" s="85">
        <f t="shared" si="3"/>
        <v>1435</v>
      </c>
    </row>
    <row r="12" spans="1:22" ht="21.75" customHeight="1" x14ac:dyDescent="0.25">
      <c r="A12" s="69" t="s">
        <v>29</v>
      </c>
      <c r="B12" s="70" t="s">
        <v>30</v>
      </c>
      <c r="C12" s="71">
        <f>[1]MEI!$J$41</f>
        <v>943</v>
      </c>
      <c r="D12" s="72">
        <f>[1]MEI!$L$41</f>
        <v>3182</v>
      </c>
      <c r="E12" s="73">
        <f>[1]MEI!$K$41</f>
        <v>2618</v>
      </c>
      <c r="F12" s="74">
        <f>[1]MEI!$N$41</f>
        <v>22</v>
      </c>
      <c r="G12" s="75">
        <f t="shared" si="0"/>
        <v>5822</v>
      </c>
      <c r="H12" s="76">
        <f>[1]MEI!$P$41</f>
        <v>0</v>
      </c>
      <c r="I12" s="73">
        <f>[1]MEI!$Q$41</f>
        <v>56</v>
      </c>
      <c r="J12" s="73">
        <f>[1]MEI!$R$41</f>
        <v>10</v>
      </c>
      <c r="K12" s="73">
        <f>[1]MEI!$W$41</f>
        <v>6</v>
      </c>
      <c r="L12" s="77">
        <f t="shared" si="1"/>
        <v>6837</v>
      </c>
      <c r="M12" s="78">
        <f>[2]MEI!$T$23</f>
        <v>151</v>
      </c>
      <c r="N12" s="79">
        <f>[2]MEI!$X$23</f>
        <v>599</v>
      </c>
      <c r="O12" s="80">
        <f>[2]MEI!$V$23</f>
        <v>315</v>
      </c>
      <c r="P12" s="81" t="s">
        <v>22</v>
      </c>
      <c r="Q12" s="82">
        <f t="shared" si="2"/>
        <v>914</v>
      </c>
      <c r="R12" s="83" t="s">
        <v>22</v>
      </c>
      <c r="S12" s="80">
        <f>[2]MEI!$Z$23</f>
        <v>73</v>
      </c>
      <c r="T12" s="84" t="s">
        <v>22</v>
      </c>
      <c r="U12" s="80">
        <f>[2]MEI!$AB$23</f>
        <v>13</v>
      </c>
      <c r="V12" s="85">
        <f t="shared" si="3"/>
        <v>1151</v>
      </c>
    </row>
    <row r="13" spans="1:22" ht="21.75" customHeight="1" x14ac:dyDescent="0.25">
      <c r="A13" s="69" t="s">
        <v>31</v>
      </c>
      <c r="B13" s="70" t="s">
        <v>32</v>
      </c>
      <c r="C13" s="71">
        <f>[1]JUN!$J$41</f>
        <v>2212</v>
      </c>
      <c r="D13" s="72">
        <f>[1]JUN!$L$41</f>
        <v>4378</v>
      </c>
      <c r="E13" s="73">
        <f>[1]JUN!$K$41</f>
        <v>3518</v>
      </c>
      <c r="F13" s="74">
        <f>[1]JUN!$N$41</f>
        <v>39</v>
      </c>
      <c r="G13" s="75">
        <f t="shared" si="0"/>
        <v>7935</v>
      </c>
      <c r="H13" s="76">
        <f>[1]JUN!$P$41</f>
        <v>0</v>
      </c>
      <c r="I13" s="73">
        <f>[1]JUN!$Q$41</f>
        <v>68</v>
      </c>
      <c r="J13" s="73">
        <f>[1]JUN!$R$41</f>
        <v>126</v>
      </c>
      <c r="K13" s="73">
        <f>[1]JUN!$W$41</f>
        <v>11</v>
      </c>
      <c r="L13" s="77">
        <f t="shared" si="1"/>
        <v>10352</v>
      </c>
      <c r="M13" s="78">
        <f>[2]JUN!$T$27</f>
        <v>141</v>
      </c>
      <c r="N13" s="79">
        <f>[2]JUN!$X$27</f>
        <v>654</v>
      </c>
      <c r="O13" s="80">
        <f>[2]JUN!$V$27</f>
        <v>333</v>
      </c>
      <c r="P13" s="81" t="s">
        <v>22</v>
      </c>
      <c r="Q13" s="82">
        <f t="shared" si="2"/>
        <v>987</v>
      </c>
      <c r="R13" s="83" t="s">
        <v>22</v>
      </c>
      <c r="S13" s="80">
        <f>[2]JUN!$Z$27</f>
        <v>101</v>
      </c>
      <c r="T13" s="84" t="s">
        <v>22</v>
      </c>
      <c r="U13" s="80">
        <f>[2]JUN!$AB$27</f>
        <v>35</v>
      </c>
      <c r="V13" s="85">
        <f t="shared" si="3"/>
        <v>1264</v>
      </c>
    </row>
    <row r="14" spans="1:22" ht="21.75" customHeight="1" x14ac:dyDescent="0.25">
      <c r="A14" s="69" t="s">
        <v>33</v>
      </c>
      <c r="B14" s="70" t="s">
        <v>34</v>
      </c>
      <c r="C14" s="71">
        <f>[1]JUL!$J$41</f>
        <v>1293</v>
      </c>
      <c r="D14" s="72">
        <f>[1]JUL!$L$41</f>
        <v>3852</v>
      </c>
      <c r="E14" s="73">
        <f>[1]JUL!$K$41</f>
        <v>3046</v>
      </c>
      <c r="F14" s="74">
        <f>[1]JUL!$N$41</f>
        <v>26</v>
      </c>
      <c r="G14" s="75">
        <f t="shared" si="0"/>
        <v>6924</v>
      </c>
      <c r="H14" s="76">
        <f>[1]JUL!$P$41</f>
        <v>2</v>
      </c>
      <c r="I14" s="73">
        <f>[1]JUL!$Q$41</f>
        <v>62</v>
      </c>
      <c r="J14" s="73">
        <f>[1]JUL!$R$41</f>
        <v>16</v>
      </c>
      <c r="K14" s="73">
        <f>[1]JUL!$W$41</f>
        <v>27</v>
      </c>
      <c r="L14" s="77">
        <f t="shared" si="1"/>
        <v>8324</v>
      </c>
      <c r="M14" s="78">
        <f>[2]JUL!$T$27</f>
        <v>69</v>
      </c>
      <c r="N14" s="79">
        <f>[2]JUL!$X$27</f>
        <v>477</v>
      </c>
      <c r="O14" s="80">
        <f>[2]JUL!$V$27</f>
        <v>211</v>
      </c>
      <c r="P14" s="81" t="s">
        <v>22</v>
      </c>
      <c r="Q14" s="82">
        <f t="shared" si="2"/>
        <v>688</v>
      </c>
      <c r="R14" s="83" t="s">
        <v>22</v>
      </c>
      <c r="S14" s="80">
        <f>[2]JUL!$Z$27</f>
        <v>55</v>
      </c>
      <c r="T14" s="84" t="s">
        <v>22</v>
      </c>
      <c r="U14" s="80">
        <f>[2]JUL!$AB$27</f>
        <v>152</v>
      </c>
      <c r="V14" s="85">
        <f t="shared" si="3"/>
        <v>964</v>
      </c>
    </row>
    <row r="15" spans="1:22" ht="21.75" customHeight="1" x14ac:dyDescent="0.25">
      <c r="A15" s="69" t="s">
        <v>35</v>
      </c>
      <c r="B15" s="70" t="s">
        <v>36</v>
      </c>
      <c r="C15" s="71">
        <f>[1]AGT!$J$41</f>
        <v>1386</v>
      </c>
      <c r="D15" s="72">
        <f>[1]AGT!$L$41</f>
        <v>3455</v>
      </c>
      <c r="E15" s="73">
        <f>[1]AGT!$K$41</f>
        <v>2760</v>
      </c>
      <c r="F15" s="74">
        <f>[1]AGT!$N$41</f>
        <v>27</v>
      </c>
      <c r="G15" s="75">
        <f t="shared" si="0"/>
        <v>6242</v>
      </c>
      <c r="H15" s="76">
        <f>[1]AGT!$P$41</f>
        <v>0</v>
      </c>
      <c r="I15" s="73">
        <f>[1]AGT!$Q$41</f>
        <v>36</v>
      </c>
      <c r="J15" s="73">
        <f>[1]AGT!$R$41</f>
        <v>8</v>
      </c>
      <c r="K15" s="73">
        <f>[1]AGT!$V$41</f>
        <v>6</v>
      </c>
      <c r="L15" s="77">
        <f t="shared" si="1"/>
        <v>7678</v>
      </c>
      <c r="M15" s="78">
        <f>[2]AGT!$T$27</f>
        <v>64</v>
      </c>
      <c r="N15" s="79">
        <f>[2]AGT!$X$27</f>
        <v>325</v>
      </c>
      <c r="O15" s="80">
        <f>[2]AGT!$V$27</f>
        <v>177</v>
      </c>
      <c r="P15" s="81" t="s">
        <v>22</v>
      </c>
      <c r="Q15" s="82">
        <f t="shared" si="2"/>
        <v>502</v>
      </c>
      <c r="R15" s="83" t="s">
        <v>22</v>
      </c>
      <c r="S15" s="80">
        <f>[2]AGT!$Z$27</f>
        <v>39</v>
      </c>
      <c r="T15" s="84" t="s">
        <v>22</v>
      </c>
      <c r="U15" s="80">
        <f>[2]AGT!$AB$27</f>
        <v>67</v>
      </c>
      <c r="V15" s="85">
        <f t="shared" si="3"/>
        <v>672</v>
      </c>
    </row>
    <row r="16" spans="1:22" ht="21.75" customHeight="1" x14ac:dyDescent="0.25">
      <c r="A16" s="69" t="s">
        <v>37</v>
      </c>
      <c r="B16" s="70" t="s">
        <v>38</v>
      </c>
      <c r="C16" s="71">
        <f>[1]SEP!$J$41</f>
        <v>941</v>
      </c>
      <c r="D16" s="72">
        <f>[1]SEP!$L$41</f>
        <v>3771</v>
      </c>
      <c r="E16" s="73">
        <f>[1]SEP!$K$41</f>
        <v>3126</v>
      </c>
      <c r="F16" s="74">
        <f>[1]SEP!$N$41</f>
        <v>39</v>
      </c>
      <c r="G16" s="75">
        <f t="shared" si="0"/>
        <v>6936</v>
      </c>
      <c r="H16" s="76">
        <f>[1]SEP!$P$41</f>
        <v>0</v>
      </c>
      <c r="I16" s="73">
        <f>[1]SEP!$Q$41</f>
        <v>37</v>
      </c>
      <c r="J16" s="73">
        <f>[1]SEP!$R$41</f>
        <v>11</v>
      </c>
      <c r="K16" s="73">
        <f>[1]SEP!$V$41</f>
        <v>7</v>
      </c>
      <c r="L16" s="77">
        <f t="shared" si="1"/>
        <v>7932</v>
      </c>
      <c r="M16" s="78">
        <f>[2]SEP!$T$25</f>
        <v>72</v>
      </c>
      <c r="N16" s="79">
        <f>[2]SEP!$X$25</f>
        <v>280</v>
      </c>
      <c r="O16" s="80">
        <f>[2]SEP!$V$25</f>
        <v>147</v>
      </c>
      <c r="P16" s="81" t="s">
        <v>22</v>
      </c>
      <c r="Q16" s="82">
        <f t="shared" si="2"/>
        <v>427</v>
      </c>
      <c r="R16" s="83" t="s">
        <v>22</v>
      </c>
      <c r="S16" s="80">
        <f>[2]SEP!$Z$25</f>
        <v>51</v>
      </c>
      <c r="T16" s="84" t="s">
        <v>22</v>
      </c>
      <c r="U16" s="80">
        <f>[2]SEP!$AB$25</f>
        <v>47</v>
      </c>
      <c r="V16" s="85">
        <f t="shared" si="3"/>
        <v>597</v>
      </c>
    </row>
    <row r="17" spans="1:22" ht="21.75" customHeight="1" x14ac:dyDescent="0.25">
      <c r="A17" s="69" t="s">
        <v>39</v>
      </c>
      <c r="B17" s="70" t="s">
        <v>40</v>
      </c>
      <c r="C17" s="71">
        <f>[1]OKT!$J$40</f>
        <v>0</v>
      </c>
      <c r="D17" s="72">
        <f>[1]OKT!$L$40</f>
        <v>0</v>
      </c>
      <c r="E17" s="73">
        <f>[1]OKT!$K$40</f>
        <v>0</v>
      </c>
      <c r="F17" s="74">
        <f>[1]OKT!$N$40</f>
        <v>0</v>
      </c>
      <c r="G17" s="75">
        <f t="shared" si="0"/>
        <v>0</v>
      </c>
      <c r="H17" s="76">
        <f>[1]OKT!$P$40</f>
        <v>0</v>
      </c>
      <c r="I17" s="73">
        <f>[1]OKT!$Q$40</f>
        <v>0</v>
      </c>
      <c r="J17" s="73">
        <f>[1]OKT!$R$40</f>
        <v>0</v>
      </c>
      <c r="K17" s="73">
        <f>[1]OKT!$V$40</f>
        <v>0</v>
      </c>
      <c r="L17" s="77">
        <f t="shared" si="1"/>
        <v>0</v>
      </c>
      <c r="M17" s="78">
        <f>[2]OKT!$T$23</f>
        <v>0</v>
      </c>
      <c r="N17" s="79">
        <f>[2]OKT!$X$23</f>
        <v>0</v>
      </c>
      <c r="O17" s="80">
        <f>[2]OKT!$V$23</f>
        <v>0</v>
      </c>
      <c r="P17" s="81" t="s">
        <v>22</v>
      </c>
      <c r="Q17" s="82">
        <f t="shared" si="2"/>
        <v>0</v>
      </c>
      <c r="R17" s="83" t="s">
        <v>22</v>
      </c>
      <c r="S17" s="80">
        <f>[2]OKT!$Z$23</f>
        <v>0</v>
      </c>
      <c r="T17" s="84" t="s">
        <v>22</v>
      </c>
      <c r="U17" s="80">
        <f>[2]OKT!$AB$23</f>
        <v>0</v>
      </c>
      <c r="V17" s="85">
        <f t="shared" si="3"/>
        <v>0</v>
      </c>
    </row>
    <row r="18" spans="1:22" ht="21.75" customHeight="1" x14ac:dyDescent="0.25">
      <c r="A18" s="69" t="s">
        <v>41</v>
      </c>
      <c r="B18" s="70" t="s">
        <v>42</v>
      </c>
      <c r="C18" s="71">
        <f>[1]NOP!$J$40</f>
        <v>0</v>
      </c>
      <c r="D18" s="72">
        <f>[1]NOP!$L$40</f>
        <v>0</v>
      </c>
      <c r="E18" s="73">
        <f>[1]NOP!$K$40</f>
        <v>0</v>
      </c>
      <c r="F18" s="74">
        <f>[1]NOP!$N$40</f>
        <v>0</v>
      </c>
      <c r="G18" s="75">
        <f t="shared" si="0"/>
        <v>0</v>
      </c>
      <c r="H18" s="76">
        <f>[1]NOP!$P$40</f>
        <v>0</v>
      </c>
      <c r="I18" s="73">
        <f>[1]NOP!$Q$40</f>
        <v>0</v>
      </c>
      <c r="J18" s="73">
        <f>[1]NOP!$R$40</f>
        <v>0</v>
      </c>
      <c r="K18" s="73">
        <f>[1]NOP!$V$40</f>
        <v>0</v>
      </c>
      <c r="L18" s="77">
        <f t="shared" si="1"/>
        <v>0</v>
      </c>
      <c r="M18" s="78">
        <f>[2]NOP!$T$23</f>
        <v>0</v>
      </c>
      <c r="N18" s="79">
        <f>[2]NOP!$X$23</f>
        <v>0</v>
      </c>
      <c r="O18" s="80">
        <f>[2]NOP!$V$23</f>
        <v>0</v>
      </c>
      <c r="P18" s="81" t="s">
        <v>22</v>
      </c>
      <c r="Q18" s="82">
        <f t="shared" si="2"/>
        <v>0</v>
      </c>
      <c r="R18" s="83" t="s">
        <v>22</v>
      </c>
      <c r="S18" s="80">
        <f>[2]NOP!$Z$23</f>
        <v>0</v>
      </c>
      <c r="T18" s="84" t="s">
        <v>22</v>
      </c>
      <c r="U18" s="80">
        <f>[2]NOP!$AB$23</f>
        <v>0</v>
      </c>
      <c r="V18" s="85">
        <f t="shared" si="3"/>
        <v>0</v>
      </c>
    </row>
    <row r="19" spans="1:22" ht="21.75" customHeight="1" thickBot="1" x14ac:dyDescent="0.3">
      <c r="A19" s="86" t="s">
        <v>43</v>
      </c>
      <c r="B19" s="87" t="s">
        <v>44</v>
      </c>
      <c r="C19" s="88">
        <f>[1]DES!$J$40</f>
        <v>0</v>
      </c>
      <c r="D19" s="89">
        <f>[1]DES!$L$40</f>
        <v>0</v>
      </c>
      <c r="E19" s="90">
        <f>[1]DES!$K$40</f>
        <v>0</v>
      </c>
      <c r="F19" s="91">
        <f>[1]DES!$N$40</f>
        <v>0</v>
      </c>
      <c r="G19" s="92">
        <f t="shared" si="0"/>
        <v>0</v>
      </c>
      <c r="H19" s="93">
        <f>[1]DES!$P$40</f>
        <v>0</v>
      </c>
      <c r="I19" s="90">
        <f>[1]DES!$Q$40</f>
        <v>0</v>
      </c>
      <c r="J19" s="90">
        <f>[1]DES!$R$40</f>
        <v>0</v>
      </c>
      <c r="K19" s="90">
        <f>[1]DES!$V$40</f>
        <v>0</v>
      </c>
      <c r="L19" s="94">
        <f t="shared" si="1"/>
        <v>0</v>
      </c>
      <c r="M19" s="95">
        <f>[2]DES!$T$23</f>
        <v>0</v>
      </c>
      <c r="N19" s="96">
        <f>[2]DES!$X$23</f>
        <v>0</v>
      </c>
      <c r="O19" s="97">
        <f>[2]DES!$V$23</f>
        <v>0</v>
      </c>
      <c r="P19" s="98" t="s">
        <v>22</v>
      </c>
      <c r="Q19" s="99">
        <f t="shared" si="2"/>
        <v>0</v>
      </c>
      <c r="R19" s="100" t="s">
        <v>22</v>
      </c>
      <c r="S19" s="97">
        <f>[2]DES!$Z$23</f>
        <v>0</v>
      </c>
      <c r="T19" s="101" t="s">
        <v>22</v>
      </c>
      <c r="U19" s="97">
        <f>[2]DES!$AB$23</f>
        <v>0</v>
      </c>
      <c r="V19" s="102">
        <f t="shared" si="3"/>
        <v>0</v>
      </c>
    </row>
    <row r="20" spans="1:22" s="13" customFormat="1" ht="37.5" customHeight="1" thickTop="1" thickBot="1" x14ac:dyDescent="0.3">
      <c r="A20" s="103" t="s">
        <v>45</v>
      </c>
      <c r="B20" s="104"/>
      <c r="C20" s="105">
        <f t="shared" ref="C20:V20" si="4">SUM(C8:C19)</f>
        <v>13954</v>
      </c>
      <c r="D20" s="106">
        <f t="shared" si="4"/>
        <v>43628</v>
      </c>
      <c r="E20" s="107">
        <f t="shared" si="4"/>
        <v>37175</v>
      </c>
      <c r="F20" s="108">
        <f t="shared" si="4"/>
        <v>270</v>
      </c>
      <c r="G20" s="109">
        <f t="shared" si="4"/>
        <v>81073</v>
      </c>
      <c r="H20" s="110">
        <f t="shared" si="4"/>
        <v>2</v>
      </c>
      <c r="I20" s="107">
        <f t="shared" si="4"/>
        <v>577</v>
      </c>
      <c r="J20" s="107">
        <f t="shared" si="4"/>
        <v>210</v>
      </c>
      <c r="K20" s="107">
        <f t="shared" si="4"/>
        <v>184</v>
      </c>
      <c r="L20" s="111">
        <f t="shared" si="4"/>
        <v>96000</v>
      </c>
      <c r="M20" s="105">
        <f t="shared" si="4"/>
        <v>1532</v>
      </c>
      <c r="N20" s="106">
        <f t="shared" si="4"/>
        <v>6017</v>
      </c>
      <c r="O20" s="107">
        <f t="shared" si="4"/>
        <v>3608</v>
      </c>
      <c r="P20" s="112">
        <f t="shared" si="4"/>
        <v>0</v>
      </c>
      <c r="Q20" s="113">
        <f t="shared" si="4"/>
        <v>9625</v>
      </c>
      <c r="R20" s="114">
        <f t="shared" si="4"/>
        <v>0</v>
      </c>
      <c r="S20" s="107">
        <f t="shared" si="4"/>
        <v>733</v>
      </c>
      <c r="T20" s="107">
        <f t="shared" si="4"/>
        <v>0</v>
      </c>
      <c r="U20" s="107">
        <f t="shared" si="4"/>
        <v>403</v>
      </c>
      <c r="V20" s="111">
        <f t="shared" si="4"/>
        <v>12293</v>
      </c>
    </row>
  </sheetData>
  <mergeCells count="22">
    <mergeCell ref="R6:R7"/>
    <mergeCell ref="S6:S7"/>
    <mergeCell ref="T6:T7"/>
    <mergeCell ref="U6:U7"/>
    <mergeCell ref="V6:V7"/>
    <mergeCell ref="A20:B20"/>
    <mergeCell ref="I6:I7"/>
    <mergeCell ref="J6:J7"/>
    <mergeCell ref="K6:K7"/>
    <mergeCell ref="L6:L7"/>
    <mergeCell ref="M6:M7"/>
    <mergeCell ref="N6:Q6"/>
    <mergeCell ref="A1:V1"/>
    <mergeCell ref="A2:V2"/>
    <mergeCell ref="A3:V3"/>
    <mergeCell ref="A5:A7"/>
    <mergeCell ref="B5:B7"/>
    <mergeCell ref="C5:L5"/>
    <mergeCell ref="M5:V5"/>
    <mergeCell ref="C6:C7"/>
    <mergeCell ref="D6:G6"/>
    <mergeCell ref="H6:H7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2020-10-12T05:12:54Z</dcterms:created>
  <dcterms:modified xsi:type="dcterms:W3CDTF">2020-10-12T05:13:51Z</dcterms:modified>
</cp:coreProperties>
</file>