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cuments\FISIK KEUANGAN BLANGKO BARU 2020\1. JANUARI\"/>
    </mc:Choice>
  </mc:AlternateContent>
  <bookViews>
    <workbookView xWindow="0" yWindow="0" windowWidth="15600" windowHeight="8685" tabRatio="647" activeTab="5"/>
  </bookViews>
  <sheets>
    <sheet name="Sheet2" sheetId="42" r:id="rId1"/>
    <sheet name="Sheet1" sheetId="41" r:id="rId2"/>
    <sheet name="Sheet1 (2)" sheetId="43" r:id="rId3"/>
    <sheet name="LINK REALISASI 1" sheetId="39" r:id="rId4"/>
    <sheet name="LINK REALISASI 2" sheetId="40" r:id="rId5"/>
    <sheet name="JANUARI" sheetId="32" r:id="rId6"/>
  </sheets>
  <calcPr calcId="162913"/>
  <fileRecoveryPr autoRecover="0"/>
</workbook>
</file>

<file path=xl/calcChain.xml><?xml version="1.0" encoding="utf-8"?>
<calcChain xmlns="http://schemas.openxmlformats.org/spreadsheetml/2006/main">
  <c r="O25" i="32" l="1"/>
  <c r="M25" i="32"/>
  <c r="N25" i="32"/>
  <c r="N54" i="32"/>
  <c r="N55" i="32" s="1"/>
  <c r="P55" i="32" s="1"/>
  <c r="Q43" i="32"/>
  <c r="R43" i="32"/>
  <c r="M36" i="32"/>
  <c r="O38" i="32"/>
  <c r="M43" i="32"/>
  <c r="M23" i="32" l="1"/>
  <c r="M22" i="32"/>
  <c r="M21" i="32"/>
  <c r="M20" i="32"/>
  <c r="M19" i="32"/>
  <c r="M18" i="32"/>
  <c r="M17" i="32"/>
  <c r="M16" i="32"/>
  <c r="M15" i="32"/>
  <c r="M14" i="32"/>
  <c r="M13" i="32"/>
  <c r="Q22" i="32"/>
  <c r="Q21" i="32"/>
  <c r="Q20" i="32"/>
  <c r="Q19" i="32"/>
  <c r="Q18" i="32"/>
  <c r="Q17" i="32"/>
  <c r="Q16" i="32"/>
  <c r="Q15" i="32"/>
  <c r="Q14" i="32"/>
  <c r="Q13" i="32"/>
  <c r="Q12" i="32"/>
  <c r="Q11" i="32"/>
  <c r="R12" i="32"/>
  <c r="R13" i="32"/>
  <c r="R14" i="32"/>
  <c r="R15" i="32"/>
  <c r="R16" i="32"/>
  <c r="R17" i="32"/>
  <c r="R18" i="32"/>
  <c r="R19" i="32"/>
  <c r="R20" i="32"/>
  <c r="R21" i="32"/>
  <c r="R22" i="32"/>
  <c r="R11" i="32"/>
  <c r="D26" i="43"/>
  <c r="D59" i="43"/>
  <c r="J45" i="32"/>
  <c r="J46" i="32"/>
  <c r="J47" i="32"/>
  <c r="J48" i="32"/>
  <c r="J49" i="32"/>
  <c r="J50" i="32"/>
  <c r="J51" i="32"/>
  <c r="J52" i="32"/>
  <c r="J53" i="32"/>
  <c r="J44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26" i="32"/>
  <c r="C45" i="32"/>
  <c r="C46" i="32"/>
  <c r="C47" i="32"/>
  <c r="C48" i="32"/>
  <c r="C49" i="32"/>
  <c r="C50" i="32"/>
  <c r="C51" i="32"/>
  <c r="C52" i="32"/>
  <c r="C53" i="32"/>
  <c r="C44" i="32"/>
  <c r="C39" i="32"/>
  <c r="C40" i="32"/>
  <c r="C41" i="32"/>
  <c r="C42" i="32"/>
  <c r="C43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26" i="32"/>
  <c r="C25" i="32"/>
  <c r="O23" i="32"/>
  <c r="J14" i="32"/>
  <c r="J15" i="32"/>
  <c r="J16" i="32"/>
  <c r="J17" i="32"/>
  <c r="J18" i="32"/>
  <c r="J19" i="32"/>
  <c r="J20" i="32"/>
  <c r="J21" i="32"/>
  <c r="J22" i="32"/>
  <c r="J23" i="32"/>
  <c r="N23" i="32" s="1"/>
  <c r="P23" i="32" s="1"/>
  <c r="J13" i="32"/>
  <c r="C23" i="32"/>
  <c r="C14" i="32"/>
  <c r="C15" i="32"/>
  <c r="C16" i="32"/>
  <c r="C17" i="32"/>
  <c r="C18" i="32"/>
  <c r="C19" i="32"/>
  <c r="C20" i="32"/>
  <c r="C21" i="32"/>
  <c r="C22" i="32"/>
  <c r="C13" i="32"/>
  <c r="N18" i="32" l="1"/>
  <c r="N22" i="32"/>
  <c r="J25" i="32"/>
  <c r="J54" i="32" s="1"/>
  <c r="M12" i="32"/>
  <c r="M11" i="32" s="1"/>
  <c r="O11" i="32" s="1"/>
  <c r="M53" i="32"/>
  <c r="O53" i="32" s="1"/>
  <c r="M51" i="32"/>
  <c r="N51" i="32" s="1"/>
  <c r="P51" i="32" s="1"/>
  <c r="M49" i="32"/>
  <c r="O49" i="32" s="1"/>
  <c r="M47" i="32"/>
  <c r="M46" i="32" s="1"/>
  <c r="M45" i="32"/>
  <c r="M44" i="32"/>
  <c r="O44" i="32" s="1"/>
  <c r="O43" i="32"/>
  <c r="M42" i="32"/>
  <c r="O42" i="32" s="1"/>
  <c r="M41" i="32"/>
  <c r="O41" i="32" s="1"/>
  <c r="M40" i="32"/>
  <c r="M39" i="32"/>
  <c r="O36" i="32"/>
  <c r="M35" i="32"/>
  <c r="O35" i="32" s="1"/>
  <c r="M34" i="32"/>
  <c r="O34" i="32" s="1"/>
  <c r="M33" i="32"/>
  <c r="M32" i="32"/>
  <c r="O32" i="32" s="1"/>
  <c r="M30" i="32"/>
  <c r="O30" i="32" s="1"/>
  <c r="M31" i="32"/>
  <c r="M29" i="32"/>
  <c r="O29" i="32" s="1"/>
  <c r="M28" i="32"/>
  <c r="M27" i="32"/>
  <c r="M26" i="32"/>
  <c r="O20" i="32"/>
  <c r="O16" i="32"/>
  <c r="AB715" i="39"/>
  <c r="AB30" i="39"/>
  <c r="AB31" i="39"/>
  <c r="AB32" i="39"/>
  <c r="AB33" i="39"/>
  <c r="AB34" i="39"/>
  <c r="AB35" i="39"/>
  <c r="AB36" i="39"/>
  <c r="AB37" i="39"/>
  <c r="AB38" i="39"/>
  <c r="AB39" i="39"/>
  <c r="AB40" i="39"/>
  <c r="AB41" i="39"/>
  <c r="AB42" i="39"/>
  <c r="AB43" i="39"/>
  <c r="AB44" i="39"/>
  <c r="AB45" i="39"/>
  <c r="AB46" i="39"/>
  <c r="AB47" i="39"/>
  <c r="AB48" i="39"/>
  <c r="AB49" i="39"/>
  <c r="AB50" i="39"/>
  <c r="AB51" i="39"/>
  <c r="AB52" i="39"/>
  <c r="AB53" i="39"/>
  <c r="AB54" i="39"/>
  <c r="AB55" i="39"/>
  <c r="AB56" i="39"/>
  <c r="AB57" i="39"/>
  <c r="AB58" i="39"/>
  <c r="AB59" i="39"/>
  <c r="AB60" i="39"/>
  <c r="AB61" i="39"/>
  <c r="AB62" i="39"/>
  <c r="AB63" i="39"/>
  <c r="AB64" i="39"/>
  <c r="AB65" i="39"/>
  <c r="AB66" i="39"/>
  <c r="AB67" i="39"/>
  <c r="AB68" i="39"/>
  <c r="AB69" i="39"/>
  <c r="AB70" i="39"/>
  <c r="AB71" i="39"/>
  <c r="AB72" i="39"/>
  <c r="AB73" i="39"/>
  <c r="AB74" i="39"/>
  <c r="AB75" i="39"/>
  <c r="AB76" i="39"/>
  <c r="AB77" i="39"/>
  <c r="AB78" i="39"/>
  <c r="AB79" i="39"/>
  <c r="AB80" i="39"/>
  <c r="AB81" i="39"/>
  <c r="AB82" i="39"/>
  <c r="AB83" i="39"/>
  <c r="AB84" i="39"/>
  <c r="AB85" i="39"/>
  <c r="AB86" i="39"/>
  <c r="AB87" i="39"/>
  <c r="AB88" i="39"/>
  <c r="AB89" i="39"/>
  <c r="AB90" i="39"/>
  <c r="AB91" i="39"/>
  <c r="AB92" i="39"/>
  <c r="AB93" i="39"/>
  <c r="AB94" i="39"/>
  <c r="AB95" i="39"/>
  <c r="AB96" i="39"/>
  <c r="AB97" i="39"/>
  <c r="AB98" i="39"/>
  <c r="AB99" i="39"/>
  <c r="AB100" i="39"/>
  <c r="AB101" i="39"/>
  <c r="AB102" i="39"/>
  <c r="AB103" i="39"/>
  <c r="AB104" i="39"/>
  <c r="AB105" i="39"/>
  <c r="AB106" i="39"/>
  <c r="AB107" i="39"/>
  <c r="AB108" i="39"/>
  <c r="AB109" i="39"/>
  <c r="AB110" i="39"/>
  <c r="AB111" i="39"/>
  <c r="AB112" i="39"/>
  <c r="AB113" i="39"/>
  <c r="AB114" i="39"/>
  <c r="AB115" i="39"/>
  <c r="AB116" i="39"/>
  <c r="AB117" i="39"/>
  <c r="AB118" i="39"/>
  <c r="AB119" i="39"/>
  <c r="AB120" i="39"/>
  <c r="AB121" i="39"/>
  <c r="AB122" i="39"/>
  <c r="AB123" i="39"/>
  <c r="AB124" i="39"/>
  <c r="AB125" i="39"/>
  <c r="AB126" i="39"/>
  <c r="AB127" i="39"/>
  <c r="AB128" i="39"/>
  <c r="AB129" i="39"/>
  <c r="AB130" i="39"/>
  <c r="AB131" i="39"/>
  <c r="AB132" i="39"/>
  <c r="AB133" i="39"/>
  <c r="AB134" i="39"/>
  <c r="AB135" i="39"/>
  <c r="AB136" i="39"/>
  <c r="AB137" i="39"/>
  <c r="AB138" i="39"/>
  <c r="AB139" i="39"/>
  <c r="AB140" i="39"/>
  <c r="AB141" i="39"/>
  <c r="AB142" i="39"/>
  <c r="AB143" i="39"/>
  <c r="AB144" i="39"/>
  <c r="AB145" i="39"/>
  <c r="AB146" i="39"/>
  <c r="AB147" i="39"/>
  <c r="AB148" i="39"/>
  <c r="AB149" i="39"/>
  <c r="AB150" i="39"/>
  <c r="AB151" i="39"/>
  <c r="AB152" i="39"/>
  <c r="AB153" i="39"/>
  <c r="AB154" i="39"/>
  <c r="AB155" i="39"/>
  <c r="AB156" i="39"/>
  <c r="AB157" i="39"/>
  <c r="AB158" i="39"/>
  <c r="AB159" i="39"/>
  <c r="AB160" i="39"/>
  <c r="AB161" i="39"/>
  <c r="AB162" i="39"/>
  <c r="AB163" i="39"/>
  <c r="AB164" i="39"/>
  <c r="AB165" i="39"/>
  <c r="AB166" i="39"/>
  <c r="AB167" i="39"/>
  <c r="AB168" i="39"/>
  <c r="AB169" i="39"/>
  <c r="AB170" i="39"/>
  <c r="AB171" i="39"/>
  <c r="AB172" i="39"/>
  <c r="AB173" i="39"/>
  <c r="AB174" i="39"/>
  <c r="AB175" i="39"/>
  <c r="AB176" i="39"/>
  <c r="AB177" i="39"/>
  <c r="AB178" i="39"/>
  <c r="AB179" i="39"/>
  <c r="AB180" i="39"/>
  <c r="AB181" i="39"/>
  <c r="AB182" i="39"/>
  <c r="AB183" i="39"/>
  <c r="AB184" i="39"/>
  <c r="AB185" i="39"/>
  <c r="AB186" i="39"/>
  <c r="AB187" i="39"/>
  <c r="AB188" i="39"/>
  <c r="AB189" i="39"/>
  <c r="AB190" i="39"/>
  <c r="AB191" i="39"/>
  <c r="AB192" i="39"/>
  <c r="AB193" i="39"/>
  <c r="AB194" i="39"/>
  <c r="AB195" i="39"/>
  <c r="AB196" i="39"/>
  <c r="AB197" i="39"/>
  <c r="AB198" i="39"/>
  <c r="AB199" i="39"/>
  <c r="AB200" i="39"/>
  <c r="AB201" i="39"/>
  <c r="AB202" i="39"/>
  <c r="AB203" i="39"/>
  <c r="AB204" i="39"/>
  <c r="AB205" i="39"/>
  <c r="AB206" i="39"/>
  <c r="AB207" i="39"/>
  <c r="AB208" i="39"/>
  <c r="AB209" i="39"/>
  <c r="AB210" i="39"/>
  <c r="AB211" i="39"/>
  <c r="AB212" i="39"/>
  <c r="AB213" i="39"/>
  <c r="AB214" i="39"/>
  <c r="AB215" i="39"/>
  <c r="AB216" i="39"/>
  <c r="AB217" i="39"/>
  <c r="AB218" i="39"/>
  <c r="AB219" i="39"/>
  <c r="AB220" i="39"/>
  <c r="AB221" i="39"/>
  <c r="AB222" i="39"/>
  <c r="AB223" i="39"/>
  <c r="AB224" i="39"/>
  <c r="AB225" i="39"/>
  <c r="AB226" i="39"/>
  <c r="AB227" i="39"/>
  <c r="AB228" i="39"/>
  <c r="AB229" i="39"/>
  <c r="AB230" i="39"/>
  <c r="AB231" i="39"/>
  <c r="AB232" i="39"/>
  <c r="AB233" i="39"/>
  <c r="AB234" i="39"/>
  <c r="AB235" i="39"/>
  <c r="AB236" i="39"/>
  <c r="AB237" i="39"/>
  <c r="AB238" i="39"/>
  <c r="AB239" i="39"/>
  <c r="AB240" i="39"/>
  <c r="AB241" i="39"/>
  <c r="AB242" i="39"/>
  <c r="AB243" i="39"/>
  <c r="AB244" i="39"/>
  <c r="AB245" i="39"/>
  <c r="AB246" i="39"/>
  <c r="AB247" i="39"/>
  <c r="AB248" i="39"/>
  <c r="AB249" i="39"/>
  <c r="AB250" i="39"/>
  <c r="AB251" i="39"/>
  <c r="AB252" i="39"/>
  <c r="AB253" i="39"/>
  <c r="AB254" i="39"/>
  <c r="AB255" i="39"/>
  <c r="AB256" i="39"/>
  <c r="AB257" i="39"/>
  <c r="AB258" i="39"/>
  <c r="AB259" i="39"/>
  <c r="AB260" i="39"/>
  <c r="AB261" i="39"/>
  <c r="AB262" i="39"/>
  <c r="AB263" i="39"/>
  <c r="AB264" i="39"/>
  <c r="AB265" i="39"/>
  <c r="AB266" i="39"/>
  <c r="AB267" i="39"/>
  <c r="AB268" i="39"/>
  <c r="AB269" i="39"/>
  <c r="AB270" i="39"/>
  <c r="AB271" i="39"/>
  <c r="AB272" i="39"/>
  <c r="AB273" i="39"/>
  <c r="AB274" i="39"/>
  <c r="AB275" i="39"/>
  <c r="AB276" i="39"/>
  <c r="AB277" i="39"/>
  <c r="AB278" i="39"/>
  <c r="AB279" i="39"/>
  <c r="AB280" i="39"/>
  <c r="AB281" i="39"/>
  <c r="AB282" i="39"/>
  <c r="AB283" i="39"/>
  <c r="AB284" i="39"/>
  <c r="AB285" i="39"/>
  <c r="AB286" i="39"/>
  <c r="AB287" i="39"/>
  <c r="AB288" i="39"/>
  <c r="AB289" i="39"/>
  <c r="AB290" i="39"/>
  <c r="AB291" i="39"/>
  <c r="AB292" i="39"/>
  <c r="AB293" i="39"/>
  <c r="AB294" i="39"/>
  <c r="AB295" i="39"/>
  <c r="AB296" i="39"/>
  <c r="AB297" i="39"/>
  <c r="AB298" i="39"/>
  <c r="AB299" i="39"/>
  <c r="AB300" i="39"/>
  <c r="AB301" i="39"/>
  <c r="AB302" i="39"/>
  <c r="AB303" i="39"/>
  <c r="AB304" i="39"/>
  <c r="AB305" i="39"/>
  <c r="AB306" i="39"/>
  <c r="AB307" i="39"/>
  <c r="AB308" i="39"/>
  <c r="AB309" i="39"/>
  <c r="AB310" i="39"/>
  <c r="AB311" i="39"/>
  <c r="AB312" i="39"/>
  <c r="AB313" i="39"/>
  <c r="AB314" i="39"/>
  <c r="AB315" i="39"/>
  <c r="AB316" i="39"/>
  <c r="AB317" i="39"/>
  <c r="AB318" i="39"/>
  <c r="AB319" i="39"/>
  <c r="AB320" i="39"/>
  <c r="AB321" i="39"/>
  <c r="AB322" i="39"/>
  <c r="AB323" i="39"/>
  <c r="AB324" i="39"/>
  <c r="AB325" i="39"/>
  <c r="AB326" i="39"/>
  <c r="AB327" i="39"/>
  <c r="AB328" i="39"/>
  <c r="AB329" i="39"/>
  <c r="AB330" i="39"/>
  <c r="AB331" i="39"/>
  <c r="AB332" i="39"/>
  <c r="AB333" i="39"/>
  <c r="AB334" i="39"/>
  <c r="AB335" i="39"/>
  <c r="AB336" i="39"/>
  <c r="AB337" i="39"/>
  <c r="AB338" i="39"/>
  <c r="AB339" i="39"/>
  <c r="AB340" i="39"/>
  <c r="AB341" i="39"/>
  <c r="AB342" i="39"/>
  <c r="AB343" i="39"/>
  <c r="AB344" i="39"/>
  <c r="AB345" i="39"/>
  <c r="AB346" i="39"/>
  <c r="AB347" i="39"/>
  <c r="AB348" i="39"/>
  <c r="AB349" i="39"/>
  <c r="AB350" i="39"/>
  <c r="AB351" i="39"/>
  <c r="AB352" i="39"/>
  <c r="AB353" i="39"/>
  <c r="AB354" i="39"/>
  <c r="AB355" i="39"/>
  <c r="AB356" i="39"/>
  <c r="AB357" i="39"/>
  <c r="AB358" i="39"/>
  <c r="AB359" i="39"/>
  <c r="AB360" i="39"/>
  <c r="AB361" i="39"/>
  <c r="AB362" i="39"/>
  <c r="AB363" i="39"/>
  <c r="AB364" i="39"/>
  <c r="AB365" i="39"/>
  <c r="AB366" i="39"/>
  <c r="AB367" i="39"/>
  <c r="AB368" i="39"/>
  <c r="AB369" i="39"/>
  <c r="AB370" i="39"/>
  <c r="AB371" i="39"/>
  <c r="AB372" i="39"/>
  <c r="AB373" i="39"/>
  <c r="AB374" i="39"/>
  <c r="AB375" i="39"/>
  <c r="AB376" i="39"/>
  <c r="AB377" i="39"/>
  <c r="AB378" i="39"/>
  <c r="AB379" i="39"/>
  <c r="AB380" i="39"/>
  <c r="AB381" i="39"/>
  <c r="AB382" i="39"/>
  <c r="AB383" i="39"/>
  <c r="AB384" i="39"/>
  <c r="AB385" i="39"/>
  <c r="AB386" i="39"/>
  <c r="AB387" i="39"/>
  <c r="AB388" i="39"/>
  <c r="AB389" i="39"/>
  <c r="AB390" i="39"/>
  <c r="AB391" i="39"/>
  <c r="AB392" i="39"/>
  <c r="AB393" i="39"/>
  <c r="AB394" i="39"/>
  <c r="AB395" i="39"/>
  <c r="AB396" i="39"/>
  <c r="AB397" i="39"/>
  <c r="AB398" i="39"/>
  <c r="AB399" i="39"/>
  <c r="AB400" i="39"/>
  <c r="AB401" i="39"/>
  <c r="AB402" i="39"/>
  <c r="AB403" i="39"/>
  <c r="AB404" i="39"/>
  <c r="AB405" i="39"/>
  <c r="AB406" i="39"/>
  <c r="AB407" i="39"/>
  <c r="AB408" i="39"/>
  <c r="AB409" i="39"/>
  <c r="AB410" i="39"/>
  <c r="AB411" i="39"/>
  <c r="AB412" i="39"/>
  <c r="AB413" i="39"/>
  <c r="AB414" i="39"/>
  <c r="AB415" i="39"/>
  <c r="AB416" i="39"/>
  <c r="AB417" i="39"/>
  <c r="AB418" i="39"/>
  <c r="AB419" i="39"/>
  <c r="AB420" i="39"/>
  <c r="AB421" i="39"/>
  <c r="AB422" i="39"/>
  <c r="AB423" i="39"/>
  <c r="AB424" i="39"/>
  <c r="AB425" i="39"/>
  <c r="AB426" i="39"/>
  <c r="AB427" i="39"/>
  <c r="AB428" i="39"/>
  <c r="AB429" i="39"/>
  <c r="AB430" i="39"/>
  <c r="AB431" i="39"/>
  <c r="AB432" i="39"/>
  <c r="AB433" i="39"/>
  <c r="AB434" i="39"/>
  <c r="AB435" i="39"/>
  <c r="AB436" i="39"/>
  <c r="AB437" i="39"/>
  <c r="AB438" i="39"/>
  <c r="AB439" i="39"/>
  <c r="AB440" i="39"/>
  <c r="AB441" i="39"/>
  <c r="AB442" i="39"/>
  <c r="AB443" i="39"/>
  <c r="AB444" i="39"/>
  <c r="AB445" i="39"/>
  <c r="AB446" i="39"/>
  <c r="AB447" i="39"/>
  <c r="AB448" i="39"/>
  <c r="AB449" i="39"/>
  <c r="AB450" i="39"/>
  <c r="AB451" i="39"/>
  <c r="AB452" i="39"/>
  <c r="AB453" i="39"/>
  <c r="AB454" i="39"/>
  <c r="AB455" i="39"/>
  <c r="AB456" i="39"/>
  <c r="AB457" i="39"/>
  <c r="AB458" i="39"/>
  <c r="AB459" i="39"/>
  <c r="AB460" i="39"/>
  <c r="AB461" i="39"/>
  <c r="AB462" i="39"/>
  <c r="AB463" i="39"/>
  <c r="AB464" i="39"/>
  <c r="AB465" i="39"/>
  <c r="AB466" i="39"/>
  <c r="AB467" i="39"/>
  <c r="AB468" i="39"/>
  <c r="AB469" i="39"/>
  <c r="AB470" i="39"/>
  <c r="AB471" i="39"/>
  <c r="AB472" i="39"/>
  <c r="AB473" i="39"/>
  <c r="AB474" i="39"/>
  <c r="AB475" i="39"/>
  <c r="AB476" i="39"/>
  <c r="AB477" i="39"/>
  <c r="AB478" i="39"/>
  <c r="AB479" i="39"/>
  <c r="AB480" i="39"/>
  <c r="AB481" i="39"/>
  <c r="AB482" i="39"/>
  <c r="AB483" i="39"/>
  <c r="AB484" i="39"/>
  <c r="AB485" i="39"/>
  <c r="AB486" i="39"/>
  <c r="AB487" i="39"/>
  <c r="AB488" i="39"/>
  <c r="AB489" i="39"/>
  <c r="AB490" i="39"/>
  <c r="AB491" i="39"/>
  <c r="AB492" i="39"/>
  <c r="AB493" i="39"/>
  <c r="AB494" i="39"/>
  <c r="AB495" i="39"/>
  <c r="AB496" i="39"/>
  <c r="AB497" i="39"/>
  <c r="AB498" i="39"/>
  <c r="AB499" i="39"/>
  <c r="AB500" i="39"/>
  <c r="AB501" i="39"/>
  <c r="AB502" i="39"/>
  <c r="AB503" i="39"/>
  <c r="AB504" i="39"/>
  <c r="AB505" i="39"/>
  <c r="AB506" i="39"/>
  <c r="AB507" i="39"/>
  <c r="AB508" i="39"/>
  <c r="AB509" i="39"/>
  <c r="AB510" i="39"/>
  <c r="AB511" i="39"/>
  <c r="AB512" i="39"/>
  <c r="AB513" i="39"/>
  <c r="AB514" i="39"/>
  <c r="AB515" i="39"/>
  <c r="AB516" i="39"/>
  <c r="AB517" i="39"/>
  <c r="AB518" i="39"/>
  <c r="AB519" i="39"/>
  <c r="AB520" i="39"/>
  <c r="AB521" i="39"/>
  <c r="AB522" i="39"/>
  <c r="AB523" i="39"/>
  <c r="AB524" i="39"/>
  <c r="AB525" i="39"/>
  <c r="AB526" i="39"/>
  <c r="AB527" i="39"/>
  <c r="AB528" i="39"/>
  <c r="AB529" i="39"/>
  <c r="AB530" i="39"/>
  <c r="AB531" i="39"/>
  <c r="AB532" i="39"/>
  <c r="AB533" i="39"/>
  <c r="AB534" i="39"/>
  <c r="AB535" i="39"/>
  <c r="AB536" i="39"/>
  <c r="AB537" i="39"/>
  <c r="AB538" i="39"/>
  <c r="AB539" i="39"/>
  <c r="AB540" i="39"/>
  <c r="AB541" i="39"/>
  <c r="AB542" i="39"/>
  <c r="AB543" i="39"/>
  <c r="AB544" i="39"/>
  <c r="AB545" i="39"/>
  <c r="AB546" i="39"/>
  <c r="AB547" i="39"/>
  <c r="AB548" i="39"/>
  <c r="AB549" i="39"/>
  <c r="AB550" i="39"/>
  <c r="AB551" i="39"/>
  <c r="AB552" i="39"/>
  <c r="AB553" i="39"/>
  <c r="AB554" i="39"/>
  <c r="AB555" i="39"/>
  <c r="AB556" i="39"/>
  <c r="AB557" i="39"/>
  <c r="AB558" i="39"/>
  <c r="AB559" i="39"/>
  <c r="AB560" i="39"/>
  <c r="AB561" i="39"/>
  <c r="AB562" i="39"/>
  <c r="AB563" i="39"/>
  <c r="AB564" i="39"/>
  <c r="AB565" i="39"/>
  <c r="AB566" i="39"/>
  <c r="AB567" i="39"/>
  <c r="AB568" i="39"/>
  <c r="AB569" i="39"/>
  <c r="AB570" i="39"/>
  <c r="AB571" i="39"/>
  <c r="AB572" i="39"/>
  <c r="AB573" i="39"/>
  <c r="AB574" i="39"/>
  <c r="AB575" i="39"/>
  <c r="AB576" i="39"/>
  <c r="AB577" i="39"/>
  <c r="AB578" i="39"/>
  <c r="AB579" i="39"/>
  <c r="AB580" i="39"/>
  <c r="AB581" i="39"/>
  <c r="AB582" i="39"/>
  <c r="AB583" i="39"/>
  <c r="AB584" i="39"/>
  <c r="AB585" i="39"/>
  <c r="AB586" i="39"/>
  <c r="AB587" i="39"/>
  <c r="AB588" i="39"/>
  <c r="AB589" i="39"/>
  <c r="AB590" i="39"/>
  <c r="AB591" i="39"/>
  <c r="AB592" i="39"/>
  <c r="AB593" i="39"/>
  <c r="AB594" i="39"/>
  <c r="AB595" i="39"/>
  <c r="AB596" i="39"/>
  <c r="AB597" i="39"/>
  <c r="AB598" i="39"/>
  <c r="AB599" i="39"/>
  <c r="AB600" i="39"/>
  <c r="AB601" i="39"/>
  <c r="AB602" i="39"/>
  <c r="AB603" i="39"/>
  <c r="AB604" i="39"/>
  <c r="AB605" i="39"/>
  <c r="AB606" i="39"/>
  <c r="AB607" i="39"/>
  <c r="AB608" i="39"/>
  <c r="AB609" i="39"/>
  <c r="AB610" i="39"/>
  <c r="AB611" i="39"/>
  <c r="AB612" i="39"/>
  <c r="AB613" i="39"/>
  <c r="AB614" i="39"/>
  <c r="AB615" i="39"/>
  <c r="AB616" i="39"/>
  <c r="AB617" i="39"/>
  <c r="AB618" i="39"/>
  <c r="AB619" i="39"/>
  <c r="AB620" i="39"/>
  <c r="AB621" i="39"/>
  <c r="AB622" i="39"/>
  <c r="AB623" i="39"/>
  <c r="AB624" i="39"/>
  <c r="AB625" i="39"/>
  <c r="AB626" i="39"/>
  <c r="AB627" i="39"/>
  <c r="AB628" i="39"/>
  <c r="AB629" i="39"/>
  <c r="AB630" i="39"/>
  <c r="AB631" i="39"/>
  <c r="AB632" i="39"/>
  <c r="AB633" i="39"/>
  <c r="AB634" i="39"/>
  <c r="AB635" i="39"/>
  <c r="AB636" i="39"/>
  <c r="AB637" i="39"/>
  <c r="AB638" i="39"/>
  <c r="AB639" i="39"/>
  <c r="AB640" i="39"/>
  <c r="AB641" i="39"/>
  <c r="AB642" i="39"/>
  <c r="AB643" i="39"/>
  <c r="AB644" i="39"/>
  <c r="AB645" i="39"/>
  <c r="AB646" i="39"/>
  <c r="AB647" i="39"/>
  <c r="AB648" i="39"/>
  <c r="AB649" i="39"/>
  <c r="AB650" i="39"/>
  <c r="AB651" i="39"/>
  <c r="AB652" i="39"/>
  <c r="AB653" i="39"/>
  <c r="AB654" i="39"/>
  <c r="AB655" i="39"/>
  <c r="AB656" i="39"/>
  <c r="AB657" i="39"/>
  <c r="AB658" i="39"/>
  <c r="AB659" i="39"/>
  <c r="AB660" i="39"/>
  <c r="AB661" i="39"/>
  <c r="AB662" i="39"/>
  <c r="AB663" i="39"/>
  <c r="AB664" i="39"/>
  <c r="AB665" i="39"/>
  <c r="AB666" i="39"/>
  <c r="AB667" i="39"/>
  <c r="AB668" i="39"/>
  <c r="AB669" i="39"/>
  <c r="AB670" i="39"/>
  <c r="AB671" i="39"/>
  <c r="AB672" i="39"/>
  <c r="AB673" i="39"/>
  <c r="AB674" i="39"/>
  <c r="AB675" i="39"/>
  <c r="AB676" i="39"/>
  <c r="AB677" i="39"/>
  <c r="AB678" i="39"/>
  <c r="AB679" i="39"/>
  <c r="AB680" i="39"/>
  <c r="AB681" i="39"/>
  <c r="AB682" i="39"/>
  <c r="AB683" i="39"/>
  <c r="AB684" i="39"/>
  <c r="AB685" i="39"/>
  <c r="AB686" i="39"/>
  <c r="AB687" i="39"/>
  <c r="AB688" i="39"/>
  <c r="AB689" i="39"/>
  <c r="AB690" i="39"/>
  <c r="AB691" i="39"/>
  <c r="AB692" i="39"/>
  <c r="AB693" i="39"/>
  <c r="AB694" i="39"/>
  <c r="AB695" i="39"/>
  <c r="AB696" i="39"/>
  <c r="AB697" i="39"/>
  <c r="AB698" i="39"/>
  <c r="AB699" i="39"/>
  <c r="AB700" i="39"/>
  <c r="AB701" i="39"/>
  <c r="AB702" i="39"/>
  <c r="AB703" i="39"/>
  <c r="AB704" i="39"/>
  <c r="AB705" i="39"/>
  <c r="AB706" i="39"/>
  <c r="AB707" i="39"/>
  <c r="AB708" i="39"/>
  <c r="AB709" i="39"/>
  <c r="AB710" i="39"/>
  <c r="AB711" i="39"/>
  <c r="AB712" i="39"/>
  <c r="AB713" i="39"/>
  <c r="AB714" i="39"/>
  <c r="AB716" i="39"/>
  <c r="AB717" i="39"/>
  <c r="AB29" i="39"/>
  <c r="P37" i="32"/>
  <c r="O13" i="32"/>
  <c r="O14" i="32"/>
  <c r="O15" i="32"/>
  <c r="O17" i="32"/>
  <c r="O18" i="32"/>
  <c r="O19" i="32"/>
  <c r="O21" i="32"/>
  <c r="O22" i="32"/>
  <c r="O26" i="32"/>
  <c r="O28" i="32"/>
  <c r="O31" i="32"/>
  <c r="O33" i="32"/>
  <c r="O37" i="32"/>
  <c r="O40" i="32"/>
  <c r="O47" i="32"/>
  <c r="O51" i="32"/>
  <c r="K50" i="32"/>
  <c r="L50" i="32"/>
  <c r="M50" i="32"/>
  <c r="O50" i="32" s="1"/>
  <c r="K48" i="32"/>
  <c r="L48" i="32"/>
  <c r="K38" i="32"/>
  <c r="L38" i="32"/>
  <c r="N47" i="32"/>
  <c r="P47" i="32" s="1"/>
  <c r="N40" i="32"/>
  <c r="P40" i="32" s="1"/>
  <c r="N44" i="32"/>
  <c r="P44" i="32" s="1"/>
  <c r="O39" i="32" l="1"/>
  <c r="N43" i="32"/>
  <c r="P43" i="32" s="1"/>
  <c r="N42" i="32"/>
  <c r="P42" i="32" s="1"/>
  <c r="M48" i="32"/>
  <c r="O48" i="32" s="1"/>
  <c r="N45" i="32"/>
  <c r="P45" i="32" s="1"/>
  <c r="O45" i="32"/>
  <c r="N41" i="32"/>
  <c r="P41" i="32" s="1"/>
  <c r="J12" i="32"/>
  <c r="J11" i="32" s="1"/>
  <c r="J55" i="32" s="1"/>
  <c r="N49" i="32"/>
  <c r="P49" i="32" s="1"/>
  <c r="O27" i="32"/>
  <c r="M52" i="32"/>
  <c r="N53" i="32"/>
  <c r="P53" i="32" s="1"/>
  <c r="N46" i="32"/>
  <c r="P46" i="32" s="1"/>
  <c r="O46" i="32"/>
  <c r="N52" i="32"/>
  <c r="N50" i="32"/>
  <c r="P50" i="32" s="1"/>
  <c r="N39" i="32"/>
  <c r="P39" i="32" s="1"/>
  <c r="N35" i="32"/>
  <c r="P35" i="32" s="1"/>
  <c r="N34" i="32"/>
  <c r="P34" i="32" s="1"/>
  <c r="N32" i="32"/>
  <c r="P32" i="32" s="1"/>
  <c r="N31" i="32"/>
  <c r="P31" i="32" s="1"/>
  <c r="N29" i="32"/>
  <c r="P29" i="32" s="1"/>
  <c r="N28" i="32"/>
  <c r="P28" i="32" s="1"/>
  <c r="N26" i="32"/>
  <c r="P26" i="32" s="1"/>
  <c r="P22" i="32"/>
  <c r="N21" i="32"/>
  <c r="P21" i="32" s="1"/>
  <c r="N20" i="32"/>
  <c r="P20" i="32" s="1"/>
  <c r="N19" i="32"/>
  <c r="P19" i="32" s="1"/>
  <c r="P18" i="32"/>
  <c r="N17" i="32"/>
  <c r="P17" i="32" s="1"/>
  <c r="N16" i="32"/>
  <c r="P16" i="32" s="1"/>
  <c r="N15" i="32"/>
  <c r="P15" i="32" s="1"/>
  <c r="N14" i="32"/>
  <c r="P14" i="32" s="1"/>
  <c r="N13" i="32"/>
  <c r="P13" i="32" s="1"/>
  <c r="P52" i="32" l="1"/>
  <c r="N48" i="32"/>
  <c r="P48" i="32" s="1"/>
  <c r="O52" i="32"/>
  <c r="O54" i="32" s="1"/>
  <c r="M54" i="32"/>
  <c r="M55" i="32" s="1"/>
  <c r="N11" i="32"/>
  <c r="P11" i="32" s="1"/>
  <c r="O12" i="32"/>
  <c r="S51" i="32"/>
  <c r="O55" i="32" l="1"/>
  <c r="S54" i="32"/>
  <c r="N36" i="32"/>
  <c r="P36" i="32" s="1"/>
  <c r="N33" i="32"/>
  <c r="P33" i="32" s="1"/>
  <c r="N30" i="32"/>
  <c r="P30" i="32" s="1"/>
  <c r="N27" i="32"/>
  <c r="P27" i="32" s="1"/>
  <c r="S55" i="32" l="1"/>
  <c r="S53" i="32"/>
  <c r="S50" i="32"/>
  <c r="S49" i="32"/>
  <c r="S48" i="32"/>
  <c r="S47" i="32"/>
  <c r="S44" i="32"/>
  <c r="S43" i="32"/>
  <c r="S42" i="32"/>
  <c r="S41" i="32"/>
  <c r="S40" i="32"/>
  <c r="S39" i="32"/>
  <c r="S37" i="32"/>
  <c r="S23" i="32"/>
  <c r="S22" i="32"/>
  <c r="S21" i="32"/>
  <c r="S20" i="32"/>
  <c r="S19" i="32"/>
  <c r="S18" i="32"/>
  <c r="S17" i="32"/>
  <c r="S16" i="32"/>
  <c r="S15" i="32"/>
  <c r="S14" i="32"/>
  <c r="S13" i="32"/>
  <c r="S46" i="32"/>
  <c r="S27" i="32"/>
  <c r="S36" i="32"/>
  <c r="S35" i="32"/>
  <c r="S34" i="32"/>
  <c r="S33" i="32"/>
  <c r="S32" i="32"/>
  <c r="S31" i="32"/>
  <c r="S30" i="32"/>
  <c r="S29" i="32"/>
  <c r="S28" i="32"/>
  <c r="S26" i="32"/>
  <c r="P25" i="32" l="1"/>
  <c r="P54" i="32" s="1"/>
  <c r="N38" i="32"/>
  <c r="P38" i="32" s="1"/>
  <c r="S52" i="32"/>
  <c r="S38" i="32"/>
  <c r="S12" i="32"/>
  <c r="N12" i="32"/>
  <c r="P12" i="32" s="1"/>
  <c r="M65" i="32"/>
  <c r="S11" i="32" l="1"/>
  <c r="S25" i="32"/>
</calcChain>
</file>

<file path=xl/sharedStrings.xml><?xml version="1.0" encoding="utf-8"?>
<sst xmlns="http://schemas.openxmlformats.org/spreadsheetml/2006/main" count="1707" uniqueCount="353">
  <si>
    <t>LAPORAN PERKEMBANGAN FISIK DAN KEUANGAN</t>
  </si>
  <si>
    <t>PAGU DANA</t>
  </si>
  <si>
    <t>( Rp )</t>
  </si>
  <si>
    <t>NILAI</t>
  </si>
  <si>
    <t>KONTRAK ( Rp )</t>
  </si>
  <si>
    <t>PELAKSANA</t>
  </si>
  <si>
    <t>KEUANGAN</t>
  </si>
  <si>
    <t>%</t>
  </si>
  <si>
    <t>FISIK</t>
  </si>
  <si>
    <t>TARGET</t>
  </si>
  <si>
    <t>REALISASI</t>
  </si>
  <si>
    <t>( % )</t>
  </si>
  <si>
    <t>No</t>
  </si>
  <si>
    <t>SISA ANGGARAN</t>
  </si>
  <si>
    <t xml:space="preserve">SKPD  : KECAMATAN SAYUNG </t>
  </si>
  <si>
    <t>NAMA PROGRAM</t>
  </si>
  <si>
    <t>I</t>
  </si>
  <si>
    <t>BELANJA TIDAK LANGSUNG</t>
  </si>
  <si>
    <t>GAJI DAN TUNJANGAN</t>
  </si>
  <si>
    <t>SP2D</t>
  </si>
  <si>
    <t>SPJ</t>
  </si>
  <si>
    <t>JUMLAH APBD</t>
  </si>
  <si>
    <t>CAMAT   SAYUNG</t>
  </si>
  <si>
    <t>Drs. SUGENG PUJIONO, M.Si</t>
  </si>
  <si>
    <t>NIP. 19630715 199603 1 001</t>
  </si>
  <si>
    <t>Gaji Pokok PNS/Uang Representasi</t>
  </si>
  <si>
    <t>Tunjangan Keluarga</t>
  </si>
  <si>
    <t>Tunjangan Jabatan</t>
  </si>
  <si>
    <t>Tunjangan Fungsional Umum</t>
  </si>
  <si>
    <t>Tunjangan Beras</t>
  </si>
  <si>
    <t>Tunjangan PPh/Tunjangan Khusus</t>
  </si>
  <si>
    <t>Pembulatan Gaji</t>
  </si>
  <si>
    <t>Iuran Asuransi Kesehatan</t>
  </si>
  <si>
    <t>Jaminan Kecelakaan Kerja</t>
  </si>
  <si>
    <t>PEMERINTAH KABUPATEN DEMAK</t>
  </si>
  <si>
    <t>:</t>
  </si>
  <si>
    <t>4 . 01</t>
  </si>
  <si>
    <t>4 . 01 . 14</t>
  </si>
  <si>
    <t>KECAMATAN SAYUNG</t>
  </si>
  <si>
    <t>4 . 01 . 14 . 01</t>
  </si>
  <si>
    <t>NIP</t>
  </si>
  <si>
    <t>JABATAN</t>
  </si>
  <si>
    <t>CAMAT SAYUNG</t>
  </si>
  <si>
    <t>Urusan Pemerintahan</t>
  </si>
  <si>
    <t>Sub Unit Organisasi</t>
  </si>
  <si>
    <t>KODE
REKENING</t>
  </si>
  <si>
    <t>URAIAN</t>
  </si>
  <si>
    <t>4</t>
  </si>
  <si>
    <t>-</t>
  </si>
  <si>
    <t>SUHASBUKIT, SH, MM</t>
  </si>
  <si>
    <t>No.</t>
  </si>
  <si>
    <t>N A M A</t>
  </si>
  <si>
    <t>TANDA TANGAN</t>
  </si>
  <si>
    <t>dr. SINGGIH SETYONO, M.Kes</t>
  </si>
  <si>
    <t>19640913 199012 1 001</t>
  </si>
  <si>
    <t>KETUA</t>
  </si>
  <si>
    <t>19620531 198903 1 006</t>
  </si>
  <si>
    <t>SEKRETARIS</t>
  </si>
  <si>
    <t>ANGGOTA</t>
  </si>
  <si>
    <t>Drs. TAUFIK RIFA'I , MS.i</t>
  </si>
  <si>
    <t>19650808 198603 1 016</t>
  </si>
  <si>
    <t>KURNIAWAN ARIFENDI, ST</t>
  </si>
  <si>
    <t>19690412 199703 1 007</t>
  </si>
  <si>
    <t>Formulir
DPA SKPD
 2.2</t>
  </si>
  <si>
    <t>JUMLAH</t>
  </si>
  <si>
    <t>10 = 6 + 7 + 8 + 9</t>
  </si>
  <si>
    <t>Program Pelayanan Administrasi Perkantoran</t>
  </si>
  <si>
    <t>Penyediaan jasa surat menyurat</t>
  </si>
  <si>
    <t>Penyediaan jasa komunikasi, sumber daya air dan listrik</t>
  </si>
  <si>
    <t>Penyediaan jasa administrasi keuangan</t>
  </si>
  <si>
    <t>Penyediaan alat tulis kantor</t>
  </si>
  <si>
    <t>Penyediaan barang cetakan dan penggandaan</t>
  </si>
  <si>
    <t>Penyediaan komponen instalasi listrik/penerangan bangunan kantor</t>
  </si>
  <si>
    <t>Penyediaan peralatan dan perlengkapan kantor</t>
  </si>
  <si>
    <t>Penyediaan bahan bacaan dan peraturan perundang-undangan</t>
  </si>
  <si>
    <t>Penyediaan makanan dan minuman</t>
  </si>
  <si>
    <t>Rapat-rapat koordinasi dan konsultasi ke luar daerah</t>
  </si>
  <si>
    <t>Penyediaan jasa pegawai non PNS</t>
  </si>
  <si>
    <t>Program Peningkatan Sarana dan Prasarana Aparatur</t>
  </si>
  <si>
    <t>Pengadaan peralatan gedung kantor</t>
  </si>
  <si>
    <t>Pengadaan mebeleur</t>
  </si>
  <si>
    <t>Pemeliharaan rutin/berkala gedung kantor</t>
  </si>
  <si>
    <t>Pemeliharaan rutin/berkala kendaraan dinas/operasional</t>
  </si>
  <si>
    <t>Pemeliharaan rutin/berkala perlengkapan gedung kantor</t>
  </si>
  <si>
    <t>Pemeliharaan rutin/berkala peralatan gedung kantor</t>
  </si>
  <si>
    <t>Pemeliharaan rutin/berkala mebeleur</t>
  </si>
  <si>
    <t>Program Peningkatan Kapasitas Sumber Daya Aparatur</t>
  </si>
  <si>
    <t>Pendidikan dan pelatihan formal</t>
  </si>
  <si>
    <t>Program Pemberdayaan Fakir Miskin, Komunitas Adat Terpencil (KAT) dan Penyandang Masalah Kesejahteraan Sosial (PMKS) Lainnya</t>
  </si>
  <si>
    <t>Pelatihan ketrampilan kewirausahaan bagi keluarga miskin</t>
  </si>
  <si>
    <t>Program Pendidikan Anak Usia Dini</t>
  </si>
  <si>
    <t>Penyelenggaraan koordinasi dan kerjasama Pendidikan Anak Usia Dini</t>
  </si>
  <si>
    <t>Program peningkatan keamanan dan kenyamanan lingkungan</t>
  </si>
  <si>
    <t>pengendalian keamanan lingkungan</t>
  </si>
  <si>
    <t>Program Peningkatan Keberdayaan Masyarakat Perdesaan</t>
  </si>
  <si>
    <t>Pemberdayaan Lembaga dan Organisasi Masyarakat Perdesaan</t>
  </si>
  <si>
    <t>Program pemeliharaan kantrantibmas dan pencegahan tindak kriminal</t>
  </si>
  <si>
    <t>Peningkatan kapasitas aparat dalam rangka pelaksanaan siskamswakarsa di daerah</t>
  </si>
  <si>
    <t>Program pengembangan lembaga ekonomi pedesaan</t>
  </si>
  <si>
    <t>Monitoring, evaluasi dan pelaporan</t>
  </si>
  <si>
    <t>Program peningkatan dan pengembangan pengelolaan keuangan daerah</t>
  </si>
  <si>
    <t>Intensifikasi dan ekstensifikasi sumber-sumber pendapatan daerah</t>
  </si>
  <si>
    <t>Program kemitraan pengembangan wawasan kebangsaan</t>
  </si>
  <si>
    <t>Fasilitasi pencapaian Halaqoh dan berbagai forum keagamaan lainnya dalam upaya peningkatan wawasan kebangsaan</t>
  </si>
  <si>
    <t>Pentas seni dan budaya, festival, lomba cipta dalam upaya peningkatan wawasan kebangsaan</t>
  </si>
  <si>
    <t>Program pembinaan dan fasilitasi pengelolaan keuangan desa</t>
  </si>
  <si>
    <t>Evaluasi rancangan peraturan desa tentang APB Desa</t>
  </si>
  <si>
    <t>Program Promosi Kesehatan dan Pemberdayaan Masyarakat</t>
  </si>
  <si>
    <t>Penyuluhan masyarakat pola hidup sehat</t>
  </si>
  <si>
    <t>Program perencanaan pembangunan daerah</t>
  </si>
  <si>
    <t>Penyelenggaraan musrenbang RKPD</t>
  </si>
  <si>
    <t>Program pencegahan dini dan penanggulangan korban bencana alam</t>
  </si>
  <si>
    <t>Pemantauan dan penyebarluasan informasi potensi bencana alam</t>
  </si>
  <si>
    <t>Program Reformasi Birokrasi</t>
  </si>
  <si>
    <t>Peningkatan Pelayanan Administrasi Terpadu Kecamatan (PATEN)</t>
  </si>
  <si>
    <t>JUMLAH BELANJA LANGSUNG</t>
  </si>
  <si>
    <t>LAPORAN PERTANGGUNGJAWABAN BENDAHARA PENGELUARAN</t>
  </si>
  <si>
    <t>(SPJ BELANJA - FUNGSIONAL)</t>
  </si>
  <si>
    <t>Urusan Pemerintahan Fungsi Penunjang</t>
  </si>
  <si>
    <t>Bidang Pemerintahan</t>
  </si>
  <si>
    <t>Administrasi Pemerintahan</t>
  </si>
  <si>
    <t>Unit Organisasi</t>
  </si>
  <si>
    <t>Pengguna Anggaran/Kuasa Pengguna Anggaran</t>
  </si>
  <si>
    <t>Bendahara Pengeluaran</t>
  </si>
  <si>
    <t>TRI OKTIANA</t>
  </si>
  <si>
    <t>Bulan</t>
  </si>
  <si>
    <t>Januari</t>
  </si>
  <si>
    <t>s.d. BULAN LALU</t>
  </si>
  <si>
    <t>BULAN INI</t>
  </si>
  <si>
    <t>s.d. BULAN INI</t>
  </si>
  <si>
    <t>JUMLAH
ANGGARAN</t>
  </si>
  <si>
    <t>SPJ - LS Gaji</t>
  </si>
  <si>
    <t>JUMLAH SPJ
(LS + UP/GU/TU)
s.d. BULAN INI</t>
  </si>
  <si>
    <t>SISA PAGU
ANGGARAN</t>
  </si>
  <si>
    <t>SPJ - LS Barang &amp; Jasa</t>
  </si>
  <si>
    <t>SPJ - UP/GU/TU</t>
  </si>
  <si>
    <t>Program</t>
  </si>
  <si>
    <t>1.01 . 4.01.14.01 . 15</t>
  </si>
  <si>
    <t>Kegiatan</t>
  </si>
  <si>
    <t>1.01 . 4.01.14.01 . 15 . 63</t>
  </si>
  <si>
    <t>5 . 2 . 2 . 03 . 12</t>
  </si>
  <si>
    <t>Belanja Transportasi dan Akomodasi</t>
  </si>
  <si>
    <t>JUMLAH PER KEGIATAN</t>
  </si>
  <si>
    <t>1.02 . 4.01.14.01 . 19</t>
  </si>
  <si>
    <t>1.02 . 4.01.14.01 . 19 . 02</t>
  </si>
  <si>
    <t>5 . 2 . 2 . 03 . 13</t>
  </si>
  <si>
    <t>Belanja Dokumentasi</t>
  </si>
  <si>
    <t>5 . 2 . 2 . 03 . 14</t>
  </si>
  <si>
    <t>Belanja Dekorasi</t>
  </si>
  <si>
    <t>5 . 2 . 2 . 03 . 24</t>
  </si>
  <si>
    <t>Belanja jasa narasumber/instruktur/tenaga ahli</t>
  </si>
  <si>
    <t>5 . 2 . 2 . 06 . 01</t>
  </si>
  <si>
    <t>Belanja Cetak</t>
  </si>
  <si>
    <t>1.05 . 4.01.14.01 . 15</t>
  </si>
  <si>
    <t>1.05 . 4.01.14.01 . 15 . 05</t>
  </si>
  <si>
    <t>1.05 . 4.01.14.01 . 16</t>
  </si>
  <si>
    <t>1.05 . 4.01.14.01 . 16 . 04</t>
  </si>
  <si>
    <t>1.05 . 4.01.14.01 . 18</t>
  </si>
  <si>
    <t>1.05 . 4.01.14.01 . 18 . 01</t>
  </si>
  <si>
    <t>5 . 2 . 2 . 06 . 02</t>
  </si>
  <si>
    <t>Belanja Penggandaan</t>
  </si>
  <si>
    <t>5 . 2 . 2 . 08 . 01</t>
  </si>
  <si>
    <t>Belanja Sewa Sarana Mobilitas Darat</t>
  </si>
  <si>
    <t>5 . 2 . 2 . 11 . 04</t>
  </si>
  <si>
    <t>Belanja Makanan dan Minuman Kegiatan</t>
  </si>
  <si>
    <t>5 . 2 . 2 . 14 . 02</t>
  </si>
  <si>
    <t>Belanja Pakaian Adat Daerah</t>
  </si>
  <si>
    <t>1.05 . 4.01.14.01 . 18 . 03</t>
  </si>
  <si>
    <t>1.05 . 4.01.14.01 . 22</t>
  </si>
  <si>
    <t>1.05 . 4.01.14.01 . 22 . 01</t>
  </si>
  <si>
    <t>1.06 . 4.01.14.01 . 15</t>
  </si>
  <si>
    <t>1.06 . 4.01.14.01 . 15 . 02</t>
  </si>
  <si>
    <t>5 . 2 . 2 . 02 . 06</t>
  </si>
  <si>
    <t>Belanja Bahan</t>
  </si>
  <si>
    <t>2.07 . 4.01.14.01 . 15</t>
  </si>
  <si>
    <t>2.07 . 4.01.14.01 . 15 . 01</t>
  </si>
  <si>
    <t>5 . 2 . 1 . 01 . 01</t>
  </si>
  <si>
    <t>Honorarium Panitia Pelaksana Kegiatan</t>
  </si>
  <si>
    <t>5 . 2 . 2 . 02 . 07</t>
  </si>
  <si>
    <t>Belanja Bahan/Peralatan Praktek</t>
  </si>
  <si>
    <t>2.07 . 4.01.14.01 . 16</t>
  </si>
  <si>
    <t>2.07 . 4.01.14.01 . 16 . 07</t>
  </si>
  <si>
    <t>4.01 . 4.01.14.01 . 00</t>
  </si>
  <si>
    <t>Non Program</t>
  </si>
  <si>
    <t>4.01 . 4.01.14.01 . 00 . 00</t>
  </si>
  <si>
    <t>Non Kegiatan</t>
  </si>
  <si>
    <t>5 . 1 . 1 . 01 . 01</t>
  </si>
  <si>
    <t>5 . 1 . 1 . 01 . 02</t>
  </si>
  <si>
    <t>5 . 1 . 1 . 01 . 03</t>
  </si>
  <si>
    <t>5 . 1 . 1 . 01 . 05</t>
  </si>
  <si>
    <t>5 . 1 . 1 . 01 . 06</t>
  </si>
  <si>
    <t>5 . 1 . 1 . 01 . 07</t>
  </si>
  <si>
    <t>5 . 1 . 1 . 01 . 08</t>
  </si>
  <si>
    <t>5 . 1 . 1 . 01 . 09</t>
  </si>
  <si>
    <t>5 . 1 . 1 . 01 . 21</t>
  </si>
  <si>
    <t>5 . 1 . 1 . 01 . 22</t>
  </si>
  <si>
    <t>Jaminan  Kematian</t>
  </si>
  <si>
    <t>5 . 1 . 1 . 02 . 01</t>
  </si>
  <si>
    <t>Tambahan Penghasilan Berdasarkan Beban Kerja</t>
  </si>
  <si>
    <t>4.01 . 4.01.14.01 . 01</t>
  </si>
  <si>
    <t>4.01 . 4.01.14.01 . 01 . 01</t>
  </si>
  <si>
    <t>5 . 2 . 2 . 01 . 04</t>
  </si>
  <si>
    <t>Belanja Perangko, Materai Dan Benda Pos Lainnya</t>
  </si>
  <si>
    <t>4.01 . 4.01.14.01 . 01 . 02</t>
  </si>
  <si>
    <t>5 . 2 . 2 . 03 . 01</t>
  </si>
  <si>
    <t>Belanja Telepon</t>
  </si>
  <si>
    <t>5 . 2 . 2 . 03 . 02</t>
  </si>
  <si>
    <t>Belanja Air</t>
  </si>
  <si>
    <t>5 . 2 . 2 . 03 . 03</t>
  </si>
  <si>
    <t>Belanja Listrik</t>
  </si>
  <si>
    <t>5 . 2 . 2 . 03 . 06</t>
  </si>
  <si>
    <t>Belanja Kawat/Faksimili/Internet/Intranet/TV Kabel/TV Satelit</t>
  </si>
  <si>
    <t>5 . 2 . 3 . 79 . 02</t>
  </si>
  <si>
    <t>Belanja Modal Jalan, Irigasi dan Jaringan - Pengadaan Jaringan Distribusi</t>
  </si>
  <si>
    <t>4.01 . 4.01.14.01 . 01 . 07</t>
  </si>
  <si>
    <t>5 . 2 . 1 . 01 . 04</t>
  </si>
  <si>
    <t>Honorarium/Upah Bulanan</t>
  </si>
  <si>
    <t>4.01 . 4.01.14.01 . 01 . 10</t>
  </si>
  <si>
    <t>5 . 2 . 2 . 01 . 01</t>
  </si>
  <si>
    <t>Belanja Alat Tulis Kantor</t>
  </si>
  <si>
    <t>4.01 . 4.01.14.01 . 01 . 11</t>
  </si>
  <si>
    <t>4.01 . 4.01.14.01 . 01 . 12</t>
  </si>
  <si>
    <t>5 . 2 . 2 . 01 . 03</t>
  </si>
  <si>
    <t>Belanja Alat Listrik Dan Elektronik (Lampu Pijar, Battery Kering)</t>
  </si>
  <si>
    <t>4.01 . 4.01.14.01 . 01 . 13</t>
  </si>
  <si>
    <t>5 . 2 . 2 . 01 . 05</t>
  </si>
  <si>
    <t>Belanja Peralatan Kebersihan Dan Bahan Pembersih</t>
  </si>
  <si>
    <t>4.01 . 4.01.14.01 . 01 . 15</t>
  </si>
  <si>
    <t>5 . 2 . 2 . 03 . 05</t>
  </si>
  <si>
    <t>Belanja Surat Kabar/Majalah</t>
  </si>
  <si>
    <t>4.01 . 4.01.14.01 . 01 . 17</t>
  </si>
  <si>
    <t>5 . 2 . 2 . 11 . 01</t>
  </si>
  <si>
    <t>Belanja Makanan Dan Minuman Harian Pegawai</t>
  </si>
  <si>
    <t>4.01 . 4.01.14.01 . 01 . 18</t>
  </si>
  <si>
    <t>5 . 2 . 2 . 15 . 01</t>
  </si>
  <si>
    <t>Belanja Perjalanan Dinas Dalam Daerah</t>
  </si>
  <si>
    <t>4.01 . 4.01.14.01 . 01 . 19</t>
  </si>
  <si>
    <t>5 . 2 . 1 . 02 . 02</t>
  </si>
  <si>
    <t>Honorarium Pegawai Honorer/Tidak Tetap</t>
  </si>
  <si>
    <t>4.01 . 4.01.14.01 . 02</t>
  </si>
  <si>
    <t>4.01 . 4.01.14.01 . 02 . 09</t>
  </si>
  <si>
    <t>5 . 2 . 3 . 29 . 02</t>
  </si>
  <si>
    <t>Belanja Modal Peralatan dan Mesin - Pengadaan Personal Komputer</t>
  </si>
  <si>
    <t>4.01 . 4.01.14.01 . 02 . 10</t>
  </si>
  <si>
    <t>5 . 2 . 3 . 28 . 01</t>
  </si>
  <si>
    <t>Belanja Modal Peralatan dan Mesin - Pengadaan Meubelair</t>
  </si>
  <si>
    <t>4.01 . 4.01.14.01 . 02 . 22</t>
  </si>
  <si>
    <t>5 . 2 . 2 . 03 . 16</t>
  </si>
  <si>
    <t>Belanja Jasa Tenaga Kerja Non Pegawai</t>
  </si>
  <si>
    <t>4.01 . 4.01.14.01 . 02 . 24</t>
  </si>
  <si>
    <t>5 . 2 . 2 . 05 . 01</t>
  </si>
  <si>
    <t>Belanja Jasa Service</t>
  </si>
  <si>
    <t>5 . 2 . 2 . 05 . 02</t>
  </si>
  <si>
    <t>Belanja Penggantian Suku Cadang</t>
  </si>
  <si>
    <t>5 . 2 . 2 . 05 . 03</t>
  </si>
  <si>
    <t>Belanja Bahan Bakar Minyak/Gas Dan Pelumas</t>
  </si>
  <si>
    <t>5 . 2 . 2 . 05 . 05</t>
  </si>
  <si>
    <t>Belanja Pajak Kendaraan Bermotor</t>
  </si>
  <si>
    <t>4.01 . 4.01.14.01 . 02 . 26</t>
  </si>
  <si>
    <t>4.01 . 4.01.14.01 . 02 . 28</t>
  </si>
  <si>
    <t>4.01 . 4.01.14.01 . 02 . 29</t>
  </si>
  <si>
    <t>4.01 . 4.01.14.01 . 05</t>
  </si>
  <si>
    <t>4.01 . 4.01.14.01 . 05 . 01</t>
  </si>
  <si>
    <t>5 . 2 . 2 . 15 . 02</t>
  </si>
  <si>
    <t>Belanja Perjalanan Dinas Luar Daerah</t>
  </si>
  <si>
    <t>5 . 2 . 2 . 17 . 01</t>
  </si>
  <si>
    <t>Belanja Kursus-Kursus Singkat/Pelatihan</t>
  </si>
  <si>
    <t>4.01 . 4.01.14.01 . 22</t>
  </si>
  <si>
    <t>4.01 . 4.01.14.01 . 22 . 01</t>
  </si>
  <si>
    <t>4.03 . 4.01.14.01 . 21</t>
  </si>
  <si>
    <t>4.03 . 4.01.14.01 . 21 . 09</t>
  </si>
  <si>
    <t>4.04 . 4.01.14.01 . 17</t>
  </si>
  <si>
    <t>4.04 . 4.01.14.01 . 17 . 19</t>
  </si>
  <si>
    <t>4.04 . 4.01.14.01 . 19</t>
  </si>
  <si>
    <t>4.04 . 4.01.14.01 . 19 . 01</t>
  </si>
  <si>
    <t>Penerimaan</t>
  </si>
  <si>
    <t>Lain-lain</t>
  </si>
  <si>
    <t>Jumlah Penerimaan</t>
  </si>
  <si>
    <t>Pengeluaran</t>
  </si>
  <si>
    <t>SPJ (LS + UP/GU/TU)</t>
  </si>
  <si>
    <t>Jumlah Pengeluaran</t>
  </si>
  <si>
    <t>Saldo Kas</t>
  </si>
  <si>
    <t>Mengetahui,</t>
  </si>
  <si>
    <t>Demak, 20 Februari 2019</t>
  </si>
  <si>
    <t>BENDAHARA PENGELUARAN</t>
  </si>
  <si>
    <t>NIP. 19621009 199503 1 008</t>
  </si>
  <si>
    <t>Halaman 19 dari 19</t>
  </si>
  <si>
    <t>LAPORAN PERTANGGUNGJAWABAN BENDAHARA PENGELUARAN (SPJ BELANJA - FUNGSIONAL)</t>
  </si>
  <si>
    <t>POSISI :  JANUARI 2020</t>
  </si>
  <si>
    <t>KEGIATAN APBD KABUPATEN DEMAK TAHUN ANGGARAN 2020</t>
  </si>
  <si>
    <t>SURURI.SH.MH</t>
  </si>
  <si>
    <t>WAHYU TRI HUSODO</t>
  </si>
  <si>
    <t>January</t>
  </si>
  <si>
    <t>5 . 2 . 1 . 01 . 16</t>
  </si>
  <si>
    <t>Honorarium Tim Monitoring</t>
  </si>
  <si>
    <t>5 . 2 . 1 . 02 . 05</t>
  </si>
  <si>
    <t>Honorarium/upah harian</t>
  </si>
  <si>
    <t>5 . 2 . 1 . 02 . 08</t>
  </si>
  <si>
    <t>Honorarium Petugas Lapangan</t>
  </si>
  <si>
    <t>5 . 2 . 2 . 11 . 02</t>
  </si>
  <si>
    <t>Belanja Makanan Dan Minuman Rapat</t>
  </si>
  <si>
    <t>5 . 2 . 1 . 01 . 09</t>
  </si>
  <si>
    <t>Honorarium Pengawas Lapangan</t>
  </si>
  <si>
    <t>5 . 2 . 2 . 14 . 04</t>
  </si>
  <si>
    <t>Belanja Pakaian Olahraga</t>
  </si>
  <si>
    <t>2.07 . 4.01.14.01 . 18</t>
  </si>
  <si>
    <t>Program peningkatan kapasitas aparatur pemerintah desa</t>
  </si>
  <si>
    <t>2.07 . 4.01.14.01 . 18 . 03</t>
  </si>
  <si>
    <t>Pelatihan aparatur pemerintah desa dalam bidang manajemen pemerintahan desa</t>
  </si>
  <si>
    <t>4.01 . 4.01.14.01 . 02 . 07</t>
  </si>
  <si>
    <t>Pengadaan perlengkapan gedung kantor</t>
  </si>
  <si>
    <t>5 . 2 . 3 . 49 . 27</t>
  </si>
  <si>
    <t>Belanja Modal Gedung dan Bangunan - Pengadaan Bangunan Gedung Tempat Kerja Lainnya</t>
  </si>
  <si>
    <t>5 . 2 . 3 . 29 . 05</t>
  </si>
  <si>
    <t>Belanja Modal Peralatan dan Mesin - Pengadaan Peralatan Personal Komputer</t>
  </si>
  <si>
    <t>5 . 2 . 2 . 01 . 06</t>
  </si>
  <si>
    <t>Belanja Bahan Bakar Minyak/Gas</t>
  </si>
  <si>
    <t>4.01 . 4.01.14.01 . 02 . 58</t>
  </si>
  <si>
    <t>4.01 . 4.01.14.01 . 02 . 59</t>
  </si>
  <si>
    <t>4.01 . 4.01.14.01 . 02 . 64</t>
  </si>
  <si>
    <t>4.01 . 4.01.14.01 . 02 . 67</t>
  </si>
  <si>
    <t>4.01 . 4.01.14.01 . 02 . 68</t>
  </si>
  <si>
    <t>4.01 . 4.01.14.01 . 02 . 69</t>
  </si>
  <si>
    <t>4.01 . 4.01.14.01 . 02 . 70</t>
  </si>
  <si>
    <t>4.01 . 4.01.14.01 . 02 . 72</t>
  </si>
  <si>
    <t>4.01 . 4.01.14.01 . 02 . 74</t>
  </si>
  <si>
    <t>5 . 2 . 2 . 11 . 03</t>
  </si>
  <si>
    <t>Belanja Makanan Dan Minuman Tamu</t>
  </si>
  <si>
    <t>4.01 . 4.01.14.01 . 02 . 75</t>
  </si>
  <si>
    <t>Rapat-rapat kordinasi dan konsultasi ke luar daerah</t>
  </si>
  <si>
    <t>4.01 . 4.01.14.01 . 02 . 76</t>
  </si>
  <si>
    <t>5 . 2 . 1 . 02 . 04</t>
  </si>
  <si>
    <t>Honorarium/upah bulanan</t>
  </si>
  <si>
    <t>5 . 2 . 1 . 03 . 02</t>
  </si>
  <si>
    <t>Uang Lembur Non PNS</t>
  </si>
  <si>
    <t>5 . 2 . 2 . 03 . 45</t>
  </si>
  <si>
    <t>Belanja iuran BPJS Kesehatan</t>
  </si>
  <si>
    <t>5 . 2 . 2 . 04 . 03</t>
  </si>
  <si>
    <t>Belanja Jaminan Kecelakaan Kerja</t>
  </si>
  <si>
    <t>5 . 2 . 2 . 04 . 04</t>
  </si>
  <si>
    <t>Belanja Jaminan Kematian</t>
  </si>
  <si>
    <t>Demak, 05 February 2020</t>
  </si>
  <si>
    <t>STAF</t>
  </si>
  <si>
    <t>NIP. 196307271986031019</t>
  </si>
  <si>
    <t>NIP. 19790521 2014061002</t>
  </si>
  <si>
    <t>Halaman 15 dari 15</t>
  </si>
  <si>
    <t>HADI WALUYO, SH, M.Pd</t>
  </si>
  <si>
    <t>19640912 198601 1 002</t>
  </si>
  <si>
    <t>KENDARSIH IRIANI, SH MH</t>
  </si>
  <si>
    <t>19700708 199503 2 003</t>
  </si>
  <si>
    <t>Ir. NANANG TASUNAR D.N, MM.</t>
  </si>
  <si>
    <t>19670210 199303 1 009</t>
  </si>
  <si>
    <t>Sayung.    Januari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</si>
</sst>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_L_e_k_-;\-* #,##0.00_L_e_k_-;_-* &quot;-&quot;??_L_e_k_-;_-@_-"/>
    <numFmt numFmtId="167" formatCode="_(* #,##0.00_);_(* \(#,##0.00\);_(* &quot;-&quot;_);_(@_)"/>
    <numFmt numFmtId="168" formatCode="0.0"/>
    <numFmt numFmtId="169" formatCode="_-* #,##0_L_e_k_-;\-* #,##0_L_e_k_-;_-* &quot;-&quot;??_L_e_k_-;_-@_-"/>
    <numFmt numFmtId="170" formatCode="#,##0.00_);\(#,##0.00\)"/>
  </numFmts>
  <fonts count="2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Bookman Old Style"/>
      <family val="1"/>
    </font>
    <font>
      <b/>
      <sz val="11"/>
      <color indexed="8"/>
      <name val="Bookman Old Style"/>
      <family val="1"/>
    </font>
    <font>
      <sz val="11"/>
      <color indexed="8"/>
      <name val="Bookman Old Style"/>
      <family val="1"/>
    </font>
    <font>
      <b/>
      <sz val="10"/>
      <color indexed="8"/>
      <name val="Bookman Old Style"/>
      <family val="1"/>
    </font>
    <font>
      <b/>
      <sz val="12"/>
      <color indexed="8"/>
      <name val="Bookman Old Style"/>
      <family val="1"/>
    </font>
    <font>
      <sz val="9"/>
      <color indexed="8"/>
      <name val="Bookman Old Style"/>
      <family val="1"/>
    </font>
    <font>
      <b/>
      <sz val="9"/>
      <color indexed="8"/>
      <name val="Bookman Old Style"/>
      <family val="1"/>
    </font>
    <font>
      <b/>
      <u/>
      <sz val="11"/>
      <color indexed="8"/>
      <name val="Bookman Old Style"/>
      <family val="1"/>
    </font>
    <font>
      <b/>
      <u/>
      <sz val="10"/>
      <color indexed="8"/>
      <name val="Bookman Old Style"/>
      <family val="1"/>
    </font>
    <font>
      <b/>
      <sz val="10"/>
      <color indexed="8"/>
      <name val="Tahoma"/>
      <family val="2"/>
    </font>
    <font>
      <b/>
      <sz val="12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7"/>
      <color indexed="8"/>
      <name val="Tahoma"/>
      <family val="2"/>
    </font>
    <font>
      <sz val="6"/>
      <color indexed="8"/>
      <name val="Tahoma"/>
      <family val="2"/>
    </font>
    <font>
      <sz val="10"/>
      <color indexed="8"/>
      <name val="ARIAL"/>
      <charset val="1"/>
    </font>
    <font>
      <b/>
      <sz val="10"/>
      <color indexed="8"/>
      <name val="Tahoma"/>
      <charset val="1"/>
    </font>
    <font>
      <b/>
      <sz val="12"/>
      <color indexed="8"/>
      <name val="Tahoma"/>
      <charset val="1"/>
    </font>
    <font>
      <b/>
      <sz val="8"/>
      <color indexed="8"/>
      <name val="Tahoma"/>
      <charset val="1"/>
    </font>
    <font>
      <sz val="8"/>
      <color indexed="8"/>
      <name val="Tahoma"/>
      <charset val="1"/>
    </font>
    <font>
      <sz val="7"/>
      <color indexed="8"/>
      <name val="Tahoma"/>
      <charset val="1"/>
    </font>
    <font>
      <sz val="6"/>
      <color indexed="8"/>
      <name val="Tahoma"/>
      <charset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top"/>
    </xf>
    <xf numFmtId="164" fontId="1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0" fontId="1" fillId="0" borderId="0">
      <alignment vertical="top"/>
    </xf>
  </cellStyleXfs>
  <cellXfs count="291">
    <xf numFmtId="0" fontId="0" fillId="0" borderId="0" xfId="0">
      <alignment vertical="top"/>
    </xf>
    <xf numFmtId="167" fontId="0" fillId="0" borderId="0" xfId="1" applyNumberFormat="1" applyFont="1">
      <alignment vertical="top"/>
    </xf>
    <xf numFmtId="39" fontId="2" fillId="0" borderId="0" xfId="0" quotePrefix="1" applyNumberFormat="1" applyFont="1" applyBorder="1" applyAlignment="1">
      <alignment horizontal="right" vertical="center"/>
    </xf>
    <xf numFmtId="167" fontId="0" fillId="0" borderId="0" xfId="0" applyNumberFormat="1" applyBorder="1" applyAlignment="1">
      <alignment vertical="center"/>
    </xf>
    <xf numFmtId="0" fontId="1" fillId="0" borderId="0" xfId="0" applyFont="1">
      <alignment vertical="top"/>
    </xf>
    <xf numFmtId="167" fontId="0" fillId="0" borderId="0" xfId="1" applyNumberFormat="1" applyFont="1" applyBorder="1">
      <alignment vertical="top"/>
    </xf>
    <xf numFmtId="0" fontId="0" fillId="0" borderId="0" xfId="0" applyBorder="1">
      <alignment vertical="top"/>
    </xf>
    <xf numFmtId="0" fontId="4" fillId="0" borderId="0" xfId="0" applyFont="1">
      <alignment vertical="top"/>
    </xf>
    <xf numFmtId="0" fontId="7" fillId="0" borderId="13" xfId="0" applyFont="1" applyBorder="1" applyAlignment="1">
      <alignment horizontal="center" vertical="top" wrapText="1" readingOrder="1"/>
    </xf>
    <xf numFmtId="0" fontId="7" fillId="0" borderId="6" xfId="0" applyFont="1" applyBorder="1" applyAlignment="1">
      <alignment horizontal="center" vertical="top" wrapText="1" readingOrder="1"/>
    </xf>
    <xf numFmtId="0" fontId="7" fillId="0" borderId="14" xfId="0" applyFont="1" applyBorder="1" applyAlignment="1">
      <alignment horizontal="center" vertical="top" wrapText="1" readingOrder="1"/>
    </xf>
    <xf numFmtId="0" fontId="4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167" fontId="4" fillId="0" borderId="17" xfId="1" quotePrefix="1" applyNumberFormat="1" applyFont="1" applyBorder="1" applyAlignment="1">
      <alignment horizontal="left" vertical="center" wrapText="1"/>
    </xf>
    <xf numFmtId="167" fontId="4" fillId="0" borderId="17" xfId="1" quotePrefix="1" applyNumberFormat="1" applyFont="1" applyBorder="1" applyAlignment="1">
      <alignment horizontal="right" vertical="center" wrapText="1"/>
    </xf>
    <xf numFmtId="167" fontId="7" fillId="0" borderId="17" xfId="1" applyNumberFormat="1" applyFont="1" applyBorder="1" applyAlignment="1">
      <alignment horizontal="right" vertical="center" wrapText="1"/>
    </xf>
    <xf numFmtId="167" fontId="7" fillId="0" borderId="17" xfId="1" quotePrefix="1" applyNumberFormat="1" applyFont="1" applyBorder="1" applyAlignment="1">
      <alignment horizontal="right" vertical="center" wrapText="1"/>
    </xf>
    <xf numFmtId="167" fontId="7" fillId="0" borderId="17" xfId="1" quotePrefix="1" applyNumberFormat="1" applyFont="1" applyBorder="1" applyAlignment="1">
      <alignment horizontal="left" vertical="center" wrapText="1"/>
    </xf>
    <xf numFmtId="166" fontId="4" fillId="0" borderId="17" xfId="2" quotePrefix="1" applyFont="1" applyBorder="1" applyAlignment="1">
      <alignment horizontal="right" vertical="center" wrapText="1"/>
    </xf>
    <xf numFmtId="166" fontId="7" fillId="0" borderId="17" xfId="2" quotePrefix="1" applyFont="1" applyBorder="1" applyAlignment="1">
      <alignment horizontal="right" vertical="center" wrapText="1"/>
    </xf>
    <xf numFmtId="167" fontId="4" fillId="0" borderId="17" xfId="1" quotePrefix="1" applyNumberFormat="1" applyFont="1" applyBorder="1" applyAlignment="1">
      <alignment vertical="center" wrapText="1"/>
    </xf>
    <xf numFmtId="164" fontId="4" fillId="0" borderId="17" xfId="1" quotePrefix="1" applyFont="1" applyBorder="1" applyAlignment="1">
      <alignment vertical="center" wrapText="1"/>
    </xf>
    <xf numFmtId="167" fontId="7" fillId="0" borderId="17" xfId="1" quotePrefix="1" applyNumberFormat="1" applyFont="1" applyBorder="1" applyAlignment="1">
      <alignment vertical="center" wrapText="1"/>
    </xf>
    <xf numFmtId="0" fontId="4" fillId="0" borderId="0" xfId="0" applyFont="1" applyBorder="1" applyAlignment="1">
      <alignment vertical="top"/>
    </xf>
    <xf numFmtId="164" fontId="7" fillId="0" borderId="0" xfId="1" applyFont="1" applyBorder="1" applyAlignment="1">
      <alignment horizontal="center" vertical="center" wrapText="1"/>
    </xf>
    <xf numFmtId="0" fontId="9" fillId="0" borderId="0" xfId="0" applyFont="1" applyBorder="1">
      <alignment vertical="top"/>
    </xf>
    <xf numFmtId="167" fontId="4" fillId="0" borderId="0" xfId="1" applyNumberFormat="1" applyFont="1" applyBorder="1" applyAlignment="1"/>
    <xf numFmtId="0" fontId="5" fillId="0" borderId="0" xfId="0" applyFont="1" applyBorder="1" applyAlignment="1">
      <alignment horizontal="center" vertical="center" wrapText="1"/>
    </xf>
    <xf numFmtId="167" fontId="4" fillId="0" borderId="0" xfId="1" applyNumberFormat="1" applyFont="1" applyBorder="1">
      <alignment vertical="top"/>
    </xf>
    <xf numFmtId="0" fontId="5" fillId="0" borderId="0" xfId="0" applyFont="1" applyBorder="1">
      <alignment vertical="top"/>
    </xf>
    <xf numFmtId="0" fontId="4" fillId="0" borderId="0" xfId="0" quotePrefix="1" applyFont="1" applyBorder="1" applyAlignment="1">
      <alignment horizontal="center" vertical="center"/>
    </xf>
    <xf numFmtId="164" fontId="7" fillId="0" borderId="0" xfId="1" applyFont="1" applyBorder="1">
      <alignment vertical="top"/>
    </xf>
    <xf numFmtId="164" fontId="4" fillId="0" borderId="0" xfId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164" fontId="7" fillId="0" borderId="0" xfId="1" applyNumberFormat="1" applyFont="1" applyBorder="1" applyAlignment="1">
      <alignment vertical="center"/>
    </xf>
    <xf numFmtId="164" fontId="4" fillId="0" borderId="0" xfId="0" applyNumberFormat="1" applyFont="1" applyBorder="1">
      <alignment vertical="top"/>
    </xf>
    <xf numFmtId="164" fontId="4" fillId="0" borderId="0" xfId="1" applyFont="1" applyBorder="1" applyAlignment="1">
      <alignment vertical="center"/>
    </xf>
    <xf numFmtId="164" fontId="7" fillId="0" borderId="0" xfId="1" applyFont="1" applyBorder="1" applyAlignment="1">
      <alignment vertical="center" wrapText="1"/>
    </xf>
    <xf numFmtId="164" fontId="7" fillId="0" borderId="0" xfId="1" applyNumberFormat="1" applyFont="1" applyBorder="1">
      <alignment vertical="top"/>
    </xf>
    <xf numFmtId="1" fontId="4" fillId="0" borderId="0" xfId="0" applyNumberFormat="1" applyFont="1" applyBorder="1" applyAlignment="1">
      <alignment horizontal="center" vertical="top"/>
    </xf>
    <xf numFmtId="39" fontId="10" fillId="0" borderId="0" xfId="0" quotePrefix="1" applyNumberFormat="1" applyFont="1" applyBorder="1" applyAlignment="1">
      <alignment horizontal="center" vertical="center" wrapText="1"/>
    </xf>
    <xf numFmtId="10" fontId="7" fillId="0" borderId="0" xfId="0" applyNumberFormat="1" applyFont="1" applyBorder="1" applyAlignment="1">
      <alignment vertical="center" wrapText="1"/>
    </xf>
    <xf numFmtId="9" fontId="7" fillId="0" borderId="0" xfId="0" applyNumberFormat="1" applyFont="1" applyBorder="1" applyAlignment="1">
      <alignment horizontal="center" vertical="center" wrapText="1"/>
    </xf>
    <xf numFmtId="9" fontId="7" fillId="0" borderId="0" xfId="0" quotePrefix="1" applyNumberFormat="1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167" fontId="7" fillId="0" borderId="0" xfId="0" applyNumberFormat="1" applyFont="1" applyBorder="1" applyAlignment="1">
      <alignment vertical="center" wrapText="1"/>
    </xf>
    <xf numFmtId="165" fontId="4" fillId="0" borderId="0" xfId="0" applyNumberFormat="1" applyFont="1" applyBorder="1">
      <alignment vertical="top"/>
    </xf>
    <xf numFmtId="39" fontId="4" fillId="0" borderId="0" xfId="0" quotePrefix="1" applyNumberFormat="1" applyFont="1" applyBorder="1" applyAlignment="1">
      <alignment horizontal="center" vertical="center" wrapText="1"/>
    </xf>
    <xf numFmtId="167" fontId="7" fillId="0" borderId="0" xfId="1" quotePrefix="1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vertical="top"/>
    </xf>
    <xf numFmtId="39" fontId="7" fillId="0" borderId="0" xfId="0" quotePrefix="1" applyNumberFormat="1" applyFont="1" applyBorder="1" applyAlignment="1">
      <alignment horizontal="right" vertical="center"/>
    </xf>
    <xf numFmtId="167" fontId="7" fillId="0" borderId="0" xfId="1" applyNumberFormat="1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39" fontId="7" fillId="0" borderId="0" xfId="0" applyNumberFormat="1" applyFont="1" applyBorder="1" applyAlignment="1">
      <alignment horizontal="right" vertical="top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>
      <alignment vertical="top"/>
    </xf>
    <xf numFmtId="39" fontId="9" fillId="0" borderId="0" xfId="0" quotePrefix="1" applyNumberFormat="1" applyFont="1" applyBorder="1" applyAlignment="1">
      <alignment horizontal="center" vertical="center" wrapText="1"/>
    </xf>
    <xf numFmtId="167" fontId="4" fillId="0" borderId="0" xfId="1" quotePrefix="1" applyNumberFormat="1" applyFont="1" applyBorder="1" applyAlignment="1">
      <alignment horizontal="right" vertical="center"/>
    </xf>
    <xf numFmtId="39" fontId="9" fillId="0" borderId="0" xfId="0" quotePrefix="1" applyNumberFormat="1" applyFont="1" applyBorder="1" applyAlignment="1">
      <alignment vertical="center" wrapText="1"/>
    </xf>
    <xf numFmtId="39" fontId="4" fillId="0" borderId="0" xfId="0" quotePrefix="1" applyNumberFormat="1" applyFont="1" applyBorder="1" applyAlignment="1">
      <alignment horizontal="right" vertical="center"/>
    </xf>
    <xf numFmtId="0" fontId="4" fillId="0" borderId="0" xfId="0" quotePrefix="1" applyNumberFormat="1" applyFont="1" applyBorder="1" applyAlignment="1">
      <alignment horizontal="center" vertical="center" wrapText="1"/>
    </xf>
    <xf numFmtId="167" fontId="4" fillId="0" borderId="0" xfId="1" quotePrefix="1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67" fontId="7" fillId="0" borderId="0" xfId="1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 readingOrder="1"/>
    </xf>
    <xf numFmtId="167" fontId="7" fillId="0" borderId="0" xfId="1" applyNumberFormat="1" applyFont="1" applyBorder="1" applyAlignment="1">
      <alignment horizontal="center" vertical="center" wrapText="1" readingOrder="1"/>
    </xf>
    <xf numFmtId="164" fontId="7" fillId="0" borderId="0" xfId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vertical="center"/>
    </xf>
    <xf numFmtId="39" fontId="7" fillId="0" borderId="0" xfId="0" applyNumberFormat="1" applyFont="1" applyBorder="1" applyAlignment="1">
      <alignment vertical="center"/>
    </xf>
    <xf numFmtId="168" fontId="7" fillId="0" borderId="0" xfId="0" applyNumberFormat="1" applyFont="1" applyBorder="1" applyAlignment="1">
      <alignment vertical="center"/>
    </xf>
    <xf numFmtId="167" fontId="4" fillId="0" borderId="0" xfId="0" applyNumberFormat="1" applyFont="1" applyBorder="1">
      <alignment vertical="top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top"/>
    </xf>
    <xf numFmtId="167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top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7" fontId="7" fillId="0" borderId="0" xfId="1" applyNumberFormat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>
      <alignment vertical="top"/>
    </xf>
    <xf numFmtId="0" fontId="4" fillId="0" borderId="0" xfId="0" applyFont="1" applyBorder="1" applyAlignment="1">
      <alignment horizontal="center" vertical="top"/>
    </xf>
    <xf numFmtId="167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167" fontId="10" fillId="0" borderId="17" xfId="1" quotePrefix="1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166" fontId="4" fillId="0" borderId="0" xfId="2" applyFont="1" applyBorder="1" applyAlignment="1">
      <alignment vertical="top"/>
    </xf>
    <xf numFmtId="0" fontId="4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top" wrapText="1" readingOrder="1"/>
    </xf>
    <xf numFmtId="164" fontId="7" fillId="0" borderId="16" xfId="0" applyNumberFormat="1" applyFont="1" applyBorder="1" applyAlignment="1">
      <alignment horizontal="center" vertical="top" wrapText="1" readingOrder="1"/>
    </xf>
    <xf numFmtId="164" fontId="7" fillId="0" borderId="16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top" wrapText="1" readingOrder="1"/>
    </xf>
    <xf numFmtId="164" fontId="7" fillId="0" borderId="17" xfId="0" applyNumberFormat="1" applyFont="1" applyBorder="1" applyAlignment="1">
      <alignment horizontal="center" vertical="top" wrapText="1" readingOrder="1"/>
    </xf>
    <xf numFmtId="1" fontId="7" fillId="0" borderId="17" xfId="0" applyNumberFormat="1" applyFont="1" applyBorder="1" applyAlignment="1">
      <alignment horizontal="center" vertical="top" wrapText="1" readingOrder="1"/>
    </xf>
    <xf numFmtId="164" fontId="7" fillId="0" borderId="17" xfId="0" applyNumberFormat="1" applyFont="1" applyBorder="1" applyAlignment="1">
      <alignment horizontal="center" vertical="center"/>
    </xf>
    <xf numFmtId="164" fontId="4" fillId="0" borderId="17" xfId="1" applyFont="1" applyBorder="1" applyAlignment="1">
      <alignment horizontal="center" vertical="top" wrapText="1" readingOrder="1"/>
    </xf>
    <xf numFmtId="164" fontId="4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right" vertical="center" wrapText="1"/>
    </xf>
    <xf numFmtId="164" fontId="7" fillId="0" borderId="17" xfId="0" applyNumberFormat="1" applyFont="1" applyBorder="1" applyAlignment="1">
      <alignment horizontal="center" vertical="center" wrapText="1" readingOrder="1"/>
    </xf>
    <xf numFmtId="164" fontId="7" fillId="0" borderId="1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>
      <alignment vertical="top"/>
    </xf>
    <xf numFmtId="164" fontId="4" fillId="0" borderId="17" xfId="1" quotePrefix="1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64" fontId="7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 readingOrder="1"/>
    </xf>
    <xf numFmtId="167" fontId="4" fillId="0" borderId="0" xfId="1" applyNumberFormat="1" applyFont="1" applyBorder="1" applyAlignment="1">
      <alignment horizontal="center" vertical="center"/>
    </xf>
    <xf numFmtId="167" fontId="4" fillId="0" borderId="0" xfId="1" applyNumberFormat="1" applyFont="1" applyBorder="1" applyAlignment="1">
      <alignment horizontal="right" vertical="center" wrapText="1"/>
    </xf>
    <xf numFmtId="167" fontId="4" fillId="0" borderId="0" xfId="1" applyNumberFormat="1" applyFont="1" applyBorder="1" applyAlignment="1">
      <alignment vertical="center"/>
    </xf>
    <xf numFmtId="167" fontId="6" fillId="0" borderId="0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7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 readingOrder="1"/>
    </xf>
    <xf numFmtId="0" fontId="1" fillId="0" borderId="0" xfId="3" applyFont="1" applyAlignment="1">
      <alignment horizontal="left" vertical="top" readingOrder="1"/>
    </xf>
    <xf numFmtId="0" fontId="1" fillId="0" borderId="0" xfId="3" applyAlignment="1">
      <alignment vertical="top"/>
    </xf>
    <xf numFmtId="0" fontId="13" fillId="0" borderId="0" xfId="3" applyFont="1" applyAlignment="1">
      <alignment vertical="top" readingOrder="1"/>
    </xf>
    <xf numFmtId="0" fontId="14" fillId="0" borderId="0" xfId="3" applyFont="1" applyAlignment="1">
      <alignment vertical="top" readingOrder="1"/>
    </xf>
    <xf numFmtId="0" fontId="15" fillId="0" borderId="0" xfId="3" applyFont="1" applyAlignment="1">
      <alignment vertical="top" readingOrder="1"/>
    </xf>
    <xf numFmtId="0" fontId="15" fillId="0" borderId="0" xfId="3" applyFont="1" applyAlignment="1">
      <alignment horizontal="left" vertical="top" readingOrder="1"/>
    </xf>
    <xf numFmtId="0" fontId="15" fillId="0" borderId="0" xfId="3" applyFont="1" applyAlignment="1">
      <alignment horizontal="center" vertical="top" readingOrder="1"/>
    </xf>
    <xf numFmtId="0" fontId="15" fillId="0" borderId="0" xfId="3" applyFont="1" applyAlignment="1">
      <alignment vertical="top"/>
    </xf>
    <xf numFmtId="0" fontId="1" fillId="0" borderId="0" xfId="3" applyFont="1" applyAlignment="1">
      <alignment vertical="top" readingOrder="1"/>
    </xf>
    <xf numFmtId="0" fontId="16" fillId="0" borderId="0" xfId="3" applyFont="1" applyAlignment="1">
      <alignment vertical="top" readingOrder="1"/>
    </xf>
    <xf numFmtId="0" fontId="16" fillId="0" borderId="0" xfId="3" applyFont="1" applyAlignment="1">
      <alignment vertical="top"/>
    </xf>
    <xf numFmtId="170" fontId="17" fillId="0" borderId="0" xfId="3" applyNumberFormat="1" applyFont="1" applyAlignment="1">
      <alignment vertical="top"/>
    </xf>
    <xf numFmtId="3" fontId="16" fillId="0" borderId="0" xfId="3" applyNumberFormat="1" applyFont="1" applyAlignment="1">
      <alignment horizontal="right" vertical="top"/>
    </xf>
    <xf numFmtId="0" fontId="18" fillId="0" borderId="0" xfId="3" applyFont="1" applyAlignment="1">
      <alignment vertical="top" readingOrder="1"/>
    </xf>
    <xf numFmtId="4" fontId="16" fillId="0" borderId="0" xfId="3" applyNumberFormat="1" applyFont="1" applyAlignment="1">
      <alignment vertical="top"/>
    </xf>
    <xf numFmtId="0" fontId="5" fillId="0" borderId="0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top" wrapText="1" readingOrder="1"/>
    </xf>
    <xf numFmtId="169" fontId="6" fillId="0" borderId="0" xfId="1" applyNumberFormat="1" applyFont="1" applyFill="1" applyBorder="1" applyAlignment="1">
      <alignment vertical="center" readingOrder="1"/>
    </xf>
    <xf numFmtId="167" fontId="4" fillId="0" borderId="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 readingOrder="1"/>
    </xf>
    <xf numFmtId="167" fontId="4" fillId="0" borderId="0" xfId="1" applyNumberFormat="1" applyFont="1" applyBorder="1" applyAlignment="1">
      <alignment horizontal="left" vertical="center" wrapText="1" readingOrder="1"/>
    </xf>
    <xf numFmtId="165" fontId="4" fillId="0" borderId="0" xfId="0" applyNumberFormat="1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vertical="center" readingOrder="1"/>
    </xf>
    <xf numFmtId="0" fontId="7" fillId="0" borderId="18" xfId="0" applyFont="1" applyFill="1" applyBorder="1" applyAlignment="1">
      <alignment vertical="center"/>
    </xf>
    <xf numFmtId="170" fontId="17" fillId="0" borderId="0" xfId="3" applyNumberFormat="1" applyFont="1" applyAlignment="1">
      <alignment horizontal="right" vertical="top"/>
    </xf>
    <xf numFmtId="0" fontId="14" fillId="0" borderId="0" xfId="3" applyFont="1" applyAlignment="1">
      <alignment vertical="top"/>
    </xf>
    <xf numFmtId="170" fontId="16" fillId="0" borderId="0" xfId="3" applyNumberFormat="1" applyFont="1" applyAlignment="1">
      <alignment vertical="top"/>
    </xf>
    <xf numFmtId="0" fontId="16" fillId="0" borderId="0" xfId="3" applyFont="1" applyAlignment="1">
      <alignment horizontal="left" vertical="top" readingOrder="1"/>
    </xf>
    <xf numFmtId="0" fontId="15" fillId="0" borderId="0" xfId="3" applyFont="1" applyAlignment="1">
      <alignment horizontal="center" vertical="center" readingOrder="1"/>
    </xf>
    <xf numFmtId="164" fontId="7" fillId="0" borderId="18" xfId="0" applyNumberFormat="1" applyFont="1" applyBorder="1" applyAlignment="1">
      <alignment horizontal="center" vertical="center" wrapText="1" readingOrder="1"/>
    </xf>
    <xf numFmtId="1" fontId="7" fillId="0" borderId="18" xfId="0" applyNumberFormat="1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>
      <alignment vertical="top"/>
    </xf>
    <xf numFmtId="0" fontId="19" fillId="0" borderId="0" xfId="0" applyFont="1" applyAlignment="1">
      <alignment horizontal="left" vertical="top" wrapText="1" readingOrder="1"/>
    </xf>
    <xf numFmtId="0" fontId="22" fillId="0" borderId="0" xfId="0" applyFont="1" applyAlignment="1">
      <alignment horizontal="left" vertical="top" wrapText="1" readingOrder="1"/>
    </xf>
    <xf numFmtId="0" fontId="22" fillId="0" borderId="0" xfId="0" applyFont="1" applyAlignment="1">
      <alignment horizontal="center" vertical="top" wrapText="1" readingOrder="1"/>
    </xf>
    <xf numFmtId="170" fontId="24" fillId="0" borderId="0" xfId="0" applyNumberFormat="1" applyFont="1" applyAlignment="1">
      <alignment horizontal="right" vertical="top"/>
    </xf>
    <xf numFmtId="0" fontId="23" fillId="0" borderId="0" xfId="0" applyFont="1" applyAlignment="1">
      <alignment horizontal="left" vertical="top" wrapText="1" readingOrder="1"/>
    </xf>
    <xf numFmtId="0" fontId="23" fillId="0" borderId="0" xfId="0" applyFont="1" applyAlignment="1">
      <alignment vertical="top"/>
    </xf>
    <xf numFmtId="164" fontId="7" fillId="0" borderId="16" xfId="0" applyNumberFormat="1" applyFont="1" applyBorder="1" applyAlignment="1">
      <alignment horizontal="center" vertical="center" wrapText="1" readingOrder="1"/>
    </xf>
    <xf numFmtId="1" fontId="7" fillId="0" borderId="16" xfId="0" applyNumberFormat="1" applyFont="1" applyBorder="1" applyAlignment="1">
      <alignment horizontal="center" vertical="center" wrapText="1" readingOrder="1"/>
    </xf>
    <xf numFmtId="1" fontId="7" fillId="0" borderId="17" xfId="0" applyNumberFormat="1" applyFont="1" applyBorder="1" applyAlignment="1">
      <alignment horizontal="center" vertical="center" wrapText="1" readingOrder="1"/>
    </xf>
    <xf numFmtId="0" fontId="1" fillId="0" borderId="0" xfId="3" applyAlignment="1">
      <alignment horizontal="center" vertical="center"/>
    </xf>
    <xf numFmtId="0" fontId="13" fillId="0" borderId="0" xfId="3" applyFont="1" applyAlignment="1">
      <alignment horizontal="center" vertical="center" readingOrder="1"/>
    </xf>
    <xf numFmtId="0" fontId="16" fillId="0" borderId="0" xfId="3" applyFont="1" applyAlignment="1">
      <alignment horizontal="center" vertical="center" readingOrder="1"/>
    </xf>
    <xf numFmtId="0" fontId="16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" fillId="0" borderId="0" xfId="3" applyAlignment="1">
      <alignment horizontal="left" vertical="center"/>
    </xf>
    <xf numFmtId="0" fontId="13" fillId="0" borderId="0" xfId="3" applyFont="1" applyAlignment="1">
      <alignment horizontal="left" vertical="center" readingOrder="1"/>
    </xf>
    <xf numFmtId="0" fontId="16" fillId="0" borderId="0" xfId="3" applyFont="1" applyAlignment="1">
      <alignment horizontal="left" vertical="center" readingOrder="1"/>
    </xf>
    <xf numFmtId="0" fontId="16" fillId="0" borderId="0" xfId="3" applyFont="1" applyAlignment="1">
      <alignment horizontal="left" vertical="center"/>
    </xf>
    <xf numFmtId="0" fontId="15" fillId="0" borderId="0" xfId="3" applyFont="1" applyAlignment="1">
      <alignment horizontal="left" vertical="center" readingOrder="1"/>
    </xf>
    <xf numFmtId="0" fontId="15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164" fontId="4" fillId="0" borderId="18" xfId="0" applyNumberFormat="1" applyFont="1" applyBorder="1" applyAlignment="1">
      <alignment vertical="center" readingOrder="1"/>
    </xf>
    <xf numFmtId="4" fontId="16" fillId="0" borderId="0" xfId="3" applyNumberFormat="1" applyFont="1" applyAlignment="1">
      <alignment horizontal="center" vertical="center"/>
    </xf>
    <xf numFmtId="167" fontId="1" fillId="0" borderId="0" xfId="1" applyNumberFormat="1" applyAlignment="1">
      <alignment horizontal="center" vertical="center"/>
    </xf>
    <xf numFmtId="43" fontId="16" fillId="0" borderId="0" xfId="3" applyNumberFormat="1" applyFont="1" applyAlignment="1">
      <alignment horizontal="center" vertical="center" readingOrder="1"/>
    </xf>
    <xf numFmtId="3" fontId="16" fillId="0" borderId="0" xfId="3" applyNumberFormat="1" applyFont="1" applyAlignment="1">
      <alignment horizontal="center" vertical="center"/>
    </xf>
    <xf numFmtId="3" fontId="1" fillId="0" borderId="0" xfId="3" applyNumberFormat="1" applyAlignment="1">
      <alignment horizontal="center" vertical="center"/>
    </xf>
    <xf numFmtId="2" fontId="7" fillId="0" borderId="16" xfId="0" applyNumberFormat="1" applyFont="1" applyBorder="1" applyAlignment="1">
      <alignment horizontal="center" vertical="top" wrapText="1" readingOrder="1"/>
    </xf>
    <xf numFmtId="164" fontId="4" fillId="0" borderId="0" xfId="0" applyNumberFormat="1" applyFont="1" applyBorder="1" applyAlignment="1">
      <alignment vertical="center" readingOrder="1"/>
    </xf>
    <xf numFmtId="164" fontId="7" fillId="0" borderId="0" xfId="0" applyNumberFormat="1" applyFont="1" applyBorder="1" applyAlignment="1">
      <alignment vertical="center" readingOrder="1"/>
    </xf>
    <xf numFmtId="164" fontId="7" fillId="0" borderId="0" xfId="0" applyNumberFormat="1" applyFont="1" applyBorder="1" applyAlignment="1">
      <alignment horizontal="center" vertical="center" wrapText="1" readingOrder="1"/>
    </xf>
    <xf numFmtId="1" fontId="7" fillId="0" borderId="0" xfId="0" applyNumberFormat="1" applyFont="1" applyBorder="1" applyAlignment="1">
      <alignment horizontal="center" vertical="center" wrapText="1" readingOrder="1"/>
    </xf>
    <xf numFmtId="164" fontId="7" fillId="0" borderId="16" xfId="0" applyNumberFormat="1" applyFont="1" applyBorder="1" applyAlignment="1">
      <alignment horizontal="center" vertical="center" readingOrder="1"/>
    </xf>
    <xf numFmtId="164" fontId="7" fillId="0" borderId="17" xfId="0" applyNumberFormat="1" applyFont="1" applyBorder="1" applyAlignment="1">
      <alignment vertical="center" readingOrder="1"/>
    </xf>
    <xf numFmtId="2" fontId="7" fillId="0" borderId="17" xfId="0" applyNumberFormat="1" applyFont="1" applyBorder="1" applyAlignment="1">
      <alignment horizontal="center" vertical="top" wrapText="1" readingOrder="1"/>
    </xf>
    <xf numFmtId="164" fontId="4" fillId="0" borderId="17" xfId="0" applyNumberFormat="1" applyFont="1" applyBorder="1" applyAlignment="1">
      <alignment vertical="center" readingOrder="1"/>
    </xf>
    <xf numFmtId="0" fontId="7" fillId="0" borderId="17" xfId="0" applyFont="1" applyBorder="1" applyAlignment="1">
      <alignment horizontal="left" vertical="center" wrapText="1"/>
    </xf>
    <xf numFmtId="167" fontId="7" fillId="0" borderId="17" xfId="0" applyNumberFormat="1" applyFont="1" applyBorder="1" applyAlignment="1">
      <alignment horizontal="right" vertical="center" wrapText="1"/>
    </xf>
    <xf numFmtId="2" fontId="7" fillId="0" borderId="17" xfId="0" applyNumberFormat="1" applyFont="1" applyBorder="1" applyAlignment="1">
      <alignment horizontal="center" vertical="center" wrapText="1" readingOrder="1"/>
    </xf>
    <xf numFmtId="164" fontId="4" fillId="0" borderId="17" xfId="0" applyNumberFormat="1" applyFont="1" applyBorder="1" applyAlignment="1">
      <alignment horizontal="center" vertical="center" readingOrder="1"/>
    </xf>
    <xf numFmtId="167" fontId="7" fillId="0" borderId="17" xfId="1" quotePrefix="1" applyNumberFormat="1" applyFont="1" applyBorder="1" applyAlignment="1">
      <alignment horizontal="center" vertical="center" wrapText="1"/>
    </xf>
    <xf numFmtId="39" fontId="2" fillId="0" borderId="0" xfId="0" quotePrefix="1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167" fontId="0" fillId="0" borderId="0" xfId="1" applyNumberFormat="1" applyFont="1" applyBorder="1" applyAlignment="1">
      <alignment horizontal="center" vertical="center"/>
    </xf>
    <xf numFmtId="164" fontId="4" fillId="0" borderId="17" xfId="1" quotePrefix="1" applyNumberFormat="1" applyFont="1" applyBorder="1" applyAlignment="1">
      <alignment horizontal="center" vertical="center" wrapText="1"/>
    </xf>
    <xf numFmtId="169" fontId="7" fillId="0" borderId="17" xfId="0" applyNumberFormat="1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 readingOrder="1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 wrapText="1" readingOrder="1"/>
    </xf>
    <xf numFmtId="0" fontId="19" fillId="0" borderId="0" xfId="0" applyFont="1" applyAlignment="1">
      <alignment horizontal="left" vertical="top" wrapText="1" readingOrder="1"/>
    </xf>
    <xf numFmtId="0" fontId="23" fillId="0" borderId="0" xfId="0" applyFont="1" applyAlignment="1">
      <alignment horizontal="right" vertical="top" wrapText="1" readingOrder="1"/>
    </xf>
    <xf numFmtId="0" fontId="25" fillId="0" borderId="0" xfId="0" applyFont="1" applyAlignment="1">
      <alignment horizontal="left" vertical="top" wrapText="1" readingOrder="1"/>
    </xf>
    <xf numFmtId="0" fontId="22" fillId="0" borderId="0" xfId="0" applyFont="1" applyAlignment="1">
      <alignment horizontal="left" vertical="top" wrapText="1" readingOrder="1"/>
    </xf>
    <xf numFmtId="170" fontId="23" fillId="0" borderId="0" xfId="0" applyNumberFormat="1" applyFont="1" applyAlignment="1">
      <alignment horizontal="right" vertical="top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170" fontId="24" fillId="0" borderId="0" xfId="0" applyNumberFormat="1" applyFont="1" applyAlignment="1">
      <alignment horizontal="right" vertical="top"/>
    </xf>
    <xf numFmtId="0" fontId="22" fillId="0" borderId="0" xfId="0" applyFont="1" applyAlignment="1">
      <alignment horizontal="center" vertical="top" wrapText="1" readingOrder="1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 readingOrder="1"/>
    </xf>
    <xf numFmtId="0" fontId="20" fillId="0" borderId="0" xfId="0" applyFont="1" applyAlignment="1">
      <alignment horizontal="center" vertical="top" wrapText="1" readingOrder="1"/>
    </xf>
    <xf numFmtId="0" fontId="21" fillId="0" borderId="0" xfId="0" applyFont="1" applyAlignment="1">
      <alignment horizontal="center" vertical="top" wrapText="1" readingOrder="1"/>
    </xf>
    <xf numFmtId="0" fontId="21" fillId="0" borderId="0" xfId="0" applyFont="1" applyAlignment="1">
      <alignment horizontal="center" vertical="top"/>
    </xf>
    <xf numFmtId="0" fontId="7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7" fillId="0" borderId="17" xfId="0" quotePrefix="1" applyFont="1" applyBorder="1" applyAlignment="1">
      <alignment horizontal="left" vertical="top" wrapText="1" readingOrder="1"/>
    </xf>
    <xf numFmtId="0" fontId="4" fillId="0" borderId="17" xfId="0" quotePrefix="1" applyFont="1" applyBorder="1" applyAlignment="1">
      <alignment horizontal="center" vertical="top" wrapText="1" readingOrder="1"/>
    </xf>
    <xf numFmtId="0" fontId="4" fillId="0" borderId="17" xfId="0" quotePrefix="1" applyFont="1" applyBorder="1" applyAlignment="1">
      <alignment horizontal="left" vertical="top" wrapText="1" readingOrder="1"/>
    </xf>
    <xf numFmtId="0" fontId="7" fillId="0" borderId="16" xfId="0" applyFont="1" applyBorder="1" applyAlignment="1">
      <alignment vertical="center" wrapText="1" readingOrder="1"/>
    </xf>
    <xf numFmtId="0" fontId="7" fillId="0" borderId="17" xfId="0" applyFont="1" applyBorder="1" applyAlignment="1">
      <alignment horizontal="left" vertical="center" wrapText="1" readingOrder="1"/>
    </xf>
    <xf numFmtId="0" fontId="7" fillId="0" borderId="15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top" wrapText="1" readingOrder="1"/>
    </xf>
    <xf numFmtId="0" fontId="7" fillId="0" borderId="1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center" wrapText="1"/>
    </xf>
    <xf numFmtId="0" fontId="4" fillId="0" borderId="0" xfId="0" quotePrefix="1" applyFont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top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/>
    </xf>
  </cellXfs>
  <cellStyles count="4">
    <cellStyle name="Comma" xfId="2" builtinId="3"/>
    <cellStyle name="Comma [0]" xfId="1" builtinId="6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6</xdr:col>
      <xdr:colOff>0</xdr:colOff>
      <xdr:row>4</xdr:row>
      <xdr:rowOff>228600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66725"/>
          <a:ext cx="5715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7</xdr:col>
      <xdr:colOff>19050</xdr:colOff>
      <xdr:row>595</xdr:row>
      <xdr:rowOff>114300</xdr:rowOff>
    </xdr:to>
    <xdr:pic>
      <xdr:nvPicPr>
        <xdr:cNvPr id="3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93421200"/>
          <a:ext cx="6667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1</xdr:col>
      <xdr:colOff>666750</xdr:colOff>
      <xdr:row>84</xdr:row>
      <xdr:rowOff>114300</xdr:rowOff>
    </xdr:to>
    <xdr:pic>
      <xdr:nvPicPr>
        <xdr:cNvPr id="2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221450"/>
          <a:ext cx="6667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6</xdr:col>
      <xdr:colOff>0</xdr:colOff>
      <xdr:row>4</xdr:row>
      <xdr:rowOff>228600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66725"/>
          <a:ext cx="5715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740</xdr:row>
      <xdr:rowOff>0</xdr:rowOff>
    </xdr:from>
    <xdr:to>
      <xdr:col>7</xdr:col>
      <xdr:colOff>19050</xdr:colOff>
      <xdr:row>740</xdr:row>
      <xdr:rowOff>114300</xdr:rowOff>
    </xdr:to>
    <xdr:pic>
      <xdr:nvPicPr>
        <xdr:cNvPr id="3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18452900"/>
          <a:ext cx="6667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6</xdr:col>
      <xdr:colOff>0</xdr:colOff>
      <xdr:row>4</xdr:row>
      <xdr:rowOff>228600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66725"/>
          <a:ext cx="5715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740</xdr:row>
      <xdr:rowOff>0</xdr:rowOff>
    </xdr:from>
    <xdr:to>
      <xdr:col>7</xdr:col>
      <xdr:colOff>19050</xdr:colOff>
      <xdr:row>740</xdr:row>
      <xdr:rowOff>114300</xdr:rowOff>
    </xdr:to>
    <xdr:pic>
      <xdr:nvPicPr>
        <xdr:cNvPr id="3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18452900"/>
          <a:ext cx="6667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B13" sqref="B13"/>
    </sheetView>
  </sheetViews>
  <sheetFormatPr defaultRowHeight="12.75" x14ac:dyDescent="0.2"/>
  <cols>
    <col min="1" max="1" width="35.85546875" customWidth="1"/>
    <col min="2" max="2" width="15.140625" customWidth="1"/>
  </cols>
  <sheetData>
    <row r="3" spans="1:2" x14ac:dyDescent="0.2">
      <c r="A3" s="178" t="s">
        <v>25</v>
      </c>
      <c r="B3" s="176">
        <v>1124698000</v>
      </c>
    </row>
    <row r="4" spans="1:2" x14ac:dyDescent="0.2">
      <c r="A4" s="178" t="s">
        <v>26</v>
      </c>
      <c r="B4" s="176">
        <v>85400000</v>
      </c>
    </row>
    <row r="5" spans="1:2" x14ac:dyDescent="0.2">
      <c r="A5" s="178" t="s">
        <v>27</v>
      </c>
      <c r="B5" s="176">
        <v>75320000</v>
      </c>
    </row>
    <row r="6" spans="1:2" x14ac:dyDescent="0.2">
      <c r="A6" s="178" t="s">
        <v>28</v>
      </c>
      <c r="B6" s="176">
        <v>25340000</v>
      </c>
    </row>
    <row r="7" spans="1:2" x14ac:dyDescent="0.2">
      <c r="A7" s="178" t="s">
        <v>29</v>
      </c>
      <c r="B7" s="176">
        <v>54754000</v>
      </c>
    </row>
    <row r="8" spans="1:2" x14ac:dyDescent="0.2">
      <c r="A8" s="178" t="s">
        <v>30</v>
      </c>
      <c r="B8" s="176">
        <v>1857100</v>
      </c>
    </row>
    <row r="9" spans="1:2" x14ac:dyDescent="0.2">
      <c r="A9" s="178" t="s">
        <v>31</v>
      </c>
      <c r="B9" s="176">
        <v>11800</v>
      </c>
    </row>
    <row r="10" spans="1:2" x14ac:dyDescent="0.2">
      <c r="A10" s="178" t="s">
        <v>32</v>
      </c>
      <c r="B10" s="176">
        <v>72380000</v>
      </c>
    </row>
    <row r="11" spans="1:2" x14ac:dyDescent="0.2">
      <c r="A11" s="178" t="s">
        <v>33</v>
      </c>
      <c r="B11" s="176">
        <v>2230200</v>
      </c>
    </row>
    <row r="12" spans="1:2" x14ac:dyDescent="0.2">
      <c r="A12" s="178" t="s">
        <v>196</v>
      </c>
      <c r="B12" s="176">
        <v>6689900</v>
      </c>
    </row>
    <row r="13" spans="1:2" x14ac:dyDescent="0.2">
      <c r="A13" s="178" t="s">
        <v>198</v>
      </c>
      <c r="B13" s="176">
        <v>498750000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  <pageSetUpPr autoPageBreaks="0"/>
  </sheetPr>
  <dimension ref="A1:AH597"/>
  <sheetViews>
    <sheetView showGridLines="0" showOutlineSymbols="0" topLeftCell="A517" workbookViewId="0">
      <selection activeCell="AB29" sqref="AB29"/>
    </sheetView>
  </sheetViews>
  <sheetFormatPr defaultRowHeight="12.75" customHeight="1" x14ac:dyDescent="0.2"/>
  <cols>
    <col min="1" max="1" width="8" customWidth="1"/>
    <col min="2" max="2" width="1.140625" customWidth="1"/>
    <col min="3" max="5" width="1.7109375" customWidth="1"/>
    <col min="6" max="6" width="2.28515625" customWidth="1"/>
    <col min="7" max="8" width="1.140625" customWidth="1"/>
    <col min="9" max="9" width="2.85546875" customWidth="1"/>
    <col min="10" max="10" width="2.28515625" customWidth="1"/>
    <col min="11" max="11" width="3.42578125" customWidth="1"/>
    <col min="12" max="12" width="1.140625" customWidth="1"/>
    <col min="13" max="13" width="8" customWidth="1"/>
    <col min="14" max="14" width="1.140625" customWidth="1"/>
    <col min="15" max="15" width="2.85546875" customWidth="1"/>
    <col min="16" max="16" width="4" customWidth="1"/>
    <col min="17" max="17" width="1.7109375" customWidth="1"/>
    <col min="18" max="18" width="8.5703125" customWidth="1"/>
    <col min="19" max="20" width="1.140625" customWidth="1"/>
    <col min="21" max="21" width="14.28515625" customWidth="1"/>
    <col min="22" max="22" width="15.42578125" customWidth="1"/>
    <col min="23" max="23" width="1.7109375" customWidth="1"/>
    <col min="24" max="24" width="13.7109375" customWidth="1"/>
    <col min="25" max="25" width="6.28515625" customWidth="1"/>
    <col min="26" max="26" width="6.85546875" customWidth="1"/>
    <col min="27" max="27" width="20.140625" customWidth="1"/>
    <col min="28" max="28" width="15.42578125" customWidth="1"/>
    <col min="29" max="29" width="13.140625" customWidth="1"/>
    <col min="30" max="30" width="1.7109375" customWidth="1"/>
    <col min="31" max="31" width="1.140625" customWidth="1"/>
    <col min="32" max="32" width="5.7109375" customWidth="1"/>
    <col min="33" max="256" width="6.85546875" customWidth="1"/>
    <col min="257" max="257" width="8" customWidth="1"/>
    <col min="258" max="258" width="1.140625" customWidth="1"/>
    <col min="259" max="261" width="1.7109375" customWidth="1"/>
    <col min="262" max="262" width="2.28515625" customWidth="1"/>
    <col min="263" max="264" width="1.140625" customWidth="1"/>
    <col min="265" max="265" width="2.85546875" customWidth="1"/>
    <col min="266" max="266" width="2.28515625" customWidth="1"/>
    <col min="267" max="267" width="3.42578125" customWidth="1"/>
    <col min="268" max="268" width="1.140625" customWidth="1"/>
    <col min="269" max="269" width="8" customWidth="1"/>
    <col min="270" max="270" width="1.140625" customWidth="1"/>
    <col min="271" max="271" width="2.85546875" customWidth="1"/>
    <col min="272" max="272" width="4" customWidth="1"/>
    <col min="273" max="273" width="1.7109375" customWidth="1"/>
    <col min="274" max="274" width="8.5703125" customWidth="1"/>
    <col min="275" max="276" width="1.140625" customWidth="1"/>
    <col min="277" max="277" width="14.28515625" customWidth="1"/>
    <col min="278" max="278" width="15.42578125" customWidth="1"/>
    <col min="279" max="279" width="1.7109375" customWidth="1"/>
    <col min="280" max="280" width="13.7109375" customWidth="1"/>
    <col min="281" max="281" width="6.28515625" customWidth="1"/>
    <col min="282" max="282" width="6.85546875" customWidth="1"/>
    <col min="283" max="283" width="2.28515625" customWidth="1"/>
    <col min="284" max="284" width="15.42578125" customWidth="1"/>
    <col min="285" max="285" width="13.140625" customWidth="1"/>
    <col min="286" max="286" width="1.7109375" customWidth="1"/>
    <col min="287" max="287" width="1.140625" customWidth="1"/>
    <col min="288" max="288" width="5.7109375" customWidth="1"/>
    <col min="289" max="512" width="6.85546875" customWidth="1"/>
    <col min="513" max="513" width="8" customWidth="1"/>
    <col min="514" max="514" width="1.140625" customWidth="1"/>
    <col min="515" max="517" width="1.7109375" customWidth="1"/>
    <col min="518" max="518" width="2.28515625" customWidth="1"/>
    <col min="519" max="520" width="1.140625" customWidth="1"/>
    <col min="521" max="521" width="2.85546875" customWidth="1"/>
    <col min="522" max="522" width="2.28515625" customWidth="1"/>
    <col min="523" max="523" width="3.42578125" customWidth="1"/>
    <col min="524" max="524" width="1.140625" customWidth="1"/>
    <col min="525" max="525" width="8" customWidth="1"/>
    <col min="526" max="526" width="1.140625" customWidth="1"/>
    <col min="527" max="527" width="2.85546875" customWidth="1"/>
    <col min="528" max="528" width="4" customWidth="1"/>
    <col min="529" max="529" width="1.7109375" customWidth="1"/>
    <col min="530" max="530" width="8.5703125" customWidth="1"/>
    <col min="531" max="532" width="1.140625" customWidth="1"/>
    <col min="533" max="533" width="14.28515625" customWidth="1"/>
    <col min="534" max="534" width="15.42578125" customWidth="1"/>
    <col min="535" max="535" width="1.7109375" customWidth="1"/>
    <col min="536" max="536" width="13.7109375" customWidth="1"/>
    <col min="537" max="537" width="6.28515625" customWidth="1"/>
    <col min="538" max="538" width="6.85546875" customWidth="1"/>
    <col min="539" max="539" width="2.28515625" customWidth="1"/>
    <col min="540" max="540" width="15.42578125" customWidth="1"/>
    <col min="541" max="541" width="13.140625" customWidth="1"/>
    <col min="542" max="542" width="1.7109375" customWidth="1"/>
    <col min="543" max="543" width="1.140625" customWidth="1"/>
    <col min="544" max="544" width="5.7109375" customWidth="1"/>
    <col min="545" max="768" width="6.85546875" customWidth="1"/>
    <col min="769" max="769" width="8" customWidth="1"/>
    <col min="770" max="770" width="1.140625" customWidth="1"/>
    <col min="771" max="773" width="1.7109375" customWidth="1"/>
    <col min="774" max="774" width="2.28515625" customWidth="1"/>
    <col min="775" max="776" width="1.140625" customWidth="1"/>
    <col min="777" max="777" width="2.85546875" customWidth="1"/>
    <col min="778" max="778" width="2.28515625" customWidth="1"/>
    <col min="779" max="779" width="3.42578125" customWidth="1"/>
    <col min="780" max="780" width="1.140625" customWidth="1"/>
    <col min="781" max="781" width="8" customWidth="1"/>
    <col min="782" max="782" width="1.140625" customWidth="1"/>
    <col min="783" max="783" width="2.85546875" customWidth="1"/>
    <col min="784" max="784" width="4" customWidth="1"/>
    <col min="785" max="785" width="1.7109375" customWidth="1"/>
    <col min="786" max="786" width="8.5703125" customWidth="1"/>
    <col min="787" max="788" width="1.140625" customWidth="1"/>
    <col min="789" max="789" width="14.28515625" customWidth="1"/>
    <col min="790" max="790" width="15.42578125" customWidth="1"/>
    <col min="791" max="791" width="1.7109375" customWidth="1"/>
    <col min="792" max="792" width="13.7109375" customWidth="1"/>
    <col min="793" max="793" width="6.28515625" customWidth="1"/>
    <col min="794" max="794" width="6.85546875" customWidth="1"/>
    <col min="795" max="795" width="2.28515625" customWidth="1"/>
    <col min="796" max="796" width="15.42578125" customWidth="1"/>
    <col min="797" max="797" width="13.140625" customWidth="1"/>
    <col min="798" max="798" width="1.7109375" customWidth="1"/>
    <col min="799" max="799" width="1.140625" customWidth="1"/>
    <col min="800" max="800" width="5.7109375" customWidth="1"/>
    <col min="801" max="1024" width="6.85546875" customWidth="1"/>
    <col min="1025" max="1025" width="8" customWidth="1"/>
    <col min="1026" max="1026" width="1.140625" customWidth="1"/>
    <col min="1027" max="1029" width="1.7109375" customWidth="1"/>
    <col min="1030" max="1030" width="2.28515625" customWidth="1"/>
    <col min="1031" max="1032" width="1.140625" customWidth="1"/>
    <col min="1033" max="1033" width="2.85546875" customWidth="1"/>
    <col min="1034" max="1034" width="2.28515625" customWidth="1"/>
    <col min="1035" max="1035" width="3.42578125" customWidth="1"/>
    <col min="1036" max="1036" width="1.140625" customWidth="1"/>
    <col min="1037" max="1037" width="8" customWidth="1"/>
    <col min="1038" max="1038" width="1.140625" customWidth="1"/>
    <col min="1039" max="1039" width="2.85546875" customWidth="1"/>
    <col min="1040" max="1040" width="4" customWidth="1"/>
    <col min="1041" max="1041" width="1.7109375" customWidth="1"/>
    <col min="1042" max="1042" width="8.5703125" customWidth="1"/>
    <col min="1043" max="1044" width="1.140625" customWidth="1"/>
    <col min="1045" max="1045" width="14.28515625" customWidth="1"/>
    <col min="1046" max="1046" width="15.42578125" customWidth="1"/>
    <col min="1047" max="1047" width="1.7109375" customWidth="1"/>
    <col min="1048" max="1048" width="13.7109375" customWidth="1"/>
    <col min="1049" max="1049" width="6.28515625" customWidth="1"/>
    <col min="1050" max="1050" width="6.85546875" customWidth="1"/>
    <col min="1051" max="1051" width="2.28515625" customWidth="1"/>
    <col min="1052" max="1052" width="15.42578125" customWidth="1"/>
    <col min="1053" max="1053" width="13.140625" customWidth="1"/>
    <col min="1054" max="1054" width="1.7109375" customWidth="1"/>
    <col min="1055" max="1055" width="1.140625" customWidth="1"/>
    <col min="1056" max="1056" width="5.7109375" customWidth="1"/>
    <col min="1057" max="1280" width="6.85546875" customWidth="1"/>
    <col min="1281" max="1281" width="8" customWidth="1"/>
    <col min="1282" max="1282" width="1.140625" customWidth="1"/>
    <col min="1283" max="1285" width="1.7109375" customWidth="1"/>
    <col min="1286" max="1286" width="2.28515625" customWidth="1"/>
    <col min="1287" max="1288" width="1.140625" customWidth="1"/>
    <col min="1289" max="1289" width="2.85546875" customWidth="1"/>
    <col min="1290" max="1290" width="2.28515625" customWidth="1"/>
    <col min="1291" max="1291" width="3.42578125" customWidth="1"/>
    <col min="1292" max="1292" width="1.140625" customWidth="1"/>
    <col min="1293" max="1293" width="8" customWidth="1"/>
    <col min="1294" max="1294" width="1.140625" customWidth="1"/>
    <col min="1295" max="1295" width="2.85546875" customWidth="1"/>
    <col min="1296" max="1296" width="4" customWidth="1"/>
    <col min="1297" max="1297" width="1.7109375" customWidth="1"/>
    <col min="1298" max="1298" width="8.5703125" customWidth="1"/>
    <col min="1299" max="1300" width="1.140625" customWidth="1"/>
    <col min="1301" max="1301" width="14.28515625" customWidth="1"/>
    <col min="1302" max="1302" width="15.42578125" customWidth="1"/>
    <col min="1303" max="1303" width="1.7109375" customWidth="1"/>
    <col min="1304" max="1304" width="13.7109375" customWidth="1"/>
    <col min="1305" max="1305" width="6.28515625" customWidth="1"/>
    <col min="1306" max="1306" width="6.85546875" customWidth="1"/>
    <col min="1307" max="1307" width="2.28515625" customWidth="1"/>
    <col min="1308" max="1308" width="15.42578125" customWidth="1"/>
    <col min="1309" max="1309" width="13.140625" customWidth="1"/>
    <col min="1310" max="1310" width="1.7109375" customWidth="1"/>
    <col min="1311" max="1311" width="1.140625" customWidth="1"/>
    <col min="1312" max="1312" width="5.7109375" customWidth="1"/>
    <col min="1313" max="1536" width="6.85546875" customWidth="1"/>
    <col min="1537" max="1537" width="8" customWidth="1"/>
    <col min="1538" max="1538" width="1.140625" customWidth="1"/>
    <col min="1539" max="1541" width="1.7109375" customWidth="1"/>
    <col min="1542" max="1542" width="2.28515625" customWidth="1"/>
    <col min="1543" max="1544" width="1.140625" customWidth="1"/>
    <col min="1545" max="1545" width="2.85546875" customWidth="1"/>
    <col min="1546" max="1546" width="2.28515625" customWidth="1"/>
    <col min="1547" max="1547" width="3.42578125" customWidth="1"/>
    <col min="1548" max="1548" width="1.140625" customWidth="1"/>
    <col min="1549" max="1549" width="8" customWidth="1"/>
    <col min="1550" max="1550" width="1.140625" customWidth="1"/>
    <col min="1551" max="1551" width="2.85546875" customWidth="1"/>
    <col min="1552" max="1552" width="4" customWidth="1"/>
    <col min="1553" max="1553" width="1.7109375" customWidth="1"/>
    <col min="1554" max="1554" width="8.5703125" customWidth="1"/>
    <col min="1555" max="1556" width="1.140625" customWidth="1"/>
    <col min="1557" max="1557" width="14.28515625" customWidth="1"/>
    <col min="1558" max="1558" width="15.42578125" customWidth="1"/>
    <col min="1559" max="1559" width="1.7109375" customWidth="1"/>
    <col min="1560" max="1560" width="13.7109375" customWidth="1"/>
    <col min="1561" max="1561" width="6.28515625" customWidth="1"/>
    <col min="1562" max="1562" width="6.85546875" customWidth="1"/>
    <col min="1563" max="1563" width="2.28515625" customWidth="1"/>
    <col min="1564" max="1564" width="15.42578125" customWidth="1"/>
    <col min="1565" max="1565" width="13.140625" customWidth="1"/>
    <col min="1566" max="1566" width="1.7109375" customWidth="1"/>
    <col min="1567" max="1567" width="1.140625" customWidth="1"/>
    <col min="1568" max="1568" width="5.7109375" customWidth="1"/>
    <col min="1569" max="1792" width="6.85546875" customWidth="1"/>
    <col min="1793" max="1793" width="8" customWidth="1"/>
    <col min="1794" max="1794" width="1.140625" customWidth="1"/>
    <col min="1795" max="1797" width="1.7109375" customWidth="1"/>
    <col min="1798" max="1798" width="2.28515625" customWidth="1"/>
    <col min="1799" max="1800" width="1.140625" customWidth="1"/>
    <col min="1801" max="1801" width="2.85546875" customWidth="1"/>
    <col min="1802" max="1802" width="2.28515625" customWidth="1"/>
    <col min="1803" max="1803" width="3.42578125" customWidth="1"/>
    <col min="1804" max="1804" width="1.140625" customWidth="1"/>
    <col min="1805" max="1805" width="8" customWidth="1"/>
    <col min="1806" max="1806" width="1.140625" customWidth="1"/>
    <col min="1807" max="1807" width="2.85546875" customWidth="1"/>
    <col min="1808" max="1808" width="4" customWidth="1"/>
    <col min="1809" max="1809" width="1.7109375" customWidth="1"/>
    <col min="1810" max="1810" width="8.5703125" customWidth="1"/>
    <col min="1811" max="1812" width="1.140625" customWidth="1"/>
    <col min="1813" max="1813" width="14.28515625" customWidth="1"/>
    <col min="1814" max="1814" width="15.42578125" customWidth="1"/>
    <col min="1815" max="1815" width="1.7109375" customWidth="1"/>
    <col min="1816" max="1816" width="13.7109375" customWidth="1"/>
    <col min="1817" max="1817" width="6.28515625" customWidth="1"/>
    <col min="1818" max="1818" width="6.85546875" customWidth="1"/>
    <col min="1819" max="1819" width="2.28515625" customWidth="1"/>
    <col min="1820" max="1820" width="15.42578125" customWidth="1"/>
    <col min="1821" max="1821" width="13.140625" customWidth="1"/>
    <col min="1822" max="1822" width="1.7109375" customWidth="1"/>
    <col min="1823" max="1823" width="1.140625" customWidth="1"/>
    <col min="1824" max="1824" width="5.7109375" customWidth="1"/>
    <col min="1825" max="2048" width="6.85546875" customWidth="1"/>
    <col min="2049" max="2049" width="8" customWidth="1"/>
    <col min="2050" max="2050" width="1.140625" customWidth="1"/>
    <col min="2051" max="2053" width="1.7109375" customWidth="1"/>
    <col min="2054" max="2054" width="2.28515625" customWidth="1"/>
    <col min="2055" max="2056" width="1.140625" customWidth="1"/>
    <col min="2057" max="2057" width="2.85546875" customWidth="1"/>
    <col min="2058" max="2058" width="2.28515625" customWidth="1"/>
    <col min="2059" max="2059" width="3.42578125" customWidth="1"/>
    <col min="2060" max="2060" width="1.140625" customWidth="1"/>
    <col min="2061" max="2061" width="8" customWidth="1"/>
    <col min="2062" max="2062" width="1.140625" customWidth="1"/>
    <col min="2063" max="2063" width="2.85546875" customWidth="1"/>
    <col min="2064" max="2064" width="4" customWidth="1"/>
    <col min="2065" max="2065" width="1.7109375" customWidth="1"/>
    <col min="2066" max="2066" width="8.5703125" customWidth="1"/>
    <col min="2067" max="2068" width="1.140625" customWidth="1"/>
    <col min="2069" max="2069" width="14.28515625" customWidth="1"/>
    <col min="2070" max="2070" width="15.42578125" customWidth="1"/>
    <col min="2071" max="2071" width="1.7109375" customWidth="1"/>
    <col min="2072" max="2072" width="13.7109375" customWidth="1"/>
    <col min="2073" max="2073" width="6.28515625" customWidth="1"/>
    <col min="2074" max="2074" width="6.85546875" customWidth="1"/>
    <col min="2075" max="2075" width="2.28515625" customWidth="1"/>
    <col min="2076" max="2076" width="15.42578125" customWidth="1"/>
    <col min="2077" max="2077" width="13.140625" customWidth="1"/>
    <col min="2078" max="2078" width="1.7109375" customWidth="1"/>
    <col min="2079" max="2079" width="1.140625" customWidth="1"/>
    <col min="2080" max="2080" width="5.7109375" customWidth="1"/>
    <col min="2081" max="2304" width="6.85546875" customWidth="1"/>
    <col min="2305" max="2305" width="8" customWidth="1"/>
    <col min="2306" max="2306" width="1.140625" customWidth="1"/>
    <col min="2307" max="2309" width="1.7109375" customWidth="1"/>
    <col min="2310" max="2310" width="2.28515625" customWidth="1"/>
    <col min="2311" max="2312" width="1.140625" customWidth="1"/>
    <col min="2313" max="2313" width="2.85546875" customWidth="1"/>
    <col min="2314" max="2314" width="2.28515625" customWidth="1"/>
    <col min="2315" max="2315" width="3.42578125" customWidth="1"/>
    <col min="2316" max="2316" width="1.140625" customWidth="1"/>
    <col min="2317" max="2317" width="8" customWidth="1"/>
    <col min="2318" max="2318" width="1.140625" customWidth="1"/>
    <col min="2319" max="2319" width="2.85546875" customWidth="1"/>
    <col min="2320" max="2320" width="4" customWidth="1"/>
    <col min="2321" max="2321" width="1.7109375" customWidth="1"/>
    <col min="2322" max="2322" width="8.5703125" customWidth="1"/>
    <col min="2323" max="2324" width="1.140625" customWidth="1"/>
    <col min="2325" max="2325" width="14.28515625" customWidth="1"/>
    <col min="2326" max="2326" width="15.42578125" customWidth="1"/>
    <col min="2327" max="2327" width="1.7109375" customWidth="1"/>
    <col min="2328" max="2328" width="13.7109375" customWidth="1"/>
    <col min="2329" max="2329" width="6.28515625" customWidth="1"/>
    <col min="2330" max="2330" width="6.85546875" customWidth="1"/>
    <col min="2331" max="2331" width="2.28515625" customWidth="1"/>
    <col min="2332" max="2332" width="15.42578125" customWidth="1"/>
    <col min="2333" max="2333" width="13.140625" customWidth="1"/>
    <col min="2334" max="2334" width="1.7109375" customWidth="1"/>
    <col min="2335" max="2335" width="1.140625" customWidth="1"/>
    <col min="2336" max="2336" width="5.7109375" customWidth="1"/>
    <col min="2337" max="2560" width="6.85546875" customWidth="1"/>
    <col min="2561" max="2561" width="8" customWidth="1"/>
    <col min="2562" max="2562" width="1.140625" customWidth="1"/>
    <col min="2563" max="2565" width="1.7109375" customWidth="1"/>
    <col min="2566" max="2566" width="2.28515625" customWidth="1"/>
    <col min="2567" max="2568" width="1.140625" customWidth="1"/>
    <col min="2569" max="2569" width="2.85546875" customWidth="1"/>
    <col min="2570" max="2570" width="2.28515625" customWidth="1"/>
    <col min="2571" max="2571" width="3.42578125" customWidth="1"/>
    <col min="2572" max="2572" width="1.140625" customWidth="1"/>
    <col min="2573" max="2573" width="8" customWidth="1"/>
    <col min="2574" max="2574" width="1.140625" customWidth="1"/>
    <col min="2575" max="2575" width="2.85546875" customWidth="1"/>
    <col min="2576" max="2576" width="4" customWidth="1"/>
    <col min="2577" max="2577" width="1.7109375" customWidth="1"/>
    <col min="2578" max="2578" width="8.5703125" customWidth="1"/>
    <col min="2579" max="2580" width="1.140625" customWidth="1"/>
    <col min="2581" max="2581" width="14.28515625" customWidth="1"/>
    <col min="2582" max="2582" width="15.42578125" customWidth="1"/>
    <col min="2583" max="2583" width="1.7109375" customWidth="1"/>
    <col min="2584" max="2584" width="13.7109375" customWidth="1"/>
    <col min="2585" max="2585" width="6.28515625" customWidth="1"/>
    <col min="2586" max="2586" width="6.85546875" customWidth="1"/>
    <col min="2587" max="2587" width="2.28515625" customWidth="1"/>
    <col min="2588" max="2588" width="15.42578125" customWidth="1"/>
    <col min="2589" max="2589" width="13.140625" customWidth="1"/>
    <col min="2590" max="2590" width="1.7109375" customWidth="1"/>
    <col min="2591" max="2591" width="1.140625" customWidth="1"/>
    <col min="2592" max="2592" width="5.7109375" customWidth="1"/>
    <col min="2593" max="2816" width="6.85546875" customWidth="1"/>
    <col min="2817" max="2817" width="8" customWidth="1"/>
    <col min="2818" max="2818" width="1.140625" customWidth="1"/>
    <col min="2819" max="2821" width="1.7109375" customWidth="1"/>
    <col min="2822" max="2822" width="2.28515625" customWidth="1"/>
    <col min="2823" max="2824" width="1.140625" customWidth="1"/>
    <col min="2825" max="2825" width="2.85546875" customWidth="1"/>
    <col min="2826" max="2826" width="2.28515625" customWidth="1"/>
    <col min="2827" max="2827" width="3.42578125" customWidth="1"/>
    <col min="2828" max="2828" width="1.140625" customWidth="1"/>
    <col min="2829" max="2829" width="8" customWidth="1"/>
    <col min="2830" max="2830" width="1.140625" customWidth="1"/>
    <col min="2831" max="2831" width="2.85546875" customWidth="1"/>
    <col min="2832" max="2832" width="4" customWidth="1"/>
    <col min="2833" max="2833" width="1.7109375" customWidth="1"/>
    <col min="2834" max="2834" width="8.5703125" customWidth="1"/>
    <col min="2835" max="2836" width="1.140625" customWidth="1"/>
    <col min="2837" max="2837" width="14.28515625" customWidth="1"/>
    <col min="2838" max="2838" width="15.42578125" customWidth="1"/>
    <col min="2839" max="2839" width="1.7109375" customWidth="1"/>
    <col min="2840" max="2840" width="13.7109375" customWidth="1"/>
    <col min="2841" max="2841" width="6.28515625" customWidth="1"/>
    <col min="2842" max="2842" width="6.85546875" customWidth="1"/>
    <col min="2843" max="2843" width="2.28515625" customWidth="1"/>
    <col min="2844" max="2844" width="15.42578125" customWidth="1"/>
    <col min="2845" max="2845" width="13.140625" customWidth="1"/>
    <col min="2846" max="2846" width="1.7109375" customWidth="1"/>
    <col min="2847" max="2847" width="1.140625" customWidth="1"/>
    <col min="2848" max="2848" width="5.7109375" customWidth="1"/>
    <col min="2849" max="3072" width="6.85546875" customWidth="1"/>
    <col min="3073" max="3073" width="8" customWidth="1"/>
    <col min="3074" max="3074" width="1.140625" customWidth="1"/>
    <col min="3075" max="3077" width="1.7109375" customWidth="1"/>
    <col min="3078" max="3078" width="2.28515625" customWidth="1"/>
    <col min="3079" max="3080" width="1.140625" customWidth="1"/>
    <col min="3081" max="3081" width="2.85546875" customWidth="1"/>
    <col min="3082" max="3082" width="2.28515625" customWidth="1"/>
    <col min="3083" max="3083" width="3.42578125" customWidth="1"/>
    <col min="3084" max="3084" width="1.140625" customWidth="1"/>
    <col min="3085" max="3085" width="8" customWidth="1"/>
    <col min="3086" max="3086" width="1.140625" customWidth="1"/>
    <col min="3087" max="3087" width="2.85546875" customWidth="1"/>
    <col min="3088" max="3088" width="4" customWidth="1"/>
    <col min="3089" max="3089" width="1.7109375" customWidth="1"/>
    <col min="3090" max="3090" width="8.5703125" customWidth="1"/>
    <col min="3091" max="3092" width="1.140625" customWidth="1"/>
    <col min="3093" max="3093" width="14.28515625" customWidth="1"/>
    <col min="3094" max="3094" width="15.42578125" customWidth="1"/>
    <col min="3095" max="3095" width="1.7109375" customWidth="1"/>
    <col min="3096" max="3096" width="13.7109375" customWidth="1"/>
    <col min="3097" max="3097" width="6.28515625" customWidth="1"/>
    <col min="3098" max="3098" width="6.85546875" customWidth="1"/>
    <col min="3099" max="3099" width="2.28515625" customWidth="1"/>
    <col min="3100" max="3100" width="15.42578125" customWidth="1"/>
    <col min="3101" max="3101" width="13.140625" customWidth="1"/>
    <col min="3102" max="3102" width="1.7109375" customWidth="1"/>
    <col min="3103" max="3103" width="1.140625" customWidth="1"/>
    <col min="3104" max="3104" width="5.7109375" customWidth="1"/>
    <col min="3105" max="3328" width="6.85546875" customWidth="1"/>
    <col min="3329" max="3329" width="8" customWidth="1"/>
    <col min="3330" max="3330" width="1.140625" customWidth="1"/>
    <col min="3331" max="3333" width="1.7109375" customWidth="1"/>
    <col min="3334" max="3334" width="2.28515625" customWidth="1"/>
    <col min="3335" max="3336" width="1.140625" customWidth="1"/>
    <col min="3337" max="3337" width="2.85546875" customWidth="1"/>
    <col min="3338" max="3338" width="2.28515625" customWidth="1"/>
    <col min="3339" max="3339" width="3.42578125" customWidth="1"/>
    <col min="3340" max="3340" width="1.140625" customWidth="1"/>
    <col min="3341" max="3341" width="8" customWidth="1"/>
    <col min="3342" max="3342" width="1.140625" customWidth="1"/>
    <col min="3343" max="3343" width="2.85546875" customWidth="1"/>
    <col min="3344" max="3344" width="4" customWidth="1"/>
    <col min="3345" max="3345" width="1.7109375" customWidth="1"/>
    <col min="3346" max="3346" width="8.5703125" customWidth="1"/>
    <col min="3347" max="3348" width="1.140625" customWidth="1"/>
    <col min="3349" max="3349" width="14.28515625" customWidth="1"/>
    <col min="3350" max="3350" width="15.42578125" customWidth="1"/>
    <col min="3351" max="3351" width="1.7109375" customWidth="1"/>
    <col min="3352" max="3352" width="13.7109375" customWidth="1"/>
    <col min="3353" max="3353" width="6.28515625" customWidth="1"/>
    <col min="3354" max="3354" width="6.85546875" customWidth="1"/>
    <col min="3355" max="3355" width="2.28515625" customWidth="1"/>
    <col min="3356" max="3356" width="15.42578125" customWidth="1"/>
    <col min="3357" max="3357" width="13.140625" customWidth="1"/>
    <col min="3358" max="3358" width="1.7109375" customWidth="1"/>
    <col min="3359" max="3359" width="1.140625" customWidth="1"/>
    <col min="3360" max="3360" width="5.7109375" customWidth="1"/>
    <col min="3361" max="3584" width="6.85546875" customWidth="1"/>
    <col min="3585" max="3585" width="8" customWidth="1"/>
    <col min="3586" max="3586" width="1.140625" customWidth="1"/>
    <col min="3587" max="3589" width="1.7109375" customWidth="1"/>
    <col min="3590" max="3590" width="2.28515625" customWidth="1"/>
    <col min="3591" max="3592" width="1.140625" customWidth="1"/>
    <col min="3593" max="3593" width="2.85546875" customWidth="1"/>
    <col min="3594" max="3594" width="2.28515625" customWidth="1"/>
    <col min="3595" max="3595" width="3.42578125" customWidth="1"/>
    <col min="3596" max="3596" width="1.140625" customWidth="1"/>
    <col min="3597" max="3597" width="8" customWidth="1"/>
    <col min="3598" max="3598" width="1.140625" customWidth="1"/>
    <col min="3599" max="3599" width="2.85546875" customWidth="1"/>
    <col min="3600" max="3600" width="4" customWidth="1"/>
    <col min="3601" max="3601" width="1.7109375" customWidth="1"/>
    <col min="3602" max="3602" width="8.5703125" customWidth="1"/>
    <col min="3603" max="3604" width="1.140625" customWidth="1"/>
    <col min="3605" max="3605" width="14.28515625" customWidth="1"/>
    <col min="3606" max="3606" width="15.42578125" customWidth="1"/>
    <col min="3607" max="3607" width="1.7109375" customWidth="1"/>
    <col min="3608" max="3608" width="13.7109375" customWidth="1"/>
    <col min="3609" max="3609" width="6.28515625" customWidth="1"/>
    <col min="3610" max="3610" width="6.85546875" customWidth="1"/>
    <col min="3611" max="3611" width="2.28515625" customWidth="1"/>
    <col min="3612" max="3612" width="15.42578125" customWidth="1"/>
    <col min="3613" max="3613" width="13.140625" customWidth="1"/>
    <col min="3614" max="3614" width="1.7109375" customWidth="1"/>
    <col min="3615" max="3615" width="1.140625" customWidth="1"/>
    <col min="3616" max="3616" width="5.7109375" customWidth="1"/>
    <col min="3617" max="3840" width="6.85546875" customWidth="1"/>
    <col min="3841" max="3841" width="8" customWidth="1"/>
    <col min="3842" max="3842" width="1.140625" customWidth="1"/>
    <col min="3843" max="3845" width="1.7109375" customWidth="1"/>
    <col min="3846" max="3846" width="2.28515625" customWidth="1"/>
    <col min="3847" max="3848" width="1.140625" customWidth="1"/>
    <col min="3849" max="3849" width="2.85546875" customWidth="1"/>
    <col min="3850" max="3850" width="2.28515625" customWidth="1"/>
    <col min="3851" max="3851" width="3.42578125" customWidth="1"/>
    <col min="3852" max="3852" width="1.140625" customWidth="1"/>
    <col min="3853" max="3853" width="8" customWidth="1"/>
    <col min="3854" max="3854" width="1.140625" customWidth="1"/>
    <col min="3855" max="3855" width="2.85546875" customWidth="1"/>
    <col min="3856" max="3856" width="4" customWidth="1"/>
    <col min="3857" max="3857" width="1.7109375" customWidth="1"/>
    <col min="3858" max="3858" width="8.5703125" customWidth="1"/>
    <col min="3859" max="3860" width="1.140625" customWidth="1"/>
    <col min="3861" max="3861" width="14.28515625" customWidth="1"/>
    <col min="3862" max="3862" width="15.42578125" customWidth="1"/>
    <col min="3863" max="3863" width="1.7109375" customWidth="1"/>
    <col min="3864" max="3864" width="13.7109375" customWidth="1"/>
    <col min="3865" max="3865" width="6.28515625" customWidth="1"/>
    <col min="3866" max="3866" width="6.85546875" customWidth="1"/>
    <col min="3867" max="3867" width="2.28515625" customWidth="1"/>
    <col min="3868" max="3868" width="15.42578125" customWidth="1"/>
    <col min="3869" max="3869" width="13.140625" customWidth="1"/>
    <col min="3870" max="3870" width="1.7109375" customWidth="1"/>
    <col min="3871" max="3871" width="1.140625" customWidth="1"/>
    <col min="3872" max="3872" width="5.7109375" customWidth="1"/>
    <col min="3873" max="4096" width="6.85546875" customWidth="1"/>
    <col min="4097" max="4097" width="8" customWidth="1"/>
    <col min="4098" max="4098" width="1.140625" customWidth="1"/>
    <col min="4099" max="4101" width="1.7109375" customWidth="1"/>
    <col min="4102" max="4102" width="2.28515625" customWidth="1"/>
    <col min="4103" max="4104" width="1.140625" customWidth="1"/>
    <col min="4105" max="4105" width="2.85546875" customWidth="1"/>
    <col min="4106" max="4106" width="2.28515625" customWidth="1"/>
    <col min="4107" max="4107" width="3.42578125" customWidth="1"/>
    <col min="4108" max="4108" width="1.140625" customWidth="1"/>
    <col min="4109" max="4109" width="8" customWidth="1"/>
    <col min="4110" max="4110" width="1.140625" customWidth="1"/>
    <col min="4111" max="4111" width="2.85546875" customWidth="1"/>
    <col min="4112" max="4112" width="4" customWidth="1"/>
    <col min="4113" max="4113" width="1.7109375" customWidth="1"/>
    <col min="4114" max="4114" width="8.5703125" customWidth="1"/>
    <col min="4115" max="4116" width="1.140625" customWidth="1"/>
    <col min="4117" max="4117" width="14.28515625" customWidth="1"/>
    <col min="4118" max="4118" width="15.42578125" customWidth="1"/>
    <col min="4119" max="4119" width="1.7109375" customWidth="1"/>
    <col min="4120" max="4120" width="13.7109375" customWidth="1"/>
    <col min="4121" max="4121" width="6.28515625" customWidth="1"/>
    <col min="4122" max="4122" width="6.85546875" customWidth="1"/>
    <col min="4123" max="4123" width="2.28515625" customWidth="1"/>
    <col min="4124" max="4124" width="15.42578125" customWidth="1"/>
    <col min="4125" max="4125" width="13.140625" customWidth="1"/>
    <col min="4126" max="4126" width="1.7109375" customWidth="1"/>
    <col min="4127" max="4127" width="1.140625" customWidth="1"/>
    <col min="4128" max="4128" width="5.7109375" customWidth="1"/>
    <col min="4129" max="4352" width="6.85546875" customWidth="1"/>
    <col min="4353" max="4353" width="8" customWidth="1"/>
    <col min="4354" max="4354" width="1.140625" customWidth="1"/>
    <col min="4355" max="4357" width="1.7109375" customWidth="1"/>
    <col min="4358" max="4358" width="2.28515625" customWidth="1"/>
    <col min="4359" max="4360" width="1.140625" customWidth="1"/>
    <col min="4361" max="4361" width="2.85546875" customWidth="1"/>
    <col min="4362" max="4362" width="2.28515625" customWidth="1"/>
    <col min="4363" max="4363" width="3.42578125" customWidth="1"/>
    <col min="4364" max="4364" width="1.140625" customWidth="1"/>
    <col min="4365" max="4365" width="8" customWidth="1"/>
    <col min="4366" max="4366" width="1.140625" customWidth="1"/>
    <col min="4367" max="4367" width="2.85546875" customWidth="1"/>
    <col min="4368" max="4368" width="4" customWidth="1"/>
    <col min="4369" max="4369" width="1.7109375" customWidth="1"/>
    <col min="4370" max="4370" width="8.5703125" customWidth="1"/>
    <col min="4371" max="4372" width="1.140625" customWidth="1"/>
    <col min="4373" max="4373" width="14.28515625" customWidth="1"/>
    <col min="4374" max="4374" width="15.42578125" customWidth="1"/>
    <col min="4375" max="4375" width="1.7109375" customWidth="1"/>
    <col min="4376" max="4376" width="13.7109375" customWidth="1"/>
    <col min="4377" max="4377" width="6.28515625" customWidth="1"/>
    <col min="4378" max="4378" width="6.85546875" customWidth="1"/>
    <col min="4379" max="4379" width="2.28515625" customWidth="1"/>
    <col min="4380" max="4380" width="15.42578125" customWidth="1"/>
    <col min="4381" max="4381" width="13.140625" customWidth="1"/>
    <col min="4382" max="4382" width="1.7109375" customWidth="1"/>
    <col min="4383" max="4383" width="1.140625" customWidth="1"/>
    <col min="4384" max="4384" width="5.7109375" customWidth="1"/>
    <col min="4385" max="4608" width="6.85546875" customWidth="1"/>
    <col min="4609" max="4609" width="8" customWidth="1"/>
    <col min="4610" max="4610" width="1.140625" customWidth="1"/>
    <col min="4611" max="4613" width="1.7109375" customWidth="1"/>
    <col min="4614" max="4614" width="2.28515625" customWidth="1"/>
    <col min="4615" max="4616" width="1.140625" customWidth="1"/>
    <col min="4617" max="4617" width="2.85546875" customWidth="1"/>
    <col min="4618" max="4618" width="2.28515625" customWidth="1"/>
    <col min="4619" max="4619" width="3.42578125" customWidth="1"/>
    <col min="4620" max="4620" width="1.140625" customWidth="1"/>
    <col min="4621" max="4621" width="8" customWidth="1"/>
    <col min="4622" max="4622" width="1.140625" customWidth="1"/>
    <col min="4623" max="4623" width="2.85546875" customWidth="1"/>
    <col min="4624" max="4624" width="4" customWidth="1"/>
    <col min="4625" max="4625" width="1.7109375" customWidth="1"/>
    <col min="4626" max="4626" width="8.5703125" customWidth="1"/>
    <col min="4627" max="4628" width="1.140625" customWidth="1"/>
    <col min="4629" max="4629" width="14.28515625" customWidth="1"/>
    <col min="4630" max="4630" width="15.42578125" customWidth="1"/>
    <col min="4631" max="4631" width="1.7109375" customWidth="1"/>
    <col min="4632" max="4632" width="13.7109375" customWidth="1"/>
    <col min="4633" max="4633" width="6.28515625" customWidth="1"/>
    <col min="4634" max="4634" width="6.85546875" customWidth="1"/>
    <col min="4635" max="4635" width="2.28515625" customWidth="1"/>
    <col min="4636" max="4636" width="15.42578125" customWidth="1"/>
    <col min="4637" max="4637" width="13.140625" customWidth="1"/>
    <col min="4638" max="4638" width="1.7109375" customWidth="1"/>
    <col min="4639" max="4639" width="1.140625" customWidth="1"/>
    <col min="4640" max="4640" width="5.7109375" customWidth="1"/>
    <col min="4641" max="4864" width="6.85546875" customWidth="1"/>
    <col min="4865" max="4865" width="8" customWidth="1"/>
    <col min="4866" max="4866" width="1.140625" customWidth="1"/>
    <col min="4867" max="4869" width="1.7109375" customWidth="1"/>
    <col min="4870" max="4870" width="2.28515625" customWidth="1"/>
    <col min="4871" max="4872" width="1.140625" customWidth="1"/>
    <col min="4873" max="4873" width="2.85546875" customWidth="1"/>
    <col min="4874" max="4874" width="2.28515625" customWidth="1"/>
    <col min="4875" max="4875" width="3.42578125" customWidth="1"/>
    <col min="4876" max="4876" width="1.140625" customWidth="1"/>
    <col min="4877" max="4877" width="8" customWidth="1"/>
    <col min="4878" max="4878" width="1.140625" customWidth="1"/>
    <col min="4879" max="4879" width="2.85546875" customWidth="1"/>
    <col min="4880" max="4880" width="4" customWidth="1"/>
    <col min="4881" max="4881" width="1.7109375" customWidth="1"/>
    <col min="4882" max="4882" width="8.5703125" customWidth="1"/>
    <col min="4883" max="4884" width="1.140625" customWidth="1"/>
    <col min="4885" max="4885" width="14.28515625" customWidth="1"/>
    <col min="4886" max="4886" width="15.42578125" customWidth="1"/>
    <col min="4887" max="4887" width="1.7109375" customWidth="1"/>
    <col min="4888" max="4888" width="13.7109375" customWidth="1"/>
    <col min="4889" max="4889" width="6.28515625" customWidth="1"/>
    <col min="4890" max="4890" width="6.85546875" customWidth="1"/>
    <col min="4891" max="4891" width="2.28515625" customWidth="1"/>
    <col min="4892" max="4892" width="15.42578125" customWidth="1"/>
    <col min="4893" max="4893" width="13.140625" customWidth="1"/>
    <col min="4894" max="4894" width="1.7109375" customWidth="1"/>
    <col min="4895" max="4895" width="1.140625" customWidth="1"/>
    <col min="4896" max="4896" width="5.7109375" customWidth="1"/>
    <col min="4897" max="5120" width="6.85546875" customWidth="1"/>
    <col min="5121" max="5121" width="8" customWidth="1"/>
    <col min="5122" max="5122" width="1.140625" customWidth="1"/>
    <col min="5123" max="5125" width="1.7109375" customWidth="1"/>
    <col min="5126" max="5126" width="2.28515625" customWidth="1"/>
    <col min="5127" max="5128" width="1.140625" customWidth="1"/>
    <col min="5129" max="5129" width="2.85546875" customWidth="1"/>
    <col min="5130" max="5130" width="2.28515625" customWidth="1"/>
    <col min="5131" max="5131" width="3.42578125" customWidth="1"/>
    <col min="5132" max="5132" width="1.140625" customWidth="1"/>
    <col min="5133" max="5133" width="8" customWidth="1"/>
    <col min="5134" max="5134" width="1.140625" customWidth="1"/>
    <col min="5135" max="5135" width="2.85546875" customWidth="1"/>
    <col min="5136" max="5136" width="4" customWidth="1"/>
    <col min="5137" max="5137" width="1.7109375" customWidth="1"/>
    <col min="5138" max="5138" width="8.5703125" customWidth="1"/>
    <col min="5139" max="5140" width="1.140625" customWidth="1"/>
    <col min="5141" max="5141" width="14.28515625" customWidth="1"/>
    <col min="5142" max="5142" width="15.42578125" customWidth="1"/>
    <col min="5143" max="5143" width="1.7109375" customWidth="1"/>
    <col min="5144" max="5144" width="13.7109375" customWidth="1"/>
    <col min="5145" max="5145" width="6.28515625" customWidth="1"/>
    <col min="5146" max="5146" width="6.85546875" customWidth="1"/>
    <col min="5147" max="5147" width="2.28515625" customWidth="1"/>
    <col min="5148" max="5148" width="15.42578125" customWidth="1"/>
    <col min="5149" max="5149" width="13.140625" customWidth="1"/>
    <col min="5150" max="5150" width="1.7109375" customWidth="1"/>
    <col min="5151" max="5151" width="1.140625" customWidth="1"/>
    <col min="5152" max="5152" width="5.7109375" customWidth="1"/>
    <col min="5153" max="5376" width="6.85546875" customWidth="1"/>
    <col min="5377" max="5377" width="8" customWidth="1"/>
    <col min="5378" max="5378" width="1.140625" customWidth="1"/>
    <col min="5379" max="5381" width="1.7109375" customWidth="1"/>
    <col min="5382" max="5382" width="2.28515625" customWidth="1"/>
    <col min="5383" max="5384" width="1.140625" customWidth="1"/>
    <col min="5385" max="5385" width="2.85546875" customWidth="1"/>
    <col min="5386" max="5386" width="2.28515625" customWidth="1"/>
    <col min="5387" max="5387" width="3.42578125" customWidth="1"/>
    <col min="5388" max="5388" width="1.140625" customWidth="1"/>
    <col min="5389" max="5389" width="8" customWidth="1"/>
    <col min="5390" max="5390" width="1.140625" customWidth="1"/>
    <col min="5391" max="5391" width="2.85546875" customWidth="1"/>
    <col min="5392" max="5392" width="4" customWidth="1"/>
    <col min="5393" max="5393" width="1.7109375" customWidth="1"/>
    <col min="5394" max="5394" width="8.5703125" customWidth="1"/>
    <col min="5395" max="5396" width="1.140625" customWidth="1"/>
    <col min="5397" max="5397" width="14.28515625" customWidth="1"/>
    <col min="5398" max="5398" width="15.42578125" customWidth="1"/>
    <col min="5399" max="5399" width="1.7109375" customWidth="1"/>
    <col min="5400" max="5400" width="13.7109375" customWidth="1"/>
    <col min="5401" max="5401" width="6.28515625" customWidth="1"/>
    <col min="5402" max="5402" width="6.85546875" customWidth="1"/>
    <col min="5403" max="5403" width="2.28515625" customWidth="1"/>
    <col min="5404" max="5404" width="15.42578125" customWidth="1"/>
    <col min="5405" max="5405" width="13.140625" customWidth="1"/>
    <col min="5406" max="5406" width="1.7109375" customWidth="1"/>
    <col min="5407" max="5407" width="1.140625" customWidth="1"/>
    <col min="5408" max="5408" width="5.7109375" customWidth="1"/>
    <col min="5409" max="5632" width="6.85546875" customWidth="1"/>
    <col min="5633" max="5633" width="8" customWidth="1"/>
    <col min="5634" max="5634" width="1.140625" customWidth="1"/>
    <col min="5635" max="5637" width="1.7109375" customWidth="1"/>
    <col min="5638" max="5638" width="2.28515625" customWidth="1"/>
    <col min="5639" max="5640" width="1.140625" customWidth="1"/>
    <col min="5641" max="5641" width="2.85546875" customWidth="1"/>
    <col min="5642" max="5642" width="2.28515625" customWidth="1"/>
    <col min="5643" max="5643" width="3.42578125" customWidth="1"/>
    <col min="5644" max="5644" width="1.140625" customWidth="1"/>
    <col min="5645" max="5645" width="8" customWidth="1"/>
    <col min="5646" max="5646" width="1.140625" customWidth="1"/>
    <col min="5647" max="5647" width="2.85546875" customWidth="1"/>
    <col min="5648" max="5648" width="4" customWidth="1"/>
    <col min="5649" max="5649" width="1.7109375" customWidth="1"/>
    <col min="5650" max="5650" width="8.5703125" customWidth="1"/>
    <col min="5651" max="5652" width="1.140625" customWidth="1"/>
    <col min="5653" max="5653" width="14.28515625" customWidth="1"/>
    <col min="5654" max="5654" width="15.42578125" customWidth="1"/>
    <col min="5655" max="5655" width="1.7109375" customWidth="1"/>
    <col min="5656" max="5656" width="13.7109375" customWidth="1"/>
    <col min="5657" max="5657" width="6.28515625" customWidth="1"/>
    <col min="5658" max="5658" width="6.85546875" customWidth="1"/>
    <col min="5659" max="5659" width="2.28515625" customWidth="1"/>
    <col min="5660" max="5660" width="15.42578125" customWidth="1"/>
    <col min="5661" max="5661" width="13.140625" customWidth="1"/>
    <col min="5662" max="5662" width="1.7109375" customWidth="1"/>
    <col min="5663" max="5663" width="1.140625" customWidth="1"/>
    <col min="5664" max="5664" width="5.7109375" customWidth="1"/>
    <col min="5665" max="5888" width="6.85546875" customWidth="1"/>
    <col min="5889" max="5889" width="8" customWidth="1"/>
    <col min="5890" max="5890" width="1.140625" customWidth="1"/>
    <col min="5891" max="5893" width="1.7109375" customWidth="1"/>
    <col min="5894" max="5894" width="2.28515625" customWidth="1"/>
    <col min="5895" max="5896" width="1.140625" customWidth="1"/>
    <col min="5897" max="5897" width="2.85546875" customWidth="1"/>
    <col min="5898" max="5898" width="2.28515625" customWidth="1"/>
    <col min="5899" max="5899" width="3.42578125" customWidth="1"/>
    <col min="5900" max="5900" width="1.140625" customWidth="1"/>
    <col min="5901" max="5901" width="8" customWidth="1"/>
    <col min="5902" max="5902" width="1.140625" customWidth="1"/>
    <col min="5903" max="5903" width="2.85546875" customWidth="1"/>
    <col min="5904" max="5904" width="4" customWidth="1"/>
    <col min="5905" max="5905" width="1.7109375" customWidth="1"/>
    <col min="5906" max="5906" width="8.5703125" customWidth="1"/>
    <col min="5907" max="5908" width="1.140625" customWidth="1"/>
    <col min="5909" max="5909" width="14.28515625" customWidth="1"/>
    <col min="5910" max="5910" width="15.42578125" customWidth="1"/>
    <col min="5911" max="5911" width="1.7109375" customWidth="1"/>
    <col min="5912" max="5912" width="13.7109375" customWidth="1"/>
    <col min="5913" max="5913" width="6.28515625" customWidth="1"/>
    <col min="5914" max="5914" width="6.85546875" customWidth="1"/>
    <col min="5915" max="5915" width="2.28515625" customWidth="1"/>
    <col min="5916" max="5916" width="15.42578125" customWidth="1"/>
    <col min="5917" max="5917" width="13.140625" customWidth="1"/>
    <col min="5918" max="5918" width="1.7109375" customWidth="1"/>
    <col min="5919" max="5919" width="1.140625" customWidth="1"/>
    <col min="5920" max="5920" width="5.7109375" customWidth="1"/>
    <col min="5921" max="6144" width="6.85546875" customWidth="1"/>
    <col min="6145" max="6145" width="8" customWidth="1"/>
    <col min="6146" max="6146" width="1.140625" customWidth="1"/>
    <col min="6147" max="6149" width="1.7109375" customWidth="1"/>
    <col min="6150" max="6150" width="2.28515625" customWidth="1"/>
    <col min="6151" max="6152" width="1.140625" customWidth="1"/>
    <col min="6153" max="6153" width="2.85546875" customWidth="1"/>
    <col min="6154" max="6154" width="2.28515625" customWidth="1"/>
    <col min="6155" max="6155" width="3.42578125" customWidth="1"/>
    <col min="6156" max="6156" width="1.140625" customWidth="1"/>
    <col min="6157" max="6157" width="8" customWidth="1"/>
    <col min="6158" max="6158" width="1.140625" customWidth="1"/>
    <col min="6159" max="6159" width="2.85546875" customWidth="1"/>
    <col min="6160" max="6160" width="4" customWidth="1"/>
    <col min="6161" max="6161" width="1.7109375" customWidth="1"/>
    <col min="6162" max="6162" width="8.5703125" customWidth="1"/>
    <col min="6163" max="6164" width="1.140625" customWidth="1"/>
    <col min="6165" max="6165" width="14.28515625" customWidth="1"/>
    <col min="6166" max="6166" width="15.42578125" customWidth="1"/>
    <col min="6167" max="6167" width="1.7109375" customWidth="1"/>
    <col min="6168" max="6168" width="13.7109375" customWidth="1"/>
    <col min="6169" max="6169" width="6.28515625" customWidth="1"/>
    <col min="6170" max="6170" width="6.85546875" customWidth="1"/>
    <col min="6171" max="6171" width="2.28515625" customWidth="1"/>
    <col min="6172" max="6172" width="15.42578125" customWidth="1"/>
    <col min="6173" max="6173" width="13.140625" customWidth="1"/>
    <col min="6174" max="6174" width="1.7109375" customWidth="1"/>
    <col min="6175" max="6175" width="1.140625" customWidth="1"/>
    <col min="6176" max="6176" width="5.7109375" customWidth="1"/>
    <col min="6177" max="6400" width="6.85546875" customWidth="1"/>
    <col min="6401" max="6401" width="8" customWidth="1"/>
    <col min="6402" max="6402" width="1.140625" customWidth="1"/>
    <col min="6403" max="6405" width="1.7109375" customWidth="1"/>
    <col min="6406" max="6406" width="2.28515625" customWidth="1"/>
    <col min="6407" max="6408" width="1.140625" customWidth="1"/>
    <col min="6409" max="6409" width="2.85546875" customWidth="1"/>
    <col min="6410" max="6410" width="2.28515625" customWidth="1"/>
    <col min="6411" max="6411" width="3.42578125" customWidth="1"/>
    <col min="6412" max="6412" width="1.140625" customWidth="1"/>
    <col min="6413" max="6413" width="8" customWidth="1"/>
    <col min="6414" max="6414" width="1.140625" customWidth="1"/>
    <col min="6415" max="6415" width="2.85546875" customWidth="1"/>
    <col min="6416" max="6416" width="4" customWidth="1"/>
    <col min="6417" max="6417" width="1.7109375" customWidth="1"/>
    <col min="6418" max="6418" width="8.5703125" customWidth="1"/>
    <col min="6419" max="6420" width="1.140625" customWidth="1"/>
    <col min="6421" max="6421" width="14.28515625" customWidth="1"/>
    <col min="6422" max="6422" width="15.42578125" customWidth="1"/>
    <col min="6423" max="6423" width="1.7109375" customWidth="1"/>
    <col min="6424" max="6424" width="13.7109375" customWidth="1"/>
    <col min="6425" max="6425" width="6.28515625" customWidth="1"/>
    <col min="6426" max="6426" width="6.85546875" customWidth="1"/>
    <col min="6427" max="6427" width="2.28515625" customWidth="1"/>
    <col min="6428" max="6428" width="15.42578125" customWidth="1"/>
    <col min="6429" max="6429" width="13.140625" customWidth="1"/>
    <col min="6430" max="6430" width="1.7109375" customWidth="1"/>
    <col min="6431" max="6431" width="1.140625" customWidth="1"/>
    <col min="6432" max="6432" width="5.7109375" customWidth="1"/>
    <col min="6433" max="6656" width="6.85546875" customWidth="1"/>
    <col min="6657" max="6657" width="8" customWidth="1"/>
    <col min="6658" max="6658" width="1.140625" customWidth="1"/>
    <col min="6659" max="6661" width="1.7109375" customWidth="1"/>
    <col min="6662" max="6662" width="2.28515625" customWidth="1"/>
    <col min="6663" max="6664" width="1.140625" customWidth="1"/>
    <col min="6665" max="6665" width="2.85546875" customWidth="1"/>
    <col min="6666" max="6666" width="2.28515625" customWidth="1"/>
    <col min="6667" max="6667" width="3.42578125" customWidth="1"/>
    <col min="6668" max="6668" width="1.140625" customWidth="1"/>
    <col min="6669" max="6669" width="8" customWidth="1"/>
    <col min="6670" max="6670" width="1.140625" customWidth="1"/>
    <col min="6671" max="6671" width="2.85546875" customWidth="1"/>
    <col min="6672" max="6672" width="4" customWidth="1"/>
    <col min="6673" max="6673" width="1.7109375" customWidth="1"/>
    <col min="6674" max="6674" width="8.5703125" customWidth="1"/>
    <col min="6675" max="6676" width="1.140625" customWidth="1"/>
    <col min="6677" max="6677" width="14.28515625" customWidth="1"/>
    <col min="6678" max="6678" width="15.42578125" customWidth="1"/>
    <col min="6679" max="6679" width="1.7109375" customWidth="1"/>
    <col min="6680" max="6680" width="13.7109375" customWidth="1"/>
    <col min="6681" max="6681" width="6.28515625" customWidth="1"/>
    <col min="6682" max="6682" width="6.85546875" customWidth="1"/>
    <col min="6683" max="6683" width="2.28515625" customWidth="1"/>
    <col min="6684" max="6684" width="15.42578125" customWidth="1"/>
    <col min="6685" max="6685" width="13.140625" customWidth="1"/>
    <col min="6686" max="6686" width="1.7109375" customWidth="1"/>
    <col min="6687" max="6687" width="1.140625" customWidth="1"/>
    <col min="6688" max="6688" width="5.7109375" customWidth="1"/>
    <col min="6689" max="6912" width="6.85546875" customWidth="1"/>
    <col min="6913" max="6913" width="8" customWidth="1"/>
    <col min="6914" max="6914" width="1.140625" customWidth="1"/>
    <col min="6915" max="6917" width="1.7109375" customWidth="1"/>
    <col min="6918" max="6918" width="2.28515625" customWidth="1"/>
    <col min="6919" max="6920" width="1.140625" customWidth="1"/>
    <col min="6921" max="6921" width="2.85546875" customWidth="1"/>
    <col min="6922" max="6922" width="2.28515625" customWidth="1"/>
    <col min="6923" max="6923" width="3.42578125" customWidth="1"/>
    <col min="6924" max="6924" width="1.140625" customWidth="1"/>
    <col min="6925" max="6925" width="8" customWidth="1"/>
    <col min="6926" max="6926" width="1.140625" customWidth="1"/>
    <col min="6927" max="6927" width="2.85546875" customWidth="1"/>
    <col min="6928" max="6928" width="4" customWidth="1"/>
    <col min="6929" max="6929" width="1.7109375" customWidth="1"/>
    <col min="6930" max="6930" width="8.5703125" customWidth="1"/>
    <col min="6931" max="6932" width="1.140625" customWidth="1"/>
    <col min="6933" max="6933" width="14.28515625" customWidth="1"/>
    <col min="6934" max="6934" width="15.42578125" customWidth="1"/>
    <col min="6935" max="6935" width="1.7109375" customWidth="1"/>
    <col min="6936" max="6936" width="13.7109375" customWidth="1"/>
    <col min="6937" max="6937" width="6.28515625" customWidth="1"/>
    <col min="6938" max="6938" width="6.85546875" customWidth="1"/>
    <col min="6939" max="6939" width="2.28515625" customWidth="1"/>
    <col min="6940" max="6940" width="15.42578125" customWidth="1"/>
    <col min="6941" max="6941" width="13.140625" customWidth="1"/>
    <col min="6942" max="6942" width="1.7109375" customWidth="1"/>
    <col min="6943" max="6943" width="1.140625" customWidth="1"/>
    <col min="6944" max="6944" width="5.7109375" customWidth="1"/>
    <col min="6945" max="7168" width="6.85546875" customWidth="1"/>
    <col min="7169" max="7169" width="8" customWidth="1"/>
    <col min="7170" max="7170" width="1.140625" customWidth="1"/>
    <col min="7171" max="7173" width="1.7109375" customWidth="1"/>
    <col min="7174" max="7174" width="2.28515625" customWidth="1"/>
    <col min="7175" max="7176" width="1.140625" customWidth="1"/>
    <col min="7177" max="7177" width="2.85546875" customWidth="1"/>
    <col min="7178" max="7178" width="2.28515625" customWidth="1"/>
    <col min="7179" max="7179" width="3.42578125" customWidth="1"/>
    <col min="7180" max="7180" width="1.140625" customWidth="1"/>
    <col min="7181" max="7181" width="8" customWidth="1"/>
    <col min="7182" max="7182" width="1.140625" customWidth="1"/>
    <col min="7183" max="7183" width="2.85546875" customWidth="1"/>
    <col min="7184" max="7184" width="4" customWidth="1"/>
    <col min="7185" max="7185" width="1.7109375" customWidth="1"/>
    <col min="7186" max="7186" width="8.5703125" customWidth="1"/>
    <col min="7187" max="7188" width="1.140625" customWidth="1"/>
    <col min="7189" max="7189" width="14.28515625" customWidth="1"/>
    <col min="7190" max="7190" width="15.42578125" customWidth="1"/>
    <col min="7191" max="7191" width="1.7109375" customWidth="1"/>
    <col min="7192" max="7192" width="13.7109375" customWidth="1"/>
    <col min="7193" max="7193" width="6.28515625" customWidth="1"/>
    <col min="7194" max="7194" width="6.85546875" customWidth="1"/>
    <col min="7195" max="7195" width="2.28515625" customWidth="1"/>
    <col min="7196" max="7196" width="15.42578125" customWidth="1"/>
    <col min="7197" max="7197" width="13.140625" customWidth="1"/>
    <col min="7198" max="7198" width="1.7109375" customWidth="1"/>
    <col min="7199" max="7199" width="1.140625" customWidth="1"/>
    <col min="7200" max="7200" width="5.7109375" customWidth="1"/>
    <col min="7201" max="7424" width="6.85546875" customWidth="1"/>
    <col min="7425" max="7425" width="8" customWidth="1"/>
    <col min="7426" max="7426" width="1.140625" customWidth="1"/>
    <col min="7427" max="7429" width="1.7109375" customWidth="1"/>
    <col min="7430" max="7430" width="2.28515625" customWidth="1"/>
    <col min="7431" max="7432" width="1.140625" customWidth="1"/>
    <col min="7433" max="7433" width="2.85546875" customWidth="1"/>
    <col min="7434" max="7434" width="2.28515625" customWidth="1"/>
    <col min="7435" max="7435" width="3.42578125" customWidth="1"/>
    <col min="7436" max="7436" width="1.140625" customWidth="1"/>
    <col min="7437" max="7437" width="8" customWidth="1"/>
    <col min="7438" max="7438" width="1.140625" customWidth="1"/>
    <col min="7439" max="7439" width="2.85546875" customWidth="1"/>
    <col min="7440" max="7440" width="4" customWidth="1"/>
    <col min="7441" max="7441" width="1.7109375" customWidth="1"/>
    <col min="7442" max="7442" width="8.5703125" customWidth="1"/>
    <col min="7443" max="7444" width="1.140625" customWidth="1"/>
    <col min="7445" max="7445" width="14.28515625" customWidth="1"/>
    <col min="7446" max="7446" width="15.42578125" customWidth="1"/>
    <col min="7447" max="7447" width="1.7109375" customWidth="1"/>
    <col min="7448" max="7448" width="13.7109375" customWidth="1"/>
    <col min="7449" max="7449" width="6.28515625" customWidth="1"/>
    <col min="7450" max="7450" width="6.85546875" customWidth="1"/>
    <col min="7451" max="7451" width="2.28515625" customWidth="1"/>
    <col min="7452" max="7452" width="15.42578125" customWidth="1"/>
    <col min="7453" max="7453" width="13.140625" customWidth="1"/>
    <col min="7454" max="7454" width="1.7109375" customWidth="1"/>
    <col min="7455" max="7455" width="1.140625" customWidth="1"/>
    <col min="7456" max="7456" width="5.7109375" customWidth="1"/>
    <col min="7457" max="7680" width="6.85546875" customWidth="1"/>
    <col min="7681" max="7681" width="8" customWidth="1"/>
    <col min="7682" max="7682" width="1.140625" customWidth="1"/>
    <col min="7683" max="7685" width="1.7109375" customWidth="1"/>
    <col min="7686" max="7686" width="2.28515625" customWidth="1"/>
    <col min="7687" max="7688" width="1.140625" customWidth="1"/>
    <col min="7689" max="7689" width="2.85546875" customWidth="1"/>
    <col min="7690" max="7690" width="2.28515625" customWidth="1"/>
    <col min="7691" max="7691" width="3.42578125" customWidth="1"/>
    <col min="7692" max="7692" width="1.140625" customWidth="1"/>
    <col min="7693" max="7693" width="8" customWidth="1"/>
    <col min="7694" max="7694" width="1.140625" customWidth="1"/>
    <col min="7695" max="7695" width="2.85546875" customWidth="1"/>
    <col min="7696" max="7696" width="4" customWidth="1"/>
    <col min="7697" max="7697" width="1.7109375" customWidth="1"/>
    <col min="7698" max="7698" width="8.5703125" customWidth="1"/>
    <col min="7699" max="7700" width="1.140625" customWidth="1"/>
    <col min="7701" max="7701" width="14.28515625" customWidth="1"/>
    <col min="7702" max="7702" width="15.42578125" customWidth="1"/>
    <col min="7703" max="7703" width="1.7109375" customWidth="1"/>
    <col min="7704" max="7704" width="13.7109375" customWidth="1"/>
    <col min="7705" max="7705" width="6.28515625" customWidth="1"/>
    <col min="7706" max="7706" width="6.85546875" customWidth="1"/>
    <col min="7707" max="7707" width="2.28515625" customWidth="1"/>
    <col min="7708" max="7708" width="15.42578125" customWidth="1"/>
    <col min="7709" max="7709" width="13.140625" customWidth="1"/>
    <col min="7710" max="7710" width="1.7109375" customWidth="1"/>
    <col min="7711" max="7711" width="1.140625" customWidth="1"/>
    <col min="7712" max="7712" width="5.7109375" customWidth="1"/>
    <col min="7713" max="7936" width="6.85546875" customWidth="1"/>
    <col min="7937" max="7937" width="8" customWidth="1"/>
    <col min="7938" max="7938" width="1.140625" customWidth="1"/>
    <col min="7939" max="7941" width="1.7109375" customWidth="1"/>
    <col min="7942" max="7942" width="2.28515625" customWidth="1"/>
    <col min="7943" max="7944" width="1.140625" customWidth="1"/>
    <col min="7945" max="7945" width="2.85546875" customWidth="1"/>
    <col min="7946" max="7946" width="2.28515625" customWidth="1"/>
    <col min="7947" max="7947" width="3.42578125" customWidth="1"/>
    <col min="7948" max="7948" width="1.140625" customWidth="1"/>
    <col min="7949" max="7949" width="8" customWidth="1"/>
    <col min="7950" max="7950" width="1.140625" customWidth="1"/>
    <col min="7951" max="7951" width="2.85546875" customWidth="1"/>
    <col min="7952" max="7952" width="4" customWidth="1"/>
    <col min="7953" max="7953" width="1.7109375" customWidth="1"/>
    <col min="7954" max="7954" width="8.5703125" customWidth="1"/>
    <col min="7955" max="7956" width="1.140625" customWidth="1"/>
    <col min="7957" max="7957" width="14.28515625" customWidth="1"/>
    <col min="7958" max="7958" width="15.42578125" customWidth="1"/>
    <col min="7959" max="7959" width="1.7109375" customWidth="1"/>
    <col min="7960" max="7960" width="13.7109375" customWidth="1"/>
    <col min="7961" max="7961" width="6.28515625" customWidth="1"/>
    <col min="7962" max="7962" width="6.85546875" customWidth="1"/>
    <col min="7963" max="7963" width="2.28515625" customWidth="1"/>
    <col min="7964" max="7964" width="15.42578125" customWidth="1"/>
    <col min="7965" max="7965" width="13.140625" customWidth="1"/>
    <col min="7966" max="7966" width="1.7109375" customWidth="1"/>
    <col min="7967" max="7967" width="1.140625" customWidth="1"/>
    <col min="7968" max="7968" width="5.7109375" customWidth="1"/>
    <col min="7969" max="8192" width="6.85546875" customWidth="1"/>
    <col min="8193" max="8193" width="8" customWidth="1"/>
    <col min="8194" max="8194" width="1.140625" customWidth="1"/>
    <col min="8195" max="8197" width="1.7109375" customWidth="1"/>
    <col min="8198" max="8198" width="2.28515625" customWidth="1"/>
    <col min="8199" max="8200" width="1.140625" customWidth="1"/>
    <col min="8201" max="8201" width="2.85546875" customWidth="1"/>
    <col min="8202" max="8202" width="2.28515625" customWidth="1"/>
    <col min="8203" max="8203" width="3.42578125" customWidth="1"/>
    <col min="8204" max="8204" width="1.140625" customWidth="1"/>
    <col min="8205" max="8205" width="8" customWidth="1"/>
    <col min="8206" max="8206" width="1.140625" customWidth="1"/>
    <col min="8207" max="8207" width="2.85546875" customWidth="1"/>
    <col min="8208" max="8208" width="4" customWidth="1"/>
    <col min="8209" max="8209" width="1.7109375" customWidth="1"/>
    <col min="8210" max="8210" width="8.5703125" customWidth="1"/>
    <col min="8211" max="8212" width="1.140625" customWidth="1"/>
    <col min="8213" max="8213" width="14.28515625" customWidth="1"/>
    <col min="8214" max="8214" width="15.42578125" customWidth="1"/>
    <col min="8215" max="8215" width="1.7109375" customWidth="1"/>
    <col min="8216" max="8216" width="13.7109375" customWidth="1"/>
    <col min="8217" max="8217" width="6.28515625" customWidth="1"/>
    <col min="8218" max="8218" width="6.85546875" customWidth="1"/>
    <col min="8219" max="8219" width="2.28515625" customWidth="1"/>
    <col min="8220" max="8220" width="15.42578125" customWidth="1"/>
    <col min="8221" max="8221" width="13.140625" customWidth="1"/>
    <col min="8222" max="8222" width="1.7109375" customWidth="1"/>
    <col min="8223" max="8223" width="1.140625" customWidth="1"/>
    <col min="8224" max="8224" width="5.7109375" customWidth="1"/>
    <col min="8225" max="8448" width="6.85546875" customWidth="1"/>
    <col min="8449" max="8449" width="8" customWidth="1"/>
    <col min="8450" max="8450" width="1.140625" customWidth="1"/>
    <col min="8451" max="8453" width="1.7109375" customWidth="1"/>
    <col min="8454" max="8454" width="2.28515625" customWidth="1"/>
    <col min="8455" max="8456" width="1.140625" customWidth="1"/>
    <col min="8457" max="8457" width="2.85546875" customWidth="1"/>
    <col min="8458" max="8458" width="2.28515625" customWidth="1"/>
    <col min="8459" max="8459" width="3.42578125" customWidth="1"/>
    <col min="8460" max="8460" width="1.140625" customWidth="1"/>
    <col min="8461" max="8461" width="8" customWidth="1"/>
    <col min="8462" max="8462" width="1.140625" customWidth="1"/>
    <col min="8463" max="8463" width="2.85546875" customWidth="1"/>
    <col min="8464" max="8464" width="4" customWidth="1"/>
    <col min="8465" max="8465" width="1.7109375" customWidth="1"/>
    <col min="8466" max="8466" width="8.5703125" customWidth="1"/>
    <col min="8467" max="8468" width="1.140625" customWidth="1"/>
    <col min="8469" max="8469" width="14.28515625" customWidth="1"/>
    <col min="8470" max="8470" width="15.42578125" customWidth="1"/>
    <col min="8471" max="8471" width="1.7109375" customWidth="1"/>
    <col min="8472" max="8472" width="13.7109375" customWidth="1"/>
    <col min="8473" max="8473" width="6.28515625" customWidth="1"/>
    <col min="8474" max="8474" width="6.85546875" customWidth="1"/>
    <col min="8475" max="8475" width="2.28515625" customWidth="1"/>
    <col min="8476" max="8476" width="15.42578125" customWidth="1"/>
    <col min="8477" max="8477" width="13.140625" customWidth="1"/>
    <col min="8478" max="8478" width="1.7109375" customWidth="1"/>
    <col min="8479" max="8479" width="1.140625" customWidth="1"/>
    <col min="8480" max="8480" width="5.7109375" customWidth="1"/>
    <col min="8481" max="8704" width="6.85546875" customWidth="1"/>
    <col min="8705" max="8705" width="8" customWidth="1"/>
    <col min="8706" max="8706" width="1.140625" customWidth="1"/>
    <col min="8707" max="8709" width="1.7109375" customWidth="1"/>
    <col min="8710" max="8710" width="2.28515625" customWidth="1"/>
    <col min="8711" max="8712" width="1.140625" customWidth="1"/>
    <col min="8713" max="8713" width="2.85546875" customWidth="1"/>
    <col min="8714" max="8714" width="2.28515625" customWidth="1"/>
    <col min="8715" max="8715" width="3.42578125" customWidth="1"/>
    <col min="8716" max="8716" width="1.140625" customWidth="1"/>
    <col min="8717" max="8717" width="8" customWidth="1"/>
    <col min="8718" max="8718" width="1.140625" customWidth="1"/>
    <col min="8719" max="8719" width="2.85546875" customWidth="1"/>
    <col min="8720" max="8720" width="4" customWidth="1"/>
    <col min="8721" max="8721" width="1.7109375" customWidth="1"/>
    <col min="8722" max="8722" width="8.5703125" customWidth="1"/>
    <col min="8723" max="8724" width="1.140625" customWidth="1"/>
    <col min="8725" max="8725" width="14.28515625" customWidth="1"/>
    <col min="8726" max="8726" width="15.42578125" customWidth="1"/>
    <col min="8727" max="8727" width="1.7109375" customWidth="1"/>
    <col min="8728" max="8728" width="13.7109375" customWidth="1"/>
    <col min="8729" max="8729" width="6.28515625" customWidth="1"/>
    <col min="8730" max="8730" width="6.85546875" customWidth="1"/>
    <col min="8731" max="8731" width="2.28515625" customWidth="1"/>
    <col min="8732" max="8732" width="15.42578125" customWidth="1"/>
    <col min="8733" max="8733" width="13.140625" customWidth="1"/>
    <col min="8734" max="8734" width="1.7109375" customWidth="1"/>
    <col min="8735" max="8735" width="1.140625" customWidth="1"/>
    <col min="8736" max="8736" width="5.7109375" customWidth="1"/>
    <col min="8737" max="8960" width="6.85546875" customWidth="1"/>
    <col min="8961" max="8961" width="8" customWidth="1"/>
    <col min="8962" max="8962" width="1.140625" customWidth="1"/>
    <col min="8963" max="8965" width="1.7109375" customWidth="1"/>
    <col min="8966" max="8966" width="2.28515625" customWidth="1"/>
    <col min="8967" max="8968" width="1.140625" customWidth="1"/>
    <col min="8969" max="8969" width="2.85546875" customWidth="1"/>
    <col min="8970" max="8970" width="2.28515625" customWidth="1"/>
    <col min="8971" max="8971" width="3.42578125" customWidth="1"/>
    <col min="8972" max="8972" width="1.140625" customWidth="1"/>
    <col min="8973" max="8973" width="8" customWidth="1"/>
    <col min="8974" max="8974" width="1.140625" customWidth="1"/>
    <col min="8975" max="8975" width="2.85546875" customWidth="1"/>
    <col min="8976" max="8976" width="4" customWidth="1"/>
    <col min="8977" max="8977" width="1.7109375" customWidth="1"/>
    <col min="8978" max="8978" width="8.5703125" customWidth="1"/>
    <col min="8979" max="8980" width="1.140625" customWidth="1"/>
    <col min="8981" max="8981" width="14.28515625" customWidth="1"/>
    <col min="8982" max="8982" width="15.42578125" customWidth="1"/>
    <col min="8983" max="8983" width="1.7109375" customWidth="1"/>
    <col min="8984" max="8984" width="13.7109375" customWidth="1"/>
    <col min="8985" max="8985" width="6.28515625" customWidth="1"/>
    <col min="8986" max="8986" width="6.85546875" customWidth="1"/>
    <col min="8987" max="8987" width="2.28515625" customWidth="1"/>
    <col min="8988" max="8988" width="15.42578125" customWidth="1"/>
    <col min="8989" max="8989" width="13.140625" customWidth="1"/>
    <col min="8990" max="8990" width="1.7109375" customWidth="1"/>
    <col min="8991" max="8991" width="1.140625" customWidth="1"/>
    <col min="8992" max="8992" width="5.7109375" customWidth="1"/>
    <col min="8993" max="9216" width="6.85546875" customWidth="1"/>
    <col min="9217" max="9217" width="8" customWidth="1"/>
    <col min="9218" max="9218" width="1.140625" customWidth="1"/>
    <col min="9219" max="9221" width="1.7109375" customWidth="1"/>
    <col min="9222" max="9222" width="2.28515625" customWidth="1"/>
    <col min="9223" max="9224" width="1.140625" customWidth="1"/>
    <col min="9225" max="9225" width="2.85546875" customWidth="1"/>
    <col min="9226" max="9226" width="2.28515625" customWidth="1"/>
    <col min="9227" max="9227" width="3.42578125" customWidth="1"/>
    <col min="9228" max="9228" width="1.140625" customWidth="1"/>
    <col min="9229" max="9229" width="8" customWidth="1"/>
    <col min="9230" max="9230" width="1.140625" customWidth="1"/>
    <col min="9231" max="9231" width="2.85546875" customWidth="1"/>
    <col min="9232" max="9232" width="4" customWidth="1"/>
    <col min="9233" max="9233" width="1.7109375" customWidth="1"/>
    <col min="9234" max="9234" width="8.5703125" customWidth="1"/>
    <col min="9235" max="9236" width="1.140625" customWidth="1"/>
    <col min="9237" max="9237" width="14.28515625" customWidth="1"/>
    <col min="9238" max="9238" width="15.42578125" customWidth="1"/>
    <col min="9239" max="9239" width="1.7109375" customWidth="1"/>
    <col min="9240" max="9240" width="13.7109375" customWidth="1"/>
    <col min="9241" max="9241" width="6.28515625" customWidth="1"/>
    <col min="9242" max="9242" width="6.85546875" customWidth="1"/>
    <col min="9243" max="9243" width="2.28515625" customWidth="1"/>
    <col min="9244" max="9244" width="15.42578125" customWidth="1"/>
    <col min="9245" max="9245" width="13.140625" customWidth="1"/>
    <col min="9246" max="9246" width="1.7109375" customWidth="1"/>
    <col min="9247" max="9247" width="1.140625" customWidth="1"/>
    <col min="9248" max="9248" width="5.7109375" customWidth="1"/>
    <col min="9249" max="9472" width="6.85546875" customWidth="1"/>
    <col min="9473" max="9473" width="8" customWidth="1"/>
    <col min="9474" max="9474" width="1.140625" customWidth="1"/>
    <col min="9475" max="9477" width="1.7109375" customWidth="1"/>
    <col min="9478" max="9478" width="2.28515625" customWidth="1"/>
    <col min="9479" max="9480" width="1.140625" customWidth="1"/>
    <col min="9481" max="9481" width="2.85546875" customWidth="1"/>
    <col min="9482" max="9482" width="2.28515625" customWidth="1"/>
    <col min="9483" max="9483" width="3.42578125" customWidth="1"/>
    <col min="9484" max="9484" width="1.140625" customWidth="1"/>
    <col min="9485" max="9485" width="8" customWidth="1"/>
    <col min="9486" max="9486" width="1.140625" customWidth="1"/>
    <col min="9487" max="9487" width="2.85546875" customWidth="1"/>
    <col min="9488" max="9488" width="4" customWidth="1"/>
    <col min="9489" max="9489" width="1.7109375" customWidth="1"/>
    <col min="9490" max="9490" width="8.5703125" customWidth="1"/>
    <col min="9491" max="9492" width="1.140625" customWidth="1"/>
    <col min="9493" max="9493" width="14.28515625" customWidth="1"/>
    <col min="9494" max="9494" width="15.42578125" customWidth="1"/>
    <col min="9495" max="9495" width="1.7109375" customWidth="1"/>
    <col min="9496" max="9496" width="13.7109375" customWidth="1"/>
    <col min="9497" max="9497" width="6.28515625" customWidth="1"/>
    <col min="9498" max="9498" width="6.85546875" customWidth="1"/>
    <col min="9499" max="9499" width="2.28515625" customWidth="1"/>
    <col min="9500" max="9500" width="15.42578125" customWidth="1"/>
    <col min="9501" max="9501" width="13.140625" customWidth="1"/>
    <col min="9502" max="9502" width="1.7109375" customWidth="1"/>
    <col min="9503" max="9503" width="1.140625" customWidth="1"/>
    <col min="9504" max="9504" width="5.7109375" customWidth="1"/>
    <col min="9505" max="9728" width="6.85546875" customWidth="1"/>
    <col min="9729" max="9729" width="8" customWidth="1"/>
    <col min="9730" max="9730" width="1.140625" customWidth="1"/>
    <col min="9731" max="9733" width="1.7109375" customWidth="1"/>
    <col min="9734" max="9734" width="2.28515625" customWidth="1"/>
    <col min="9735" max="9736" width="1.140625" customWidth="1"/>
    <col min="9737" max="9737" width="2.85546875" customWidth="1"/>
    <col min="9738" max="9738" width="2.28515625" customWidth="1"/>
    <col min="9739" max="9739" width="3.42578125" customWidth="1"/>
    <col min="9740" max="9740" width="1.140625" customWidth="1"/>
    <col min="9741" max="9741" width="8" customWidth="1"/>
    <col min="9742" max="9742" width="1.140625" customWidth="1"/>
    <col min="9743" max="9743" width="2.85546875" customWidth="1"/>
    <col min="9744" max="9744" width="4" customWidth="1"/>
    <col min="9745" max="9745" width="1.7109375" customWidth="1"/>
    <col min="9746" max="9746" width="8.5703125" customWidth="1"/>
    <col min="9747" max="9748" width="1.140625" customWidth="1"/>
    <col min="9749" max="9749" width="14.28515625" customWidth="1"/>
    <col min="9750" max="9750" width="15.42578125" customWidth="1"/>
    <col min="9751" max="9751" width="1.7109375" customWidth="1"/>
    <col min="9752" max="9752" width="13.7109375" customWidth="1"/>
    <col min="9753" max="9753" width="6.28515625" customWidth="1"/>
    <col min="9754" max="9754" width="6.85546875" customWidth="1"/>
    <col min="9755" max="9755" width="2.28515625" customWidth="1"/>
    <col min="9756" max="9756" width="15.42578125" customWidth="1"/>
    <col min="9757" max="9757" width="13.140625" customWidth="1"/>
    <col min="9758" max="9758" width="1.7109375" customWidth="1"/>
    <col min="9759" max="9759" width="1.140625" customWidth="1"/>
    <col min="9760" max="9760" width="5.7109375" customWidth="1"/>
    <col min="9761" max="9984" width="6.85546875" customWidth="1"/>
    <col min="9985" max="9985" width="8" customWidth="1"/>
    <col min="9986" max="9986" width="1.140625" customWidth="1"/>
    <col min="9987" max="9989" width="1.7109375" customWidth="1"/>
    <col min="9990" max="9990" width="2.28515625" customWidth="1"/>
    <col min="9991" max="9992" width="1.140625" customWidth="1"/>
    <col min="9993" max="9993" width="2.85546875" customWidth="1"/>
    <col min="9994" max="9994" width="2.28515625" customWidth="1"/>
    <col min="9995" max="9995" width="3.42578125" customWidth="1"/>
    <col min="9996" max="9996" width="1.140625" customWidth="1"/>
    <col min="9997" max="9997" width="8" customWidth="1"/>
    <col min="9998" max="9998" width="1.140625" customWidth="1"/>
    <col min="9999" max="9999" width="2.85546875" customWidth="1"/>
    <col min="10000" max="10000" width="4" customWidth="1"/>
    <col min="10001" max="10001" width="1.7109375" customWidth="1"/>
    <col min="10002" max="10002" width="8.5703125" customWidth="1"/>
    <col min="10003" max="10004" width="1.140625" customWidth="1"/>
    <col min="10005" max="10005" width="14.28515625" customWidth="1"/>
    <col min="10006" max="10006" width="15.42578125" customWidth="1"/>
    <col min="10007" max="10007" width="1.7109375" customWidth="1"/>
    <col min="10008" max="10008" width="13.7109375" customWidth="1"/>
    <col min="10009" max="10009" width="6.28515625" customWidth="1"/>
    <col min="10010" max="10010" width="6.85546875" customWidth="1"/>
    <col min="10011" max="10011" width="2.28515625" customWidth="1"/>
    <col min="10012" max="10012" width="15.42578125" customWidth="1"/>
    <col min="10013" max="10013" width="13.140625" customWidth="1"/>
    <col min="10014" max="10014" width="1.7109375" customWidth="1"/>
    <col min="10015" max="10015" width="1.140625" customWidth="1"/>
    <col min="10016" max="10016" width="5.7109375" customWidth="1"/>
    <col min="10017" max="10240" width="6.85546875" customWidth="1"/>
    <col min="10241" max="10241" width="8" customWidth="1"/>
    <col min="10242" max="10242" width="1.140625" customWidth="1"/>
    <col min="10243" max="10245" width="1.7109375" customWidth="1"/>
    <col min="10246" max="10246" width="2.28515625" customWidth="1"/>
    <col min="10247" max="10248" width="1.140625" customWidth="1"/>
    <col min="10249" max="10249" width="2.85546875" customWidth="1"/>
    <col min="10250" max="10250" width="2.28515625" customWidth="1"/>
    <col min="10251" max="10251" width="3.42578125" customWidth="1"/>
    <col min="10252" max="10252" width="1.140625" customWidth="1"/>
    <col min="10253" max="10253" width="8" customWidth="1"/>
    <col min="10254" max="10254" width="1.140625" customWidth="1"/>
    <col min="10255" max="10255" width="2.85546875" customWidth="1"/>
    <col min="10256" max="10256" width="4" customWidth="1"/>
    <col min="10257" max="10257" width="1.7109375" customWidth="1"/>
    <col min="10258" max="10258" width="8.5703125" customWidth="1"/>
    <col min="10259" max="10260" width="1.140625" customWidth="1"/>
    <col min="10261" max="10261" width="14.28515625" customWidth="1"/>
    <col min="10262" max="10262" width="15.42578125" customWidth="1"/>
    <col min="10263" max="10263" width="1.7109375" customWidth="1"/>
    <col min="10264" max="10264" width="13.7109375" customWidth="1"/>
    <col min="10265" max="10265" width="6.28515625" customWidth="1"/>
    <col min="10266" max="10266" width="6.85546875" customWidth="1"/>
    <col min="10267" max="10267" width="2.28515625" customWidth="1"/>
    <col min="10268" max="10268" width="15.42578125" customWidth="1"/>
    <col min="10269" max="10269" width="13.140625" customWidth="1"/>
    <col min="10270" max="10270" width="1.7109375" customWidth="1"/>
    <col min="10271" max="10271" width="1.140625" customWidth="1"/>
    <col min="10272" max="10272" width="5.7109375" customWidth="1"/>
    <col min="10273" max="10496" width="6.85546875" customWidth="1"/>
    <col min="10497" max="10497" width="8" customWidth="1"/>
    <col min="10498" max="10498" width="1.140625" customWidth="1"/>
    <col min="10499" max="10501" width="1.7109375" customWidth="1"/>
    <col min="10502" max="10502" width="2.28515625" customWidth="1"/>
    <col min="10503" max="10504" width="1.140625" customWidth="1"/>
    <col min="10505" max="10505" width="2.85546875" customWidth="1"/>
    <col min="10506" max="10506" width="2.28515625" customWidth="1"/>
    <col min="10507" max="10507" width="3.42578125" customWidth="1"/>
    <col min="10508" max="10508" width="1.140625" customWidth="1"/>
    <col min="10509" max="10509" width="8" customWidth="1"/>
    <col min="10510" max="10510" width="1.140625" customWidth="1"/>
    <col min="10511" max="10511" width="2.85546875" customWidth="1"/>
    <col min="10512" max="10512" width="4" customWidth="1"/>
    <col min="10513" max="10513" width="1.7109375" customWidth="1"/>
    <col min="10514" max="10514" width="8.5703125" customWidth="1"/>
    <col min="10515" max="10516" width="1.140625" customWidth="1"/>
    <col min="10517" max="10517" width="14.28515625" customWidth="1"/>
    <col min="10518" max="10518" width="15.42578125" customWidth="1"/>
    <col min="10519" max="10519" width="1.7109375" customWidth="1"/>
    <col min="10520" max="10520" width="13.7109375" customWidth="1"/>
    <col min="10521" max="10521" width="6.28515625" customWidth="1"/>
    <col min="10522" max="10522" width="6.85546875" customWidth="1"/>
    <col min="10523" max="10523" width="2.28515625" customWidth="1"/>
    <col min="10524" max="10524" width="15.42578125" customWidth="1"/>
    <col min="10525" max="10525" width="13.140625" customWidth="1"/>
    <col min="10526" max="10526" width="1.7109375" customWidth="1"/>
    <col min="10527" max="10527" width="1.140625" customWidth="1"/>
    <col min="10528" max="10528" width="5.7109375" customWidth="1"/>
    <col min="10529" max="10752" width="6.85546875" customWidth="1"/>
    <col min="10753" max="10753" width="8" customWidth="1"/>
    <col min="10754" max="10754" width="1.140625" customWidth="1"/>
    <col min="10755" max="10757" width="1.7109375" customWidth="1"/>
    <col min="10758" max="10758" width="2.28515625" customWidth="1"/>
    <col min="10759" max="10760" width="1.140625" customWidth="1"/>
    <col min="10761" max="10761" width="2.85546875" customWidth="1"/>
    <col min="10762" max="10762" width="2.28515625" customWidth="1"/>
    <col min="10763" max="10763" width="3.42578125" customWidth="1"/>
    <col min="10764" max="10764" width="1.140625" customWidth="1"/>
    <col min="10765" max="10765" width="8" customWidth="1"/>
    <col min="10766" max="10766" width="1.140625" customWidth="1"/>
    <col min="10767" max="10767" width="2.85546875" customWidth="1"/>
    <col min="10768" max="10768" width="4" customWidth="1"/>
    <col min="10769" max="10769" width="1.7109375" customWidth="1"/>
    <col min="10770" max="10770" width="8.5703125" customWidth="1"/>
    <col min="10771" max="10772" width="1.140625" customWidth="1"/>
    <col min="10773" max="10773" width="14.28515625" customWidth="1"/>
    <col min="10774" max="10774" width="15.42578125" customWidth="1"/>
    <col min="10775" max="10775" width="1.7109375" customWidth="1"/>
    <col min="10776" max="10776" width="13.7109375" customWidth="1"/>
    <col min="10777" max="10777" width="6.28515625" customWidth="1"/>
    <col min="10778" max="10778" width="6.85546875" customWidth="1"/>
    <col min="10779" max="10779" width="2.28515625" customWidth="1"/>
    <col min="10780" max="10780" width="15.42578125" customWidth="1"/>
    <col min="10781" max="10781" width="13.140625" customWidth="1"/>
    <col min="10782" max="10782" width="1.7109375" customWidth="1"/>
    <col min="10783" max="10783" width="1.140625" customWidth="1"/>
    <col min="10784" max="10784" width="5.7109375" customWidth="1"/>
    <col min="10785" max="11008" width="6.85546875" customWidth="1"/>
    <col min="11009" max="11009" width="8" customWidth="1"/>
    <col min="11010" max="11010" width="1.140625" customWidth="1"/>
    <col min="11011" max="11013" width="1.7109375" customWidth="1"/>
    <col min="11014" max="11014" width="2.28515625" customWidth="1"/>
    <col min="11015" max="11016" width="1.140625" customWidth="1"/>
    <col min="11017" max="11017" width="2.85546875" customWidth="1"/>
    <col min="11018" max="11018" width="2.28515625" customWidth="1"/>
    <col min="11019" max="11019" width="3.42578125" customWidth="1"/>
    <col min="11020" max="11020" width="1.140625" customWidth="1"/>
    <col min="11021" max="11021" width="8" customWidth="1"/>
    <col min="11022" max="11022" width="1.140625" customWidth="1"/>
    <col min="11023" max="11023" width="2.85546875" customWidth="1"/>
    <col min="11024" max="11024" width="4" customWidth="1"/>
    <col min="11025" max="11025" width="1.7109375" customWidth="1"/>
    <col min="11026" max="11026" width="8.5703125" customWidth="1"/>
    <col min="11027" max="11028" width="1.140625" customWidth="1"/>
    <col min="11029" max="11029" width="14.28515625" customWidth="1"/>
    <col min="11030" max="11030" width="15.42578125" customWidth="1"/>
    <col min="11031" max="11031" width="1.7109375" customWidth="1"/>
    <col min="11032" max="11032" width="13.7109375" customWidth="1"/>
    <col min="11033" max="11033" width="6.28515625" customWidth="1"/>
    <col min="11034" max="11034" width="6.85546875" customWidth="1"/>
    <col min="11035" max="11035" width="2.28515625" customWidth="1"/>
    <col min="11036" max="11036" width="15.42578125" customWidth="1"/>
    <col min="11037" max="11037" width="13.140625" customWidth="1"/>
    <col min="11038" max="11038" width="1.7109375" customWidth="1"/>
    <col min="11039" max="11039" width="1.140625" customWidth="1"/>
    <col min="11040" max="11040" width="5.7109375" customWidth="1"/>
    <col min="11041" max="11264" width="6.85546875" customWidth="1"/>
    <col min="11265" max="11265" width="8" customWidth="1"/>
    <col min="11266" max="11266" width="1.140625" customWidth="1"/>
    <col min="11267" max="11269" width="1.7109375" customWidth="1"/>
    <col min="11270" max="11270" width="2.28515625" customWidth="1"/>
    <col min="11271" max="11272" width="1.140625" customWidth="1"/>
    <col min="11273" max="11273" width="2.85546875" customWidth="1"/>
    <col min="11274" max="11274" width="2.28515625" customWidth="1"/>
    <col min="11275" max="11275" width="3.42578125" customWidth="1"/>
    <col min="11276" max="11276" width="1.140625" customWidth="1"/>
    <col min="11277" max="11277" width="8" customWidth="1"/>
    <col min="11278" max="11278" width="1.140625" customWidth="1"/>
    <col min="11279" max="11279" width="2.85546875" customWidth="1"/>
    <col min="11280" max="11280" width="4" customWidth="1"/>
    <col min="11281" max="11281" width="1.7109375" customWidth="1"/>
    <col min="11282" max="11282" width="8.5703125" customWidth="1"/>
    <col min="11283" max="11284" width="1.140625" customWidth="1"/>
    <col min="11285" max="11285" width="14.28515625" customWidth="1"/>
    <col min="11286" max="11286" width="15.42578125" customWidth="1"/>
    <col min="11287" max="11287" width="1.7109375" customWidth="1"/>
    <col min="11288" max="11288" width="13.7109375" customWidth="1"/>
    <col min="11289" max="11289" width="6.28515625" customWidth="1"/>
    <col min="11290" max="11290" width="6.85546875" customWidth="1"/>
    <col min="11291" max="11291" width="2.28515625" customWidth="1"/>
    <col min="11292" max="11292" width="15.42578125" customWidth="1"/>
    <col min="11293" max="11293" width="13.140625" customWidth="1"/>
    <col min="11294" max="11294" width="1.7109375" customWidth="1"/>
    <col min="11295" max="11295" width="1.140625" customWidth="1"/>
    <col min="11296" max="11296" width="5.7109375" customWidth="1"/>
    <col min="11297" max="11520" width="6.85546875" customWidth="1"/>
    <col min="11521" max="11521" width="8" customWidth="1"/>
    <col min="11522" max="11522" width="1.140625" customWidth="1"/>
    <col min="11523" max="11525" width="1.7109375" customWidth="1"/>
    <col min="11526" max="11526" width="2.28515625" customWidth="1"/>
    <col min="11527" max="11528" width="1.140625" customWidth="1"/>
    <col min="11529" max="11529" width="2.85546875" customWidth="1"/>
    <col min="11530" max="11530" width="2.28515625" customWidth="1"/>
    <col min="11531" max="11531" width="3.42578125" customWidth="1"/>
    <col min="11532" max="11532" width="1.140625" customWidth="1"/>
    <col min="11533" max="11533" width="8" customWidth="1"/>
    <col min="11534" max="11534" width="1.140625" customWidth="1"/>
    <col min="11535" max="11535" width="2.85546875" customWidth="1"/>
    <col min="11536" max="11536" width="4" customWidth="1"/>
    <col min="11537" max="11537" width="1.7109375" customWidth="1"/>
    <col min="11538" max="11538" width="8.5703125" customWidth="1"/>
    <col min="11539" max="11540" width="1.140625" customWidth="1"/>
    <col min="11541" max="11541" width="14.28515625" customWidth="1"/>
    <col min="11542" max="11542" width="15.42578125" customWidth="1"/>
    <col min="11543" max="11543" width="1.7109375" customWidth="1"/>
    <col min="11544" max="11544" width="13.7109375" customWidth="1"/>
    <col min="11545" max="11545" width="6.28515625" customWidth="1"/>
    <col min="11546" max="11546" width="6.85546875" customWidth="1"/>
    <col min="11547" max="11547" width="2.28515625" customWidth="1"/>
    <col min="11548" max="11548" width="15.42578125" customWidth="1"/>
    <col min="11549" max="11549" width="13.140625" customWidth="1"/>
    <col min="11550" max="11550" width="1.7109375" customWidth="1"/>
    <col min="11551" max="11551" width="1.140625" customWidth="1"/>
    <col min="11552" max="11552" width="5.7109375" customWidth="1"/>
    <col min="11553" max="11776" width="6.85546875" customWidth="1"/>
    <col min="11777" max="11777" width="8" customWidth="1"/>
    <col min="11778" max="11778" width="1.140625" customWidth="1"/>
    <col min="11779" max="11781" width="1.7109375" customWidth="1"/>
    <col min="11782" max="11782" width="2.28515625" customWidth="1"/>
    <col min="11783" max="11784" width="1.140625" customWidth="1"/>
    <col min="11785" max="11785" width="2.85546875" customWidth="1"/>
    <col min="11786" max="11786" width="2.28515625" customWidth="1"/>
    <col min="11787" max="11787" width="3.42578125" customWidth="1"/>
    <col min="11788" max="11788" width="1.140625" customWidth="1"/>
    <col min="11789" max="11789" width="8" customWidth="1"/>
    <col min="11790" max="11790" width="1.140625" customWidth="1"/>
    <col min="11791" max="11791" width="2.85546875" customWidth="1"/>
    <col min="11792" max="11792" width="4" customWidth="1"/>
    <col min="11793" max="11793" width="1.7109375" customWidth="1"/>
    <col min="11794" max="11794" width="8.5703125" customWidth="1"/>
    <col min="11795" max="11796" width="1.140625" customWidth="1"/>
    <col min="11797" max="11797" width="14.28515625" customWidth="1"/>
    <col min="11798" max="11798" width="15.42578125" customWidth="1"/>
    <col min="11799" max="11799" width="1.7109375" customWidth="1"/>
    <col min="11800" max="11800" width="13.7109375" customWidth="1"/>
    <col min="11801" max="11801" width="6.28515625" customWidth="1"/>
    <col min="11802" max="11802" width="6.85546875" customWidth="1"/>
    <col min="11803" max="11803" width="2.28515625" customWidth="1"/>
    <col min="11804" max="11804" width="15.42578125" customWidth="1"/>
    <col min="11805" max="11805" width="13.140625" customWidth="1"/>
    <col min="11806" max="11806" width="1.7109375" customWidth="1"/>
    <col min="11807" max="11807" width="1.140625" customWidth="1"/>
    <col min="11808" max="11808" width="5.7109375" customWidth="1"/>
    <col min="11809" max="12032" width="6.85546875" customWidth="1"/>
    <col min="12033" max="12033" width="8" customWidth="1"/>
    <col min="12034" max="12034" width="1.140625" customWidth="1"/>
    <col min="12035" max="12037" width="1.7109375" customWidth="1"/>
    <col min="12038" max="12038" width="2.28515625" customWidth="1"/>
    <col min="12039" max="12040" width="1.140625" customWidth="1"/>
    <col min="12041" max="12041" width="2.85546875" customWidth="1"/>
    <col min="12042" max="12042" width="2.28515625" customWidth="1"/>
    <col min="12043" max="12043" width="3.42578125" customWidth="1"/>
    <col min="12044" max="12044" width="1.140625" customWidth="1"/>
    <col min="12045" max="12045" width="8" customWidth="1"/>
    <col min="12046" max="12046" width="1.140625" customWidth="1"/>
    <col min="12047" max="12047" width="2.85546875" customWidth="1"/>
    <col min="12048" max="12048" width="4" customWidth="1"/>
    <col min="12049" max="12049" width="1.7109375" customWidth="1"/>
    <col min="12050" max="12050" width="8.5703125" customWidth="1"/>
    <col min="12051" max="12052" width="1.140625" customWidth="1"/>
    <col min="12053" max="12053" width="14.28515625" customWidth="1"/>
    <col min="12054" max="12054" width="15.42578125" customWidth="1"/>
    <col min="12055" max="12055" width="1.7109375" customWidth="1"/>
    <col min="12056" max="12056" width="13.7109375" customWidth="1"/>
    <col min="12057" max="12057" width="6.28515625" customWidth="1"/>
    <col min="12058" max="12058" width="6.85546875" customWidth="1"/>
    <col min="12059" max="12059" width="2.28515625" customWidth="1"/>
    <col min="12060" max="12060" width="15.42578125" customWidth="1"/>
    <col min="12061" max="12061" width="13.140625" customWidth="1"/>
    <col min="12062" max="12062" width="1.7109375" customWidth="1"/>
    <col min="12063" max="12063" width="1.140625" customWidth="1"/>
    <col min="12064" max="12064" width="5.7109375" customWidth="1"/>
    <col min="12065" max="12288" width="6.85546875" customWidth="1"/>
    <col min="12289" max="12289" width="8" customWidth="1"/>
    <col min="12290" max="12290" width="1.140625" customWidth="1"/>
    <col min="12291" max="12293" width="1.7109375" customWidth="1"/>
    <col min="12294" max="12294" width="2.28515625" customWidth="1"/>
    <col min="12295" max="12296" width="1.140625" customWidth="1"/>
    <col min="12297" max="12297" width="2.85546875" customWidth="1"/>
    <col min="12298" max="12298" width="2.28515625" customWidth="1"/>
    <col min="12299" max="12299" width="3.42578125" customWidth="1"/>
    <col min="12300" max="12300" width="1.140625" customWidth="1"/>
    <col min="12301" max="12301" width="8" customWidth="1"/>
    <col min="12302" max="12302" width="1.140625" customWidth="1"/>
    <col min="12303" max="12303" width="2.85546875" customWidth="1"/>
    <col min="12304" max="12304" width="4" customWidth="1"/>
    <col min="12305" max="12305" width="1.7109375" customWidth="1"/>
    <col min="12306" max="12306" width="8.5703125" customWidth="1"/>
    <col min="12307" max="12308" width="1.140625" customWidth="1"/>
    <col min="12309" max="12309" width="14.28515625" customWidth="1"/>
    <col min="12310" max="12310" width="15.42578125" customWidth="1"/>
    <col min="12311" max="12311" width="1.7109375" customWidth="1"/>
    <col min="12312" max="12312" width="13.7109375" customWidth="1"/>
    <col min="12313" max="12313" width="6.28515625" customWidth="1"/>
    <col min="12314" max="12314" width="6.85546875" customWidth="1"/>
    <col min="12315" max="12315" width="2.28515625" customWidth="1"/>
    <col min="12316" max="12316" width="15.42578125" customWidth="1"/>
    <col min="12317" max="12317" width="13.140625" customWidth="1"/>
    <col min="12318" max="12318" width="1.7109375" customWidth="1"/>
    <col min="12319" max="12319" width="1.140625" customWidth="1"/>
    <col min="12320" max="12320" width="5.7109375" customWidth="1"/>
    <col min="12321" max="12544" width="6.85546875" customWidth="1"/>
    <col min="12545" max="12545" width="8" customWidth="1"/>
    <col min="12546" max="12546" width="1.140625" customWidth="1"/>
    <col min="12547" max="12549" width="1.7109375" customWidth="1"/>
    <col min="12550" max="12550" width="2.28515625" customWidth="1"/>
    <col min="12551" max="12552" width="1.140625" customWidth="1"/>
    <col min="12553" max="12553" width="2.85546875" customWidth="1"/>
    <col min="12554" max="12554" width="2.28515625" customWidth="1"/>
    <col min="12555" max="12555" width="3.42578125" customWidth="1"/>
    <col min="12556" max="12556" width="1.140625" customWidth="1"/>
    <col min="12557" max="12557" width="8" customWidth="1"/>
    <col min="12558" max="12558" width="1.140625" customWidth="1"/>
    <col min="12559" max="12559" width="2.85546875" customWidth="1"/>
    <col min="12560" max="12560" width="4" customWidth="1"/>
    <col min="12561" max="12561" width="1.7109375" customWidth="1"/>
    <col min="12562" max="12562" width="8.5703125" customWidth="1"/>
    <col min="12563" max="12564" width="1.140625" customWidth="1"/>
    <col min="12565" max="12565" width="14.28515625" customWidth="1"/>
    <col min="12566" max="12566" width="15.42578125" customWidth="1"/>
    <col min="12567" max="12567" width="1.7109375" customWidth="1"/>
    <col min="12568" max="12568" width="13.7109375" customWidth="1"/>
    <col min="12569" max="12569" width="6.28515625" customWidth="1"/>
    <col min="12570" max="12570" width="6.85546875" customWidth="1"/>
    <col min="12571" max="12571" width="2.28515625" customWidth="1"/>
    <col min="12572" max="12572" width="15.42578125" customWidth="1"/>
    <col min="12573" max="12573" width="13.140625" customWidth="1"/>
    <col min="12574" max="12574" width="1.7109375" customWidth="1"/>
    <col min="12575" max="12575" width="1.140625" customWidth="1"/>
    <col min="12576" max="12576" width="5.7109375" customWidth="1"/>
    <col min="12577" max="12800" width="6.85546875" customWidth="1"/>
    <col min="12801" max="12801" width="8" customWidth="1"/>
    <col min="12802" max="12802" width="1.140625" customWidth="1"/>
    <col min="12803" max="12805" width="1.7109375" customWidth="1"/>
    <col min="12806" max="12806" width="2.28515625" customWidth="1"/>
    <col min="12807" max="12808" width="1.140625" customWidth="1"/>
    <col min="12809" max="12809" width="2.85546875" customWidth="1"/>
    <col min="12810" max="12810" width="2.28515625" customWidth="1"/>
    <col min="12811" max="12811" width="3.42578125" customWidth="1"/>
    <col min="12812" max="12812" width="1.140625" customWidth="1"/>
    <col min="12813" max="12813" width="8" customWidth="1"/>
    <col min="12814" max="12814" width="1.140625" customWidth="1"/>
    <col min="12815" max="12815" width="2.85546875" customWidth="1"/>
    <col min="12816" max="12816" width="4" customWidth="1"/>
    <col min="12817" max="12817" width="1.7109375" customWidth="1"/>
    <col min="12818" max="12818" width="8.5703125" customWidth="1"/>
    <col min="12819" max="12820" width="1.140625" customWidth="1"/>
    <col min="12821" max="12821" width="14.28515625" customWidth="1"/>
    <col min="12822" max="12822" width="15.42578125" customWidth="1"/>
    <col min="12823" max="12823" width="1.7109375" customWidth="1"/>
    <col min="12824" max="12824" width="13.7109375" customWidth="1"/>
    <col min="12825" max="12825" width="6.28515625" customWidth="1"/>
    <col min="12826" max="12826" width="6.85546875" customWidth="1"/>
    <col min="12827" max="12827" width="2.28515625" customWidth="1"/>
    <col min="12828" max="12828" width="15.42578125" customWidth="1"/>
    <col min="12829" max="12829" width="13.140625" customWidth="1"/>
    <col min="12830" max="12830" width="1.7109375" customWidth="1"/>
    <col min="12831" max="12831" width="1.140625" customWidth="1"/>
    <col min="12832" max="12832" width="5.7109375" customWidth="1"/>
    <col min="12833" max="13056" width="6.85546875" customWidth="1"/>
    <col min="13057" max="13057" width="8" customWidth="1"/>
    <col min="13058" max="13058" width="1.140625" customWidth="1"/>
    <col min="13059" max="13061" width="1.7109375" customWidth="1"/>
    <col min="13062" max="13062" width="2.28515625" customWidth="1"/>
    <col min="13063" max="13064" width="1.140625" customWidth="1"/>
    <col min="13065" max="13065" width="2.85546875" customWidth="1"/>
    <col min="13066" max="13066" width="2.28515625" customWidth="1"/>
    <col min="13067" max="13067" width="3.42578125" customWidth="1"/>
    <col min="13068" max="13068" width="1.140625" customWidth="1"/>
    <col min="13069" max="13069" width="8" customWidth="1"/>
    <col min="13070" max="13070" width="1.140625" customWidth="1"/>
    <col min="13071" max="13071" width="2.85546875" customWidth="1"/>
    <col min="13072" max="13072" width="4" customWidth="1"/>
    <col min="13073" max="13073" width="1.7109375" customWidth="1"/>
    <col min="13074" max="13074" width="8.5703125" customWidth="1"/>
    <col min="13075" max="13076" width="1.140625" customWidth="1"/>
    <col min="13077" max="13077" width="14.28515625" customWidth="1"/>
    <col min="13078" max="13078" width="15.42578125" customWidth="1"/>
    <col min="13079" max="13079" width="1.7109375" customWidth="1"/>
    <col min="13080" max="13080" width="13.7109375" customWidth="1"/>
    <col min="13081" max="13081" width="6.28515625" customWidth="1"/>
    <col min="13082" max="13082" width="6.85546875" customWidth="1"/>
    <col min="13083" max="13083" width="2.28515625" customWidth="1"/>
    <col min="13084" max="13084" width="15.42578125" customWidth="1"/>
    <col min="13085" max="13085" width="13.140625" customWidth="1"/>
    <col min="13086" max="13086" width="1.7109375" customWidth="1"/>
    <col min="13087" max="13087" width="1.140625" customWidth="1"/>
    <col min="13088" max="13088" width="5.7109375" customWidth="1"/>
    <col min="13089" max="13312" width="6.85546875" customWidth="1"/>
    <col min="13313" max="13313" width="8" customWidth="1"/>
    <col min="13314" max="13314" width="1.140625" customWidth="1"/>
    <col min="13315" max="13317" width="1.7109375" customWidth="1"/>
    <col min="13318" max="13318" width="2.28515625" customWidth="1"/>
    <col min="13319" max="13320" width="1.140625" customWidth="1"/>
    <col min="13321" max="13321" width="2.85546875" customWidth="1"/>
    <col min="13322" max="13322" width="2.28515625" customWidth="1"/>
    <col min="13323" max="13323" width="3.42578125" customWidth="1"/>
    <col min="13324" max="13324" width="1.140625" customWidth="1"/>
    <col min="13325" max="13325" width="8" customWidth="1"/>
    <col min="13326" max="13326" width="1.140625" customWidth="1"/>
    <col min="13327" max="13327" width="2.85546875" customWidth="1"/>
    <col min="13328" max="13328" width="4" customWidth="1"/>
    <col min="13329" max="13329" width="1.7109375" customWidth="1"/>
    <col min="13330" max="13330" width="8.5703125" customWidth="1"/>
    <col min="13331" max="13332" width="1.140625" customWidth="1"/>
    <col min="13333" max="13333" width="14.28515625" customWidth="1"/>
    <col min="13334" max="13334" width="15.42578125" customWidth="1"/>
    <col min="13335" max="13335" width="1.7109375" customWidth="1"/>
    <col min="13336" max="13336" width="13.7109375" customWidth="1"/>
    <col min="13337" max="13337" width="6.28515625" customWidth="1"/>
    <col min="13338" max="13338" width="6.85546875" customWidth="1"/>
    <col min="13339" max="13339" width="2.28515625" customWidth="1"/>
    <col min="13340" max="13340" width="15.42578125" customWidth="1"/>
    <col min="13341" max="13341" width="13.140625" customWidth="1"/>
    <col min="13342" max="13342" width="1.7109375" customWidth="1"/>
    <col min="13343" max="13343" width="1.140625" customWidth="1"/>
    <col min="13344" max="13344" width="5.7109375" customWidth="1"/>
    <col min="13345" max="13568" width="6.85546875" customWidth="1"/>
    <col min="13569" max="13569" width="8" customWidth="1"/>
    <col min="13570" max="13570" width="1.140625" customWidth="1"/>
    <col min="13571" max="13573" width="1.7109375" customWidth="1"/>
    <col min="13574" max="13574" width="2.28515625" customWidth="1"/>
    <col min="13575" max="13576" width="1.140625" customWidth="1"/>
    <col min="13577" max="13577" width="2.85546875" customWidth="1"/>
    <col min="13578" max="13578" width="2.28515625" customWidth="1"/>
    <col min="13579" max="13579" width="3.42578125" customWidth="1"/>
    <col min="13580" max="13580" width="1.140625" customWidth="1"/>
    <col min="13581" max="13581" width="8" customWidth="1"/>
    <col min="13582" max="13582" width="1.140625" customWidth="1"/>
    <col min="13583" max="13583" width="2.85546875" customWidth="1"/>
    <col min="13584" max="13584" width="4" customWidth="1"/>
    <col min="13585" max="13585" width="1.7109375" customWidth="1"/>
    <col min="13586" max="13586" width="8.5703125" customWidth="1"/>
    <col min="13587" max="13588" width="1.140625" customWidth="1"/>
    <col min="13589" max="13589" width="14.28515625" customWidth="1"/>
    <col min="13590" max="13590" width="15.42578125" customWidth="1"/>
    <col min="13591" max="13591" width="1.7109375" customWidth="1"/>
    <col min="13592" max="13592" width="13.7109375" customWidth="1"/>
    <col min="13593" max="13593" width="6.28515625" customWidth="1"/>
    <col min="13594" max="13594" width="6.85546875" customWidth="1"/>
    <col min="13595" max="13595" width="2.28515625" customWidth="1"/>
    <col min="13596" max="13596" width="15.42578125" customWidth="1"/>
    <col min="13597" max="13597" width="13.140625" customWidth="1"/>
    <col min="13598" max="13598" width="1.7109375" customWidth="1"/>
    <col min="13599" max="13599" width="1.140625" customWidth="1"/>
    <col min="13600" max="13600" width="5.7109375" customWidth="1"/>
    <col min="13601" max="13824" width="6.85546875" customWidth="1"/>
    <col min="13825" max="13825" width="8" customWidth="1"/>
    <col min="13826" max="13826" width="1.140625" customWidth="1"/>
    <col min="13827" max="13829" width="1.7109375" customWidth="1"/>
    <col min="13830" max="13830" width="2.28515625" customWidth="1"/>
    <col min="13831" max="13832" width="1.140625" customWidth="1"/>
    <col min="13833" max="13833" width="2.85546875" customWidth="1"/>
    <col min="13834" max="13834" width="2.28515625" customWidth="1"/>
    <col min="13835" max="13835" width="3.42578125" customWidth="1"/>
    <col min="13836" max="13836" width="1.140625" customWidth="1"/>
    <col min="13837" max="13837" width="8" customWidth="1"/>
    <col min="13838" max="13838" width="1.140625" customWidth="1"/>
    <col min="13839" max="13839" width="2.85546875" customWidth="1"/>
    <col min="13840" max="13840" width="4" customWidth="1"/>
    <col min="13841" max="13841" width="1.7109375" customWidth="1"/>
    <col min="13842" max="13842" width="8.5703125" customWidth="1"/>
    <col min="13843" max="13844" width="1.140625" customWidth="1"/>
    <col min="13845" max="13845" width="14.28515625" customWidth="1"/>
    <col min="13846" max="13846" width="15.42578125" customWidth="1"/>
    <col min="13847" max="13847" width="1.7109375" customWidth="1"/>
    <col min="13848" max="13848" width="13.7109375" customWidth="1"/>
    <col min="13849" max="13849" width="6.28515625" customWidth="1"/>
    <col min="13850" max="13850" width="6.85546875" customWidth="1"/>
    <col min="13851" max="13851" width="2.28515625" customWidth="1"/>
    <col min="13852" max="13852" width="15.42578125" customWidth="1"/>
    <col min="13853" max="13853" width="13.140625" customWidth="1"/>
    <col min="13854" max="13854" width="1.7109375" customWidth="1"/>
    <col min="13855" max="13855" width="1.140625" customWidth="1"/>
    <col min="13856" max="13856" width="5.7109375" customWidth="1"/>
    <col min="13857" max="14080" width="6.85546875" customWidth="1"/>
    <col min="14081" max="14081" width="8" customWidth="1"/>
    <col min="14082" max="14082" width="1.140625" customWidth="1"/>
    <col min="14083" max="14085" width="1.7109375" customWidth="1"/>
    <col min="14086" max="14086" width="2.28515625" customWidth="1"/>
    <col min="14087" max="14088" width="1.140625" customWidth="1"/>
    <col min="14089" max="14089" width="2.85546875" customWidth="1"/>
    <col min="14090" max="14090" width="2.28515625" customWidth="1"/>
    <col min="14091" max="14091" width="3.42578125" customWidth="1"/>
    <col min="14092" max="14092" width="1.140625" customWidth="1"/>
    <col min="14093" max="14093" width="8" customWidth="1"/>
    <col min="14094" max="14094" width="1.140625" customWidth="1"/>
    <col min="14095" max="14095" width="2.85546875" customWidth="1"/>
    <col min="14096" max="14096" width="4" customWidth="1"/>
    <col min="14097" max="14097" width="1.7109375" customWidth="1"/>
    <col min="14098" max="14098" width="8.5703125" customWidth="1"/>
    <col min="14099" max="14100" width="1.140625" customWidth="1"/>
    <col min="14101" max="14101" width="14.28515625" customWidth="1"/>
    <col min="14102" max="14102" width="15.42578125" customWidth="1"/>
    <col min="14103" max="14103" width="1.7109375" customWidth="1"/>
    <col min="14104" max="14104" width="13.7109375" customWidth="1"/>
    <col min="14105" max="14105" width="6.28515625" customWidth="1"/>
    <col min="14106" max="14106" width="6.85546875" customWidth="1"/>
    <col min="14107" max="14107" width="2.28515625" customWidth="1"/>
    <col min="14108" max="14108" width="15.42578125" customWidth="1"/>
    <col min="14109" max="14109" width="13.140625" customWidth="1"/>
    <col min="14110" max="14110" width="1.7109375" customWidth="1"/>
    <col min="14111" max="14111" width="1.140625" customWidth="1"/>
    <col min="14112" max="14112" width="5.7109375" customWidth="1"/>
    <col min="14113" max="14336" width="6.85546875" customWidth="1"/>
    <col min="14337" max="14337" width="8" customWidth="1"/>
    <col min="14338" max="14338" width="1.140625" customWidth="1"/>
    <col min="14339" max="14341" width="1.7109375" customWidth="1"/>
    <col min="14342" max="14342" width="2.28515625" customWidth="1"/>
    <col min="14343" max="14344" width="1.140625" customWidth="1"/>
    <col min="14345" max="14345" width="2.85546875" customWidth="1"/>
    <col min="14346" max="14346" width="2.28515625" customWidth="1"/>
    <col min="14347" max="14347" width="3.42578125" customWidth="1"/>
    <col min="14348" max="14348" width="1.140625" customWidth="1"/>
    <col min="14349" max="14349" width="8" customWidth="1"/>
    <col min="14350" max="14350" width="1.140625" customWidth="1"/>
    <col min="14351" max="14351" width="2.85546875" customWidth="1"/>
    <col min="14352" max="14352" width="4" customWidth="1"/>
    <col min="14353" max="14353" width="1.7109375" customWidth="1"/>
    <col min="14354" max="14354" width="8.5703125" customWidth="1"/>
    <col min="14355" max="14356" width="1.140625" customWidth="1"/>
    <col min="14357" max="14357" width="14.28515625" customWidth="1"/>
    <col min="14358" max="14358" width="15.42578125" customWidth="1"/>
    <col min="14359" max="14359" width="1.7109375" customWidth="1"/>
    <col min="14360" max="14360" width="13.7109375" customWidth="1"/>
    <col min="14361" max="14361" width="6.28515625" customWidth="1"/>
    <col min="14362" max="14362" width="6.85546875" customWidth="1"/>
    <col min="14363" max="14363" width="2.28515625" customWidth="1"/>
    <col min="14364" max="14364" width="15.42578125" customWidth="1"/>
    <col min="14365" max="14365" width="13.140625" customWidth="1"/>
    <col min="14366" max="14366" width="1.7109375" customWidth="1"/>
    <col min="14367" max="14367" width="1.140625" customWidth="1"/>
    <col min="14368" max="14368" width="5.7109375" customWidth="1"/>
    <col min="14369" max="14592" width="6.85546875" customWidth="1"/>
    <col min="14593" max="14593" width="8" customWidth="1"/>
    <col min="14594" max="14594" width="1.140625" customWidth="1"/>
    <col min="14595" max="14597" width="1.7109375" customWidth="1"/>
    <col min="14598" max="14598" width="2.28515625" customWidth="1"/>
    <col min="14599" max="14600" width="1.140625" customWidth="1"/>
    <col min="14601" max="14601" width="2.85546875" customWidth="1"/>
    <col min="14602" max="14602" width="2.28515625" customWidth="1"/>
    <col min="14603" max="14603" width="3.42578125" customWidth="1"/>
    <col min="14604" max="14604" width="1.140625" customWidth="1"/>
    <col min="14605" max="14605" width="8" customWidth="1"/>
    <col min="14606" max="14606" width="1.140625" customWidth="1"/>
    <col min="14607" max="14607" width="2.85546875" customWidth="1"/>
    <col min="14608" max="14608" width="4" customWidth="1"/>
    <col min="14609" max="14609" width="1.7109375" customWidth="1"/>
    <col min="14610" max="14610" width="8.5703125" customWidth="1"/>
    <col min="14611" max="14612" width="1.140625" customWidth="1"/>
    <col min="14613" max="14613" width="14.28515625" customWidth="1"/>
    <col min="14614" max="14614" width="15.42578125" customWidth="1"/>
    <col min="14615" max="14615" width="1.7109375" customWidth="1"/>
    <col min="14616" max="14616" width="13.7109375" customWidth="1"/>
    <col min="14617" max="14617" width="6.28515625" customWidth="1"/>
    <col min="14618" max="14618" width="6.85546875" customWidth="1"/>
    <col min="14619" max="14619" width="2.28515625" customWidth="1"/>
    <col min="14620" max="14620" width="15.42578125" customWidth="1"/>
    <col min="14621" max="14621" width="13.140625" customWidth="1"/>
    <col min="14622" max="14622" width="1.7109375" customWidth="1"/>
    <col min="14623" max="14623" width="1.140625" customWidth="1"/>
    <col min="14624" max="14624" width="5.7109375" customWidth="1"/>
    <col min="14625" max="14848" width="6.85546875" customWidth="1"/>
    <col min="14849" max="14849" width="8" customWidth="1"/>
    <col min="14850" max="14850" width="1.140625" customWidth="1"/>
    <col min="14851" max="14853" width="1.7109375" customWidth="1"/>
    <col min="14854" max="14854" width="2.28515625" customWidth="1"/>
    <col min="14855" max="14856" width="1.140625" customWidth="1"/>
    <col min="14857" max="14857" width="2.85546875" customWidth="1"/>
    <col min="14858" max="14858" width="2.28515625" customWidth="1"/>
    <col min="14859" max="14859" width="3.42578125" customWidth="1"/>
    <col min="14860" max="14860" width="1.140625" customWidth="1"/>
    <col min="14861" max="14861" width="8" customWidth="1"/>
    <col min="14862" max="14862" width="1.140625" customWidth="1"/>
    <col min="14863" max="14863" width="2.85546875" customWidth="1"/>
    <col min="14864" max="14864" width="4" customWidth="1"/>
    <col min="14865" max="14865" width="1.7109375" customWidth="1"/>
    <col min="14866" max="14866" width="8.5703125" customWidth="1"/>
    <col min="14867" max="14868" width="1.140625" customWidth="1"/>
    <col min="14869" max="14869" width="14.28515625" customWidth="1"/>
    <col min="14870" max="14870" width="15.42578125" customWidth="1"/>
    <col min="14871" max="14871" width="1.7109375" customWidth="1"/>
    <col min="14872" max="14872" width="13.7109375" customWidth="1"/>
    <col min="14873" max="14873" width="6.28515625" customWidth="1"/>
    <col min="14874" max="14874" width="6.85546875" customWidth="1"/>
    <col min="14875" max="14875" width="2.28515625" customWidth="1"/>
    <col min="14876" max="14876" width="15.42578125" customWidth="1"/>
    <col min="14877" max="14877" width="13.140625" customWidth="1"/>
    <col min="14878" max="14878" width="1.7109375" customWidth="1"/>
    <col min="14879" max="14879" width="1.140625" customWidth="1"/>
    <col min="14880" max="14880" width="5.7109375" customWidth="1"/>
    <col min="14881" max="15104" width="6.85546875" customWidth="1"/>
    <col min="15105" max="15105" width="8" customWidth="1"/>
    <col min="15106" max="15106" width="1.140625" customWidth="1"/>
    <col min="15107" max="15109" width="1.7109375" customWidth="1"/>
    <col min="15110" max="15110" width="2.28515625" customWidth="1"/>
    <col min="15111" max="15112" width="1.140625" customWidth="1"/>
    <col min="15113" max="15113" width="2.85546875" customWidth="1"/>
    <col min="15114" max="15114" width="2.28515625" customWidth="1"/>
    <col min="15115" max="15115" width="3.42578125" customWidth="1"/>
    <col min="15116" max="15116" width="1.140625" customWidth="1"/>
    <col min="15117" max="15117" width="8" customWidth="1"/>
    <col min="15118" max="15118" width="1.140625" customWidth="1"/>
    <col min="15119" max="15119" width="2.85546875" customWidth="1"/>
    <col min="15120" max="15120" width="4" customWidth="1"/>
    <col min="15121" max="15121" width="1.7109375" customWidth="1"/>
    <col min="15122" max="15122" width="8.5703125" customWidth="1"/>
    <col min="15123" max="15124" width="1.140625" customWidth="1"/>
    <col min="15125" max="15125" width="14.28515625" customWidth="1"/>
    <col min="15126" max="15126" width="15.42578125" customWidth="1"/>
    <col min="15127" max="15127" width="1.7109375" customWidth="1"/>
    <col min="15128" max="15128" width="13.7109375" customWidth="1"/>
    <col min="15129" max="15129" width="6.28515625" customWidth="1"/>
    <col min="15130" max="15130" width="6.85546875" customWidth="1"/>
    <col min="15131" max="15131" width="2.28515625" customWidth="1"/>
    <col min="15132" max="15132" width="15.42578125" customWidth="1"/>
    <col min="15133" max="15133" width="13.140625" customWidth="1"/>
    <col min="15134" max="15134" width="1.7109375" customWidth="1"/>
    <col min="15135" max="15135" width="1.140625" customWidth="1"/>
    <col min="15136" max="15136" width="5.7109375" customWidth="1"/>
    <col min="15137" max="15360" width="6.85546875" customWidth="1"/>
    <col min="15361" max="15361" width="8" customWidth="1"/>
    <col min="15362" max="15362" width="1.140625" customWidth="1"/>
    <col min="15363" max="15365" width="1.7109375" customWidth="1"/>
    <col min="15366" max="15366" width="2.28515625" customWidth="1"/>
    <col min="15367" max="15368" width="1.140625" customWidth="1"/>
    <col min="15369" max="15369" width="2.85546875" customWidth="1"/>
    <col min="15370" max="15370" width="2.28515625" customWidth="1"/>
    <col min="15371" max="15371" width="3.42578125" customWidth="1"/>
    <col min="15372" max="15372" width="1.140625" customWidth="1"/>
    <col min="15373" max="15373" width="8" customWidth="1"/>
    <col min="15374" max="15374" width="1.140625" customWidth="1"/>
    <col min="15375" max="15375" width="2.85546875" customWidth="1"/>
    <col min="15376" max="15376" width="4" customWidth="1"/>
    <col min="15377" max="15377" width="1.7109375" customWidth="1"/>
    <col min="15378" max="15378" width="8.5703125" customWidth="1"/>
    <col min="15379" max="15380" width="1.140625" customWidth="1"/>
    <col min="15381" max="15381" width="14.28515625" customWidth="1"/>
    <col min="15382" max="15382" width="15.42578125" customWidth="1"/>
    <col min="15383" max="15383" width="1.7109375" customWidth="1"/>
    <col min="15384" max="15384" width="13.7109375" customWidth="1"/>
    <col min="15385" max="15385" width="6.28515625" customWidth="1"/>
    <col min="15386" max="15386" width="6.85546875" customWidth="1"/>
    <col min="15387" max="15387" width="2.28515625" customWidth="1"/>
    <col min="15388" max="15388" width="15.42578125" customWidth="1"/>
    <col min="15389" max="15389" width="13.140625" customWidth="1"/>
    <col min="15390" max="15390" width="1.7109375" customWidth="1"/>
    <col min="15391" max="15391" width="1.140625" customWidth="1"/>
    <col min="15392" max="15392" width="5.7109375" customWidth="1"/>
    <col min="15393" max="15616" width="6.85546875" customWidth="1"/>
    <col min="15617" max="15617" width="8" customWidth="1"/>
    <col min="15618" max="15618" width="1.140625" customWidth="1"/>
    <col min="15619" max="15621" width="1.7109375" customWidth="1"/>
    <col min="15622" max="15622" width="2.28515625" customWidth="1"/>
    <col min="15623" max="15624" width="1.140625" customWidth="1"/>
    <col min="15625" max="15625" width="2.85546875" customWidth="1"/>
    <col min="15626" max="15626" width="2.28515625" customWidth="1"/>
    <col min="15627" max="15627" width="3.42578125" customWidth="1"/>
    <col min="15628" max="15628" width="1.140625" customWidth="1"/>
    <col min="15629" max="15629" width="8" customWidth="1"/>
    <col min="15630" max="15630" width="1.140625" customWidth="1"/>
    <col min="15631" max="15631" width="2.85546875" customWidth="1"/>
    <col min="15632" max="15632" width="4" customWidth="1"/>
    <col min="15633" max="15633" width="1.7109375" customWidth="1"/>
    <col min="15634" max="15634" width="8.5703125" customWidth="1"/>
    <col min="15635" max="15636" width="1.140625" customWidth="1"/>
    <col min="15637" max="15637" width="14.28515625" customWidth="1"/>
    <col min="15638" max="15638" width="15.42578125" customWidth="1"/>
    <col min="15639" max="15639" width="1.7109375" customWidth="1"/>
    <col min="15640" max="15640" width="13.7109375" customWidth="1"/>
    <col min="15641" max="15641" width="6.28515625" customWidth="1"/>
    <col min="15642" max="15642" width="6.85546875" customWidth="1"/>
    <col min="15643" max="15643" width="2.28515625" customWidth="1"/>
    <col min="15644" max="15644" width="15.42578125" customWidth="1"/>
    <col min="15645" max="15645" width="13.140625" customWidth="1"/>
    <col min="15646" max="15646" width="1.7109375" customWidth="1"/>
    <col min="15647" max="15647" width="1.140625" customWidth="1"/>
    <col min="15648" max="15648" width="5.7109375" customWidth="1"/>
    <col min="15649" max="15872" width="6.85546875" customWidth="1"/>
    <col min="15873" max="15873" width="8" customWidth="1"/>
    <col min="15874" max="15874" width="1.140625" customWidth="1"/>
    <col min="15875" max="15877" width="1.7109375" customWidth="1"/>
    <col min="15878" max="15878" width="2.28515625" customWidth="1"/>
    <col min="15879" max="15880" width="1.140625" customWidth="1"/>
    <col min="15881" max="15881" width="2.85546875" customWidth="1"/>
    <col min="15882" max="15882" width="2.28515625" customWidth="1"/>
    <col min="15883" max="15883" width="3.42578125" customWidth="1"/>
    <col min="15884" max="15884" width="1.140625" customWidth="1"/>
    <col min="15885" max="15885" width="8" customWidth="1"/>
    <col min="15886" max="15886" width="1.140625" customWidth="1"/>
    <col min="15887" max="15887" width="2.85546875" customWidth="1"/>
    <col min="15888" max="15888" width="4" customWidth="1"/>
    <col min="15889" max="15889" width="1.7109375" customWidth="1"/>
    <col min="15890" max="15890" width="8.5703125" customWidth="1"/>
    <col min="15891" max="15892" width="1.140625" customWidth="1"/>
    <col min="15893" max="15893" width="14.28515625" customWidth="1"/>
    <col min="15894" max="15894" width="15.42578125" customWidth="1"/>
    <col min="15895" max="15895" width="1.7109375" customWidth="1"/>
    <col min="15896" max="15896" width="13.7109375" customWidth="1"/>
    <col min="15897" max="15897" width="6.28515625" customWidth="1"/>
    <col min="15898" max="15898" width="6.85546875" customWidth="1"/>
    <col min="15899" max="15899" width="2.28515625" customWidth="1"/>
    <col min="15900" max="15900" width="15.42578125" customWidth="1"/>
    <col min="15901" max="15901" width="13.140625" customWidth="1"/>
    <col min="15902" max="15902" width="1.7109375" customWidth="1"/>
    <col min="15903" max="15903" width="1.140625" customWidth="1"/>
    <col min="15904" max="15904" width="5.7109375" customWidth="1"/>
    <col min="15905" max="16128" width="6.85546875" customWidth="1"/>
    <col min="16129" max="16129" width="8" customWidth="1"/>
    <col min="16130" max="16130" width="1.140625" customWidth="1"/>
    <col min="16131" max="16133" width="1.7109375" customWidth="1"/>
    <col min="16134" max="16134" width="2.28515625" customWidth="1"/>
    <col min="16135" max="16136" width="1.140625" customWidth="1"/>
    <col min="16137" max="16137" width="2.85546875" customWidth="1"/>
    <col min="16138" max="16138" width="2.28515625" customWidth="1"/>
    <col min="16139" max="16139" width="3.42578125" customWidth="1"/>
    <col min="16140" max="16140" width="1.140625" customWidth="1"/>
    <col min="16141" max="16141" width="8" customWidth="1"/>
    <col min="16142" max="16142" width="1.140625" customWidth="1"/>
    <col min="16143" max="16143" width="2.85546875" customWidth="1"/>
    <col min="16144" max="16144" width="4" customWidth="1"/>
    <col min="16145" max="16145" width="1.7109375" customWidth="1"/>
    <col min="16146" max="16146" width="8.5703125" customWidth="1"/>
    <col min="16147" max="16148" width="1.140625" customWidth="1"/>
    <col min="16149" max="16149" width="14.28515625" customWidth="1"/>
    <col min="16150" max="16150" width="15.42578125" customWidth="1"/>
    <col min="16151" max="16151" width="1.7109375" customWidth="1"/>
    <col min="16152" max="16152" width="13.7109375" customWidth="1"/>
    <col min="16153" max="16153" width="6.28515625" customWidth="1"/>
    <col min="16154" max="16154" width="6.85546875" customWidth="1"/>
    <col min="16155" max="16155" width="2.28515625" customWidth="1"/>
    <col min="16156" max="16156" width="15.42578125" customWidth="1"/>
    <col min="16157" max="16157" width="13.140625" customWidth="1"/>
    <col min="16158" max="16158" width="1.7109375" customWidth="1"/>
    <col min="16159" max="16159" width="1.140625" customWidth="1"/>
    <col min="16160" max="16160" width="5.7109375" customWidth="1"/>
    <col min="16161" max="16384" width="6.85546875" customWidth="1"/>
  </cols>
  <sheetData>
    <row r="1" spans="1:31" ht="33.75" customHeight="1" x14ac:dyDescent="0.2">
      <c r="A1" s="173"/>
    </row>
    <row r="2" spans="1:31" ht="3" customHeight="1" x14ac:dyDescent="0.2"/>
    <row r="3" spans="1:31" ht="16.5" customHeight="1" x14ac:dyDescent="0.2">
      <c r="G3" s="237" t="s">
        <v>34</v>
      </c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</row>
    <row r="4" spans="1:31" ht="20.25" customHeight="1" x14ac:dyDescent="0.2">
      <c r="G4" s="238" t="s">
        <v>116</v>
      </c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</row>
    <row r="5" spans="1:31" ht="20.25" customHeight="1" x14ac:dyDescent="0.2">
      <c r="G5" s="239" t="s">
        <v>117</v>
      </c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</row>
    <row r="6" spans="1:31" ht="9.75" customHeight="1" x14ac:dyDescent="0.2"/>
    <row r="7" spans="1:31" ht="3" customHeight="1" x14ac:dyDescent="0.2"/>
    <row r="8" spans="1:31" ht="13.5" customHeight="1" x14ac:dyDescent="0.2">
      <c r="B8" s="228" t="s">
        <v>43</v>
      </c>
      <c r="C8" s="228"/>
      <c r="D8" s="228"/>
      <c r="E8" s="228"/>
      <c r="F8" s="228"/>
      <c r="G8" s="228"/>
      <c r="H8" s="228"/>
      <c r="I8" s="228"/>
      <c r="J8" s="228"/>
      <c r="K8" s="228"/>
      <c r="L8" s="174" t="s">
        <v>35</v>
      </c>
      <c r="M8" s="235" t="s">
        <v>47</v>
      </c>
      <c r="N8" s="235"/>
      <c r="O8" s="235"/>
      <c r="P8" s="235" t="s">
        <v>118</v>
      </c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</row>
    <row r="9" spans="1:31" ht="13.5" customHeight="1" x14ac:dyDescent="0.2">
      <c r="B9" s="228" t="s">
        <v>119</v>
      </c>
      <c r="C9" s="228"/>
      <c r="D9" s="228"/>
      <c r="E9" s="228"/>
      <c r="F9" s="228"/>
      <c r="G9" s="228"/>
      <c r="H9" s="228"/>
      <c r="I9" s="228"/>
      <c r="J9" s="228"/>
      <c r="K9" s="228"/>
      <c r="L9" s="174" t="s">
        <v>35</v>
      </c>
      <c r="M9" s="235" t="s">
        <v>36</v>
      </c>
      <c r="N9" s="235"/>
      <c r="O9" s="235"/>
      <c r="P9" s="235" t="s">
        <v>120</v>
      </c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</row>
    <row r="10" spans="1:31" ht="13.5" customHeight="1" x14ac:dyDescent="0.2">
      <c r="B10" s="228" t="s">
        <v>121</v>
      </c>
      <c r="C10" s="228"/>
      <c r="D10" s="228"/>
      <c r="E10" s="228"/>
      <c r="F10" s="228"/>
      <c r="G10" s="228"/>
      <c r="H10" s="228"/>
      <c r="I10" s="228"/>
      <c r="J10" s="228"/>
      <c r="K10" s="228"/>
      <c r="L10" s="174" t="s">
        <v>35</v>
      </c>
      <c r="M10" s="235" t="s">
        <v>37</v>
      </c>
      <c r="N10" s="235"/>
      <c r="O10" s="235"/>
      <c r="P10" s="235" t="s">
        <v>38</v>
      </c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</row>
    <row r="11" spans="1:31" ht="13.5" customHeight="1" x14ac:dyDescent="0.2">
      <c r="B11" s="228" t="s">
        <v>44</v>
      </c>
      <c r="C11" s="228"/>
      <c r="D11" s="228"/>
      <c r="E11" s="228"/>
      <c r="F11" s="228"/>
      <c r="G11" s="228"/>
      <c r="H11" s="228"/>
      <c r="I11" s="228"/>
      <c r="J11" s="228"/>
      <c r="K11" s="228"/>
      <c r="L11" s="174" t="s">
        <v>35</v>
      </c>
      <c r="M11" s="235" t="s">
        <v>39</v>
      </c>
      <c r="N11" s="235"/>
      <c r="O11" s="235"/>
      <c r="P11" s="235" t="s">
        <v>38</v>
      </c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</row>
    <row r="12" spans="1:31" ht="13.5" customHeight="1" x14ac:dyDescent="0.2">
      <c r="B12" s="228" t="s">
        <v>122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174" t="s">
        <v>35</v>
      </c>
      <c r="R12" s="235" t="s">
        <v>290</v>
      </c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</row>
    <row r="13" spans="1:31" ht="13.5" customHeight="1" x14ac:dyDescent="0.2">
      <c r="B13" s="228" t="s">
        <v>123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174" t="s">
        <v>35</v>
      </c>
      <c r="R13" s="235" t="s">
        <v>291</v>
      </c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</row>
    <row r="14" spans="1:31" ht="13.5" customHeight="1" x14ac:dyDescent="0.2">
      <c r="B14" s="228" t="s">
        <v>125</v>
      </c>
      <c r="C14" s="228"/>
      <c r="D14" s="228"/>
      <c r="E14" s="228"/>
      <c r="F14" s="228"/>
      <c r="G14" s="228"/>
      <c r="H14" s="228"/>
      <c r="I14" s="228"/>
      <c r="J14" s="228"/>
      <c r="K14" s="228"/>
      <c r="L14" s="174" t="s">
        <v>35</v>
      </c>
      <c r="M14" s="232" t="s">
        <v>292</v>
      </c>
      <c r="N14" s="232"/>
      <c r="O14" s="232"/>
      <c r="P14" s="232"/>
      <c r="Q14" s="232"/>
      <c r="R14" s="232"/>
      <c r="S14" s="232"/>
    </row>
    <row r="15" spans="1:31" ht="3" customHeight="1" x14ac:dyDescent="0.2"/>
    <row r="16" spans="1:31" ht="3" customHeight="1" x14ac:dyDescent="0.2"/>
    <row r="17" spans="2:34" ht="16.5" customHeight="1" x14ac:dyDescent="0.2">
      <c r="V17" s="175" t="s">
        <v>127</v>
      </c>
      <c r="W17" s="234" t="s">
        <v>128</v>
      </c>
      <c r="X17" s="234"/>
      <c r="Y17" s="234" t="s">
        <v>129</v>
      </c>
      <c r="Z17" s="234"/>
      <c r="AA17" s="234"/>
    </row>
    <row r="18" spans="2:34" ht="11.25" customHeight="1" x14ac:dyDescent="0.2">
      <c r="B18" s="234" t="s">
        <v>45</v>
      </c>
      <c r="C18" s="234"/>
      <c r="D18" s="234"/>
      <c r="E18" s="234"/>
      <c r="F18" s="234"/>
      <c r="G18" s="234"/>
      <c r="H18" s="234"/>
      <c r="I18" s="234"/>
      <c r="U18" s="234" t="s">
        <v>130</v>
      </c>
      <c r="V18" s="234"/>
      <c r="W18" s="234" t="s">
        <v>131</v>
      </c>
      <c r="X18" s="234"/>
      <c r="Y18" s="234"/>
      <c r="Z18" s="234"/>
      <c r="AA18" s="234"/>
      <c r="AB18" s="234"/>
      <c r="AC18" s="234" t="s">
        <v>132</v>
      </c>
      <c r="AD18" s="234"/>
      <c r="AE18" s="234" t="s">
        <v>133</v>
      </c>
      <c r="AF18" s="234"/>
      <c r="AG18" s="234"/>
      <c r="AH18" s="234"/>
    </row>
    <row r="19" spans="2:34" ht="7.5" customHeight="1" x14ac:dyDescent="0.2">
      <c r="B19" s="234"/>
      <c r="C19" s="234"/>
      <c r="D19" s="234"/>
      <c r="E19" s="234"/>
      <c r="F19" s="234"/>
      <c r="G19" s="234"/>
      <c r="H19" s="234"/>
      <c r="I19" s="234"/>
      <c r="J19" s="234" t="s">
        <v>46</v>
      </c>
      <c r="K19" s="234"/>
      <c r="L19" s="234"/>
      <c r="M19" s="234"/>
      <c r="N19" s="234"/>
      <c r="O19" s="234"/>
      <c r="P19" s="234"/>
      <c r="Q19" s="234"/>
      <c r="R19" s="234"/>
      <c r="S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</row>
    <row r="20" spans="2:34" ht="8.25" customHeight="1" x14ac:dyDescent="0.2"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U20" s="234"/>
      <c r="V20" s="234"/>
      <c r="W20" s="234" t="s">
        <v>134</v>
      </c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</row>
    <row r="21" spans="2:34" ht="6.75" customHeight="1" x14ac:dyDescent="0.2">
      <c r="W21" s="234"/>
      <c r="X21" s="234"/>
      <c r="Y21" s="234"/>
      <c r="Z21" s="234"/>
      <c r="AA21" s="234"/>
      <c r="AB21" s="234"/>
      <c r="AC21" s="234"/>
      <c r="AD21" s="234"/>
    </row>
    <row r="22" spans="2:34" ht="3" customHeight="1" x14ac:dyDescent="0.2">
      <c r="V22" s="234" t="s">
        <v>135</v>
      </c>
      <c r="W22" s="234"/>
      <c r="X22" s="234"/>
      <c r="Y22" s="234"/>
      <c r="Z22" s="234"/>
      <c r="AA22" s="234"/>
      <c r="AC22" s="234"/>
      <c r="AD22" s="234"/>
    </row>
    <row r="23" spans="2:34" ht="9.75" customHeight="1" x14ac:dyDescent="0.2">
      <c r="V23" s="234"/>
      <c r="W23" s="234"/>
      <c r="X23" s="234"/>
      <c r="Y23" s="234"/>
      <c r="Z23" s="234"/>
      <c r="AA23" s="234"/>
    </row>
    <row r="24" spans="2:34" ht="9" customHeight="1" x14ac:dyDescent="0.2"/>
    <row r="25" spans="2:34" ht="13.5" customHeight="1" x14ac:dyDescent="0.2">
      <c r="C25" s="228" t="s">
        <v>136</v>
      </c>
      <c r="D25" s="228"/>
      <c r="E25" s="228"/>
      <c r="F25" s="228"/>
      <c r="H25" s="174" t="s">
        <v>35</v>
      </c>
      <c r="I25" s="235" t="s">
        <v>153</v>
      </c>
      <c r="J25" s="235"/>
      <c r="K25" s="235"/>
      <c r="L25" s="235"/>
      <c r="M25" s="235"/>
      <c r="O25" s="231" t="s">
        <v>92</v>
      </c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</row>
    <row r="26" spans="2:34" ht="13.5" customHeight="1" x14ac:dyDescent="0.2">
      <c r="C26" s="228" t="s">
        <v>138</v>
      </c>
      <c r="D26" s="228"/>
      <c r="E26" s="228"/>
      <c r="F26" s="228"/>
      <c r="H26" s="174" t="s">
        <v>35</v>
      </c>
      <c r="I26" s="235" t="s">
        <v>154</v>
      </c>
      <c r="J26" s="235"/>
      <c r="K26" s="235"/>
      <c r="L26" s="235"/>
      <c r="M26" s="235"/>
      <c r="O26" s="231" t="s">
        <v>93</v>
      </c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</row>
    <row r="27" spans="2:34" ht="3" customHeight="1" x14ac:dyDescent="0.2"/>
    <row r="28" spans="2:34" ht="3" customHeight="1" x14ac:dyDescent="0.2"/>
    <row r="29" spans="2:34" ht="16.5" customHeight="1" x14ac:dyDescent="0.2">
      <c r="C29" s="235" t="s">
        <v>293</v>
      </c>
      <c r="D29" s="235"/>
      <c r="E29" s="235"/>
      <c r="F29" s="235"/>
      <c r="G29" s="235"/>
      <c r="H29" s="235"/>
      <c r="I29" s="235"/>
      <c r="K29" s="232" t="s">
        <v>294</v>
      </c>
      <c r="L29" s="232"/>
      <c r="M29" s="232"/>
      <c r="N29" s="232"/>
      <c r="O29" s="232"/>
      <c r="P29" s="232"/>
      <c r="Q29" s="232"/>
      <c r="R29" s="232"/>
      <c r="S29" s="232"/>
      <c r="U29" s="176">
        <v>10000000</v>
      </c>
      <c r="V29" s="176">
        <v>0</v>
      </c>
      <c r="W29" s="233">
        <v>0</v>
      </c>
      <c r="X29" s="233"/>
      <c r="Y29" s="233">
        <v>0</v>
      </c>
      <c r="Z29" s="233"/>
      <c r="AA29" s="233"/>
      <c r="AB29" s="176">
        <v>0</v>
      </c>
      <c r="AC29" s="233">
        <v>10000000</v>
      </c>
      <c r="AD29" s="233"/>
    </row>
    <row r="30" spans="2:34" ht="16.5" customHeight="1" x14ac:dyDescent="0.2">
      <c r="V30" s="176">
        <v>0</v>
      </c>
      <c r="W30" s="233">
        <v>0</v>
      </c>
      <c r="X30" s="233"/>
      <c r="Y30" s="233">
        <v>0</v>
      </c>
      <c r="Z30" s="233"/>
      <c r="AA30" s="233"/>
    </row>
    <row r="31" spans="2:34" ht="13.5" customHeight="1" x14ac:dyDescent="0.2">
      <c r="V31" s="176">
        <v>0</v>
      </c>
      <c r="W31" s="233">
        <v>0</v>
      </c>
      <c r="X31" s="233"/>
      <c r="Y31" s="233">
        <v>0</v>
      </c>
      <c r="Z31" s="233"/>
      <c r="AA31" s="233"/>
    </row>
    <row r="32" spans="2:34" ht="3" customHeight="1" x14ac:dyDescent="0.2"/>
    <row r="33" spans="3:30" ht="16.5" customHeight="1" x14ac:dyDescent="0.2">
      <c r="C33" s="235" t="s">
        <v>295</v>
      </c>
      <c r="D33" s="235"/>
      <c r="E33" s="235"/>
      <c r="F33" s="235"/>
      <c r="G33" s="235"/>
      <c r="H33" s="235"/>
      <c r="I33" s="235"/>
      <c r="K33" s="232" t="s">
        <v>296</v>
      </c>
      <c r="L33" s="232"/>
      <c r="M33" s="232"/>
      <c r="N33" s="232"/>
      <c r="O33" s="232"/>
      <c r="P33" s="232"/>
      <c r="Q33" s="232"/>
      <c r="R33" s="232"/>
      <c r="S33" s="232"/>
      <c r="U33" s="176">
        <v>18000000</v>
      </c>
      <c r="V33" s="176">
        <v>0</v>
      </c>
      <c r="W33" s="233">
        <v>0</v>
      </c>
      <c r="X33" s="233"/>
      <c r="Y33" s="233">
        <v>0</v>
      </c>
      <c r="Z33" s="233"/>
      <c r="AA33" s="233"/>
      <c r="AB33" s="176">
        <v>0</v>
      </c>
      <c r="AC33" s="233">
        <v>18000000</v>
      </c>
      <c r="AD33" s="233"/>
    </row>
    <row r="34" spans="3:30" ht="16.5" customHeight="1" x14ac:dyDescent="0.2">
      <c r="V34" s="176">
        <v>0</v>
      </c>
      <c r="W34" s="233">
        <v>0</v>
      </c>
      <c r="X34" s="233"/>
      <c r="Y34" s="233">
        <v>0</v>
      </c>
      <c r="Z34" s="233"/>
      <c r="AA34" s="233"/>
    </row>
    <row r="35" spans="3:30" ht="13.5" customHeight="1" x14ac:dyDescent="0.2">
      <c r="V35" s="176">
        <v>0</v>
      </c>
      <c r="W35" s="233">
        <v>0</v>
      </c>
      <c r="X35" s="233"/>
      <c r="Y35" s="233">
        <v>0</v>
      </c>
      <c r="Z35" s="233"/>
      <c r="AA35" s="233"/>
    </row>
    <row r="36" spans="3:30" ht="3" customHeight="1" x14ac:dyDescent="0.2"/>
    <row r="37" spans="3:30" ht="16.5" customHeight="1" x14ac:dyDescent="0.2">
      <c r="C37" s="235" t="s">
        <v>297</v>
      </c>
      <c r="D37" s="235"/>
      <c r="E37" s="235"/>
      <c r="F37" s="235"/>
      <c r="G37" s="235"/>
      <c r="H37" s="235"/>
      <c r="I37" s="235"/>
      <c r="K37" s="232" t="s">
        <v>298</v>
      </c>
      <c r="L37" s="232"/>
      <c r="M37" s="232"/>
      <c r="N37" s="232"/>
      <c r="O37" s="232"/>
      <c r="P37" s="232"/>
      <c r="Q37" s="232"/>
      <c r="R37" s="232"/>
      <c r="S37" s="232"/>
      <c r="U37" s="176">
        <v>147200000</v>
      </c>
      <c r="V37" s="176">
        <v>0</v>
      </c>
      <c r="W37" s="233">
        <v>0</v>
      </c>
      <c r="X37" s="233"/>
      <c r="Y37" s="233">
        <v>0</v>
      </c>
      <c r="Z37" s="233"/>
      <c r="AA37" s="233"/>
      <c r="AB37" s="176">
        <v>0</v>
      </c>
      <c r="AC37" s="233">
        <v>147200000</v>
      </c>
      <c r="AD37" s="233"/>
    </row>
    <row r="38" spans="3:30" ht="16.5" customHeight="1" x14ac:dyDescent="0.2">
      <c r="V38" s="176">
        <v>0</v>
      </c>
      <c r="W38" s="233">
        <v>0</v>
      </c>
      <c r="X38" s="233"/>
      <c r="Y38" s="233">
        <v>0</v>
      </c>
      <c r="Z38" s="233"/>
      <c r="AA38" s="233"/>
    </row>
    <row r="39" spans="3:30" ht="13.5" customHeight="1" x14ac:dyDescent="0.2">
      <c r="V39" s="176">
        <v>0</v>
      </c>
      <c r="W39" s="233">
        <v>0</v>
      </c>
      <c r="X39" s="233"/>
      <c r="Y39" s="233">
        <v>0</v>
      </c>
      <c r="Z39" s="233"/>
      <c r="AA39" s="233"/>
    </row>
    <row r="40" spans="3:30" ht="3" customHeight="1" x14ac:dyDescent="0.2"/>
    <row r="41" spans="3:30" ht="16.5" customHeight="1" x14ac:dyDescent="0.2">
      <c r="C41" s="235" t="s">
        <v>140</v>
      </c>
      <c r="D41" s="235"/>
      <c r="E41" s="235"/>
      <c r="F41" s="235"/>
      <c r="G41" s="235"/>
      <c r="H41" s="235"/>
      <c r="I41" s="235"/>
      <c r="K41" s="232" t="s">
        <v>141</v>
      </c>
      <c r="L41" s="232"/>
      <c r="M41" s="232"/>
      <c r="N41" s="232"/>
      <c r="O41" s="232"/>
      <c r="P41" s="232"/>
      <c r="Q41" s="232"/>
      <c r="R41" s="232"/>
      <c r="S41" s="232"/>
      <c r="U41" s="176">
        <v>24750000</v>
      </c>
      <c r="V41" s="176">
        <v>0</v>
      </c>
      <c r="W41" s="233">
        <v>0</v>
      </c>
      <c r="X41" s="233"/>
      <c r="Y41" s="233">
        <v>0</v>
      </c>
      <c r="Z41" s="233"/>
      <c r="AA41" s="233"/>
      <c r="AB41" s="176">
        <v>0</v>
      </c>
      <c r="AC41" s="233">
        <v>24750000</v>
      </c>
      <c r="AD41" s="233"/>
    </row>
    <row r="42" spans="3:30" ht="16.5" customHeight="1" x14ac:dyDescent="0.2">
      <c r="V42" s="176">
        <v>0</v>
      </c>
      <c r="W42" s="233">
        <v>0</v>
      </c>
      <c r="X42" s="233"/>
      <c r="Y42" s="233">
        <v>0</v>
      </c>
      <c r="Z42" s="233"/>
      <c r="AA42" s="233"/>
    </row>
    <row r="43" spans="3:30" ht="13.5" customHeight="1" x14ac:dyDescent="0.2">
      <c r="V43" s="176">
        <v>0</v>
      </c>
      <c r="W43" s="233">
        <v>0</v>
      </c>
      <c r="X43" s="233"/>
      <c r="Y43" s="233">
        <v>0</v>
      </c>
      <c r="Z43" s="233"/>
      <c r="AA43" s="233"/>
    </row>
    <row r="44" spans="3:30" ht="3" customHeight="1" x14ac:dyDescent="0.2"/>
    <row r="45" spans="3:30" ht="16.5" customHeight="1" x14ac:dyDescent="0.2">
      <c r="C45" s="235" t="s">
        <v>145</v>
      </c>
      <c r="D45" s="235"/>
      <c r="E45" s="235"/>
      <c r="F45" s="235"/>
      <c r="G45" s="235"/>
      <c r="H45" s="235"/>
      <c r="I45" s="235"/>
      <c r="K45" s="232" t="s">
        <v>146</v>
      </c>
      <c r="L45" s="232"/>
      <c r="M45" s="232"/>
      <c r="N45" s="232"/>
      <c r="O45" s="232"/>
      <c r="P45" s="232"/>
      <c r="Q45" s="232"/>
      <c r="R45" s="232"/>
      <c r="S45" s="232"/>
      <c r="U45" s="176">
        <v>250000</v>
      </c>
      <c r="V45" s="176">
        <v>0</v>
      </c>
      <c r="W45" s="233">
        <v>0</v>
      </c>
      <c r="X45" s="233"/>
      <c r="Y45" s="233">
        <v>0</v>
      </c>
      <c r="Z45" s="233"/>
      <c r="AA45" s="233"/>
      <c r="AB45" s="176">
        <v>0</v>
      </c>
      <c r="AC45" s="233">
        <v>250000</v>
      </c>
      <c r="AD45" s="233"/>
    </row>
    <row r="46" spans="3:30" ht="16.5" customHeight="1" x14ac:dyDescent="0.2">
      <c r="V46" s="176">
        <v>0</v>
      </c>
      <c r="W46" s="233">
        <v>0</v>
      </c>
      <c r="X46" s="233"/>
      <c r="Y46" s="233">
        <v>0</v>
      </c>
      <c r="Z46" s="233"/>
      <c r="AA46" s="233"/>
    </row>
    <row r="47" spans="3:30" ht="13.5" customHeight="1" x14ac:dyDescent="0.2">
      <c r="V47" s="176">
        <v>0</v>
      </c>
      <c r="W47" s="233">
        <v>0</v>
      </c>
      <c r="X47" s="233"/>
      <c r="Y47" s="233">
        <v>0</v>
      </c>
      <c r="Z47" s="233"/>
      <c r="AA47" s="233"/>
    </row>
    <row r="48" spans="3:30" ht="3" customHeight="1" x14ac:dyDescent="0.2"/>
    <row r="49" spans="3:30" ht="16.5" customHeight="1" x14ac:dyDescent="0.2">
      <c r="C49" s="235" t="s">
        <v>147</v>
      </c>
      <c r="D49" s="235"/>
      <c r="E49" s="235"/>
      <c r="F49" s="235"/>
      <c r="G49" s="235"/>
      <c r="H49" s="235"/>
      <c r="I49" s="235"/>
      <c r="K49" s="232" t="s">
        <v>148</v>
      </c>
      <c r="L49" s="232"/>
      <c r="M49" s="232"/>
      <c r="N49" s="232"/>
      <c r="O49" s="232"/>
      <c r="P49" s="232"/>
      <c r="Q49" s="232"/>
      <c r="R49" s="232"/>
      <c r="S49" s="232"/>
      <c r="U49" s="176">
        <v>250000</v>
      </c>
      <c r="V49" s="176">
        <v>0</v>
      </c>
      <c r="W49" s="233">
        <v>0</v>
      </c>
      <c r="X49" s="233"/>
      <c r="Y49" s="233">
        <v>0</v>
      </c>
      <c r="Z49" s="233"/>
      <c r="AA49" s="233"/>
      <c r="AB49" s="176">
        <v>0</v>
      </c>
      <c r="AC49" s="233">
        <v>250000</v>
      </c>
      <c r="AD49" s="233"/>
    </row>
    <row r="50" spans="3:30" ht="16.5" customHeight="1" x14ac:dyDescent="0.2">
      <c r="V50" s="176">
        <v>0</v>
      </c>
      <c r="W50" s="233">
        <v>0</v>
      </c>
      <c r="X50" s="233"/>
      <c r="Y50" s="233">
        <v>0</v>
      </c>
      <c r="Z50" s="233"/>
      <c r="AA50" s="233"/>
    </row>
    <row r="51" spans="3:30" ht="13.5" customHeight="1" x14ac:dyDescent="0.2">
      <c r="V51" s="176">
        <v>0</v>
      </c>
      <c r="W51" s="233">
        <v>0</v>
      </c>
      <c r="X51" s="233"/>
      <c r="Y51" s="233">
        <v>0</v>
      </c>
      <c r="Z51" s="233"/>
      <c r="AA51" s="233"/>
    </row>
    <row r="52" spans="3:30" ht="16.5" customHeight="1" x14ac:dyDescent="0.2">
      <c r="C52" s="235" t="s">
        <v>149</v>
      </c>
      <c r="D52" s="235"/>
      <c r="E52" s="235"/>
      <c r="F52" s="235"/>
      <c r="G52" s="235"/>
      <c r="H52" s="235"/>
      <c r="I52" s="235"/>
      <c r="K52" s="232" t="s">
        <v>150</v>
      </c>
      <c r="L52" s="232"/>
      <c r="M52" s="232"/>
      <c r="N52" s="232"/>
      <c r="O52" s="232"/>
      <c r="P52" s="232"/>
      <c r="Q52" s="232"/>
      <c r="R52" s="232"/>
      <c r="S52" s="232"/>
      <c r="U52" s="176">
        <v>1000000</v>
      </c>
      <c r="V52" s="176">
        <v>0</v>
      </c>
      <c r="W52" s="233">
        <v>0</v>
      </c>
      <c r="X52" s="233"/>
      <c r="Y52" s="233">
        <v>0</v>
      </c>
      <c r="Z52" s="233"/>
      <c r="AA52" s="233"/>
      <c r="AB52" s="176">
        <v>0</v>
      </c>
      <c r="AC52" s="233">
        <v>1000000</v>
      </c>
      <c r="AD52" s="233"/>
    </row>
    <row r="53" spans="3:30" ht="16.5" customHeight="1" x14ac:dyDescent="0.2">
      <c r="V53" s="176">
        <v>0</v>
      </c>
      <c r="W53" s="233">
        <v>0</v>
      </c>
      <c r="X53" s="233"/>
      <c r="Y53" s="233">
        <v>0</v>
      </c>
      <c r="Z53" s="233"/>
      <c r="AA53" s="233"/>
    </row>
    <row r="54" spans="3:30" ht="13.5" customHeight="1" x14ac:dyDescent="0.2">
      <c r="V54" s="176">
        <v>0</v>
      </c>
      <c r="W54" s="233">
        <v>0</v>
      </c>
      <c r="X54" s="233"/>
      <c r="Y54" s="233">
        <v>0</v>
      </c>
      <c r="Z54" s="233"/>
      <c r="AA54" s="233"/>
    </row>
    <row r="55" spans="3:30" ht="3" customHeight="1" x14ac:dyDescent="0.2"/>
    <row r="56" spans="3:30" ht="16.5" customHeight="1" x14ac:dyDescent="0.2">
      <c r="C56" s="235" t="s">
        <v>151</v>
      </c>
      <c r="D56" s="235"/>
      <c r="E56" s="235"/>
      <c r="F56" s="235"/>
      <c r="G56" s="235"/>
      <c r="H56" s="235"/>
      <c r="I56" s="235"/>
      <c r="K56" s="232" t="s">
        <v>152</v>
      </c>
      <c r="L56" s="232"/>
      <c r="M56" s="232"/>
      <c r="N56" s="232"/>
      <c r="O56" s="232"/>
      <c r="P56" s="232"/>
      <c r="Q56" s="232"/>
      <c r="R56" s="232"/>
      <c r="S56" s="232"/>
      <c r="U56" s="176">
        <v>450000</v>
      </c>
      <c r="V56" s="176">
        <v>0</v>
      </c>
      <c r="W56" s="233">
        <v>0</v>
      </c>
      <c r="X56" s="233"/>
      <c r="Y56" s="233">
        <v>0</v>
      </c>
      <c r="Z56" s="233"/>
      <c r="AA56" s="233"/>
      <c r="AB56" s="176">
        <v>0</v>
      </c>
      <c r="AC56" s="233">
        <v>450000</v>
      </c>
      <c r="AD56" s="233"/>
    </row>
    <row r="57" spans="3:30" ht="16.5" customHeight="1" x14ac:dyDescent="0.2">
      <c r="V57" s="176">
        <v>0</v>
      </c>
      <c r="W57" s="233">
        <v>0</v>
      </c>
      <c r="X57" s="233"/>
      <c r="Y57" s="233">
        <v>0</v>
      </c>
      <c r="Z57" s="233"/>
      <c r="AA57" s="233"/>
    </row>
    <row r="58" spans="3:30" ht="13.5" customHeight="1" x14ac:dyDescent="0.2">
      <c r="V58" s="176">
        <v>0</v>
      </c>
      <c r="W58" s="233">
        <v>0</v>
      </c>
      <c r="X58" s="233"/>
      <c r="Y58" s="233">
        <v>0</v>
      </c>
      <c r="Z58" s="233"/>
      <c r="AA58" s="233"/>
    </row>
    <row r="59" spans="3:30" ht="3" customHeight="1" x14ac:dyDescent="0.2"/>
    <row r="60" spans="3:30" ht="16.5" customHeight="1" x14ac:dyDescent="0.2">
      <c r="C60" s="235" t="s">
        <v>299</v>
      </c>
      <c r="D60" s="235"/>
      <c r="E60" s="235"/>
      <c r="F60" s="235"/>
      <c r="G60" s="235"/>
      <c r="H60" s="235"/>
      <c r="I60" s="235"/>
      <c r="K60" s="232" t="s">
        <v>300</v>
      </c>
      <c r="L60" s="232"/>
      <c r="M60" s="232"/>
      <c r="N60" s="232"/>
      <c r="O60" s="232"/>
      <c r="P60" s="232"/>
      <c r="Q60" s="232"/>
      <c r="R60" s="232"/>
      <c r="S60" s="232"/>
      <c r="U60" s="176">
        <v>2000000</v>
      </c>
      <c r="V60" s="176">
        <v>0</v>
      </c>
      <c r="W60" s="233">
        <v>0</v>
      </c>
      <c r="X60" s="233"/>
      <c r="Y60" s="233">
        <v>0</v>
      </c>
      <c r="Z60" s="233"/>
      <c r="AA60" s="233"/>
      <c r="AB60" s="176">
        <v>0</v>
      </c>
      <c r="AC60" s="233">
        <v>2000000</v>
      </c>
      <c r="AD60" s="233"/>
    </row>
    <row r="61" spans="3:30" ht="16.5" customHeight="1" x14ac:dyDescent="0.2">
      <c r="V61" s="176">
        <v>0</v>
      </c>
      <c r="W61" s="233">
        <v>0</v>
      </c>
      <c r="X61" s="233"/>
      <c r="Y61" s="233">
        <v>0</v>
      </c>
      <c r="Z61" s="233"/>
      <c r="AA61" s="233"/>
    </row>
    <row r="62" spans="3:30" ht="13.5" customHeight="1" x14ac:dyDescent="0.2">
      <c r="V62" s="176">
        <v>0</v>
      </c>
      <c r="W62" s="233">
        <v>0</v>
      </c>
      <c r="X62" s="233"/>
      <c r="Y62" s="233">
        <v>0</v>
      </c>
      <c r="Z62" s="233"/>
      <c r="AA62" s="233"/>
    </row>
    <row r="63" spans="3:30" ht="3" customHeight="1" x14ac:dyDescent="0.2"/>
    <row r="64" spans="3:30" ht="16.5" customHeight="1" x14ac:dyDescent="0.2">
      <c r="C64" s="235" t="s">
        <v>163</v>
      </c>
      <c r="D64" s="235"/>
      <c r="E64" s="235"/>
      <c r="F64" s="235"/>
      <c r="G64" s="235"/>
      <c r="H64" s="235"/>
      <c r="I64" s="235"/>
      <c r="K64" s="232" t="s">
        <v>164</v>
      </c>
      <c r="L64" s="232"/>
      <c r="M64" s="232"/>
      <c r="N64" s="232"/>
      <c r="O64" s="232"/>
      <c r="P64" s="232"/>
      <c r="Q64" s="232"/>
      <c r="R64" s="232"/>
      <c r="S64" s="232"/>
      <c r="U64" s="176">
        <v>1000000</v>
      </c>
      <c r="V64" s="176">
        <v>0</v>
      </c>
      <c r="W64" s="233">
        <v>0</v>
      </c>
      <c r="X64" s="233"/>
      <c r="Y64" s="233">
        <v>0</v>
      </c>
      <c r="Z64" s="233"/>
      <c r="AA64" s="233"/>
      <c r="AB64" s="176">
        <v>0</v>
      </c>
      <c r="AC64" s="233">
        <v>1000000</v>
      </c>
      <c r="AD64" s="233"/>
    </row>
    <row r="65" spans="2:31" ht="16.5" customHeight="1" x14ac:dyDescent="0.2">
      <c r="V65" s="176">
        <v>0</v>
      </c>
      <c r="W65" s="233">
        <v>0</v>
      </c>
      <c r="X65" s="233"/>
      <c r="Y65" s="233">
        <v>0</v>
      </c>
      <c r="Z65" s="233"/>
      <c r="AA65" s="233"/>
    </row>
    <row r="66" spans="2:31" ht="13.5" customHeight="1" x14ac:dyDescent="0.2">
      <c r="V66" s="176">
        <v>0</v>
      </c>
      <c r="W66" s="233">
        <v>0</v>
      </c>
      <c r="X66" s="233"/>
      <c r="Y66" s="233">
        <v>0</v>
      </c>
      <c r="Z66" s="233"/>
      <c r="AA66" s="233"/>
    </row>
    <row r="67" spans="2:31" ht="6" customHeight="1" x14ac:dyDescent="0.2"/>
    <row r="68" spans="2:31" ht="16.5" customHeight="1" x14ac:dyDescent="0.2">
      <c r="B68" s="234" t="s">
        <v>142</v>
      </c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  <c r="U68" s="176">
        <v>204900000</v>
      </c>
      <c r="V68" s="176">
        <v>0</v>
      </c>
      <c r="W68" s="233">
        <v>0</v>
      </c>
      <c r="X68" s="233"/>
      <c r="Y68" s="233">
        <v>0</v>
      </c>
      <c r="Z68" s="233"/>
      <c r="AA68" s="233"/>
      <c r="AB68" s="176">
        <v>0</v>
      </c>
      <c r="AC68" s="233">
        <v>204900000</v>
      </c>
      <c r="AD68" s="233"/>
    </row>
    <row r="69" spans="2:31" ht="16.5" customHeight="1" x14ac:dyDescent="0.2">
      <c r="V69" s="176">
        <v>0</v>
      </c>
      <c r="W69" s="233">
        <v>0</v>
      </c>
      <c r="X69" s="233"/>
      <c r="Y69" s="233">
        <v>0</v>
      </c>
      <c r="Z69" s="233"/>
      <c r="AA69" s="233"/>
    </row>
    <row r="70" spans="2:31" ht="16.5" customHeight="1" x14ac:dyDescent="0.2">
      <c r="V70" s="176">
        <v>0</v>
      </c>
      <c r="W70" s="233">
        <v>0</v>
      </c>
      <c r="X70" s="233"/>
      <c r="Y70" s="233">
        <v>0</v>
      </c>
      <c r="Z70" s="233"/>
      <c r="AA70" s="233"/>
    </row>
    <row r="71" spans="2:31" ht="9" customHeight="1" x14ac:dyDescent="0.2"/>
    <row r="72" spans="2:31" ht="13.5" customHeight="1" x14ac:dyDescent="0.2">
      <c r="C72" s="228" t="s">
        <v>136</v>
      </c>
      <c r="D72" s="228"/>
      <c r="E72" s="228"/>
      <c r="F72" s="228"/>
      <c r="H72" s="174" t="s">
        <v>35</v>
      </c>
      <c r="I72" s="235" t="s">
        <v>157</v>
      </c>
      <c r="J72" s="235"/>
      <c r="K72" s="235"/>
      <c r="L72" s="235"/>
      <c r="M72" s="235"/>
      <c r="O72" s="231" t="s">
        <v>102</v>
      </c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  <c r="AA72" s="231"/>
      <c r="AB72" s="231"/>
      <c r="AC72" s="231"/>
      <c r="AD72" s="231"/>
      <c r="AE72" s="231"/>
    </row>
    <row r="73" spans="2:31" ht="13.5" customHeight="1" x14ac:dyDescent="0.2">
      <c r="C73" s="228" t="s">
        <v>138</v>
      </c>
      <c r="D73" s="228"/>
      <c r="E73" s="228"/>
      <c r="F73" s="228"/>
      <c r="H73" s="174" t="s">
        <v>35</v>
      </c>
      <c r="I73" s="235" t="s">
        <v>158</v>
      </c>
      <c r="J73" s="235"/>
      <c r="K73" s="235"/>
      <c r="L73" s="235"/>
      <c r="M73" s="235"/>
      <c r="O73" s="231" t="s">
        <v>103</v>
      </c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  <c r="AA73" s="231"/>
      <c r="AB73" s="231"/>
      <c r="AC73" s="231"/>
      <c r="AD73" s="231"/>
      <c r="AE73" s="231"/>
    </row>
    <row r="74" spans="2:31" ht="3" customHeight="1" x14ac:dyDescent="0.2"/>
    <row r="75" spans="2:31" ht="3" customHeight="1" x14ac:dyDescent="0.2"/>
    <row r="76" spans="2:31" ht="16.5" customHeight="1" x14ac:dyDescent="0.2">
      <c r="C76" s="235" t="s">
        <v>172</v>
      </c>
      <c r="D76" s="235"/>
      <c r="E76" s="235"/>
      <c r="F76" s="235"/>
      <c r="G76" s="235"/>
      <c r="H76" s="235"/>
      <c r="I76" s="235"/>
      <c r="K76" s="232" t="s">
        <v>173</v>
      </c>
      <c r="L76" s="232"/>
      <c r="M76" s="232"/>
      <c r="N76" s="232"/>
      <c r="O76" s="232"/>
      <c r="P76" s="232"/>
      <c r="Q76" s="232"/>
      <c r="R76" s="232"/>
      <c r="S76" s="232"/>
      <c r="U76" s="176">
        <v>12000000</v>
      </c>
      <c r="V76" s="176">
        <v>0</v>
      </c>
      <c r="W76" s="233">
        <v>0</v>
      </c>
      <c r="X76" s="233"/>
      <c r="Y76" s="233">
        <v>0</v>
      </c>
      <c r="Z76" s="233"/>
      <c r="AA76" s="233"/>
      <c r="AB76" s="176">
        <v>0</v>
      </c>
      <c r="AC76" s="233">
        <v>12000000</v>
      </c>
      <c r="AD76" s="233"/>
    </row>
    <row r="77" spans="2:31" ht="16.5" customHeight="1" x14ac:dyDescent="0.2">
      <c r="V77" s="176">
        <v>0</v>
      </c>
      <c r="W77" s="233">
        <v>0</v>
      </c>
      <c r="X77" s="233"/>
      <c r="Y77" s="233">
        <v>0</v>
      </c>
      <c r="Z77" s="233"/>
      <c r="AA77" s="233"/>
    </row>
    <row r="78" spans="2:31" ht="13.5" customHeight="1" x14ac:dyDescent="0.2">
      <c r="V78" s="176">
        <v>0</v>
      </c>
      <c r="W78" s="233">
        <v>0</v>
      </c>
      <c r="X78" s="233"/>
      <c r="Y78" s="233">
        <v>0</v>
      </c>
      <c r="Z78" s="233"/>
      <c r="AA78" s="233"/>
    </row>
    <row r="79" spans="2:31" ht="3" customHeight="1" x14ac:dyDescent="0.2"/>
    <row r="80" spans="2:31" ht="16.5" customHeight="1" x14ac:dyDescent="0.2">
      <c r="C80" s="235" t="s">
        <v>140</v>
      </c>
      <c r="D80" s="235"/>
      <c r="E80" s="235"/>
      <c r="F80" s="235"/>
      <c r="G80" s="235"/>
      <c r="H80" s="235"/>
      <c r="I80" s="235"/>
      <c r="K80" s="232" t="s">
        <v>141</v>
      </c>
      <c r="L80" s="232"/>
      <c r="M80" s="232"/>
      <c r="N80" s="232"/>
      <c r="O80" s="232"/>
      <c r="P80" s="232"/>
      <c r="Q80" s="232"/>
      <c r="R80" s="232"/>
      <c r="S80" s="232"/>
      <c r="U80" s="176">
        <v>30750000</v>
      </c>
      <c r="V80" s="176">
        <v>0</v>
      </c>
      <c r="W80" s="233">
        <v>0</v>
      </c>
      <c r="X80" s="233"/>
      <c r="Y80" s="233">
        <v>0</v>
      </c>
      <c r="Z80" s="233"/>
      <c r="AA80" s="233"/>
      <c r="AB80" s="176">
        <v>0</v>
      </c>
      <c r="AC80" s="233">
        <v>30750000</v>
      </c>
      <c r="AD80" s="233"/>
    </row>
    <row r="81" spans="3:30" ht="16.5" customHeight="1" x14ac:dyDescent="0.2">
      <c r="V81" s="176">
        <v>0</v>
      </c>
      <c r="W81" s="233">
        <v>0</v>
      </c>
      <c r="X81" s="233"/>
      <c r="Y81" s="233">
        <v>0</v>
      </c>
      <c r="Z81" s="233"/>
      <c r="AA81" s="233"/>
    </row>
    <row r="82" spans="3:30" ht="13.5" customHeight="1" x14ac:dyDescent="0.2">
      <c r="V82" s="176">
        <v>0</v>
      </c>
      <c r="W82" s="233">
        <v>0</v>
      </c>
      <c r="X82" s="233"/>
      <c r="Y82" s="233">
        <v>0</v>
      </c>
      <c r="Z82" s="233"/>
      <c r="AA82" s="233"/>
    </row>
    <row r="83" spans="3:30" ht="3" customHeight="1" x14ac:dyDescent="0.2"/>
    <row r="84" spans="3:30" ht="16.5" customHeight="1" x14ac:dyDescent="0.2">
      <c r="C84" s="235" t="s">
        <v>145</v>
      </c>
      <c r="D84" s="235"/>
      <c r="E84" s="235"/>
      <c r="F84" s="235"/>
      <c r="G84" s="235"/>
      <c r="H84" s="235"/>
      <c r="I84" s="235"/>
      <c r="K84" s="232" t="s">
        <v>146</v>
      </c>
      <c r="L84" s="232"/>
      <c r="M84" s="232"/>
      <c r="N84" s="232"/>
      <c r="O84" s="232"/>
      <c r="P84" s="232"/>
      <c r="Q84" s="232"/>
      <c r="R84" s="232"/>
      <c r="S84" s="232"/>
      <c r="U84" s="176">
        <v>250000</v>
      </c>
      <c r="V84" s="176">
        <v>0</v>
      </c>
      <c r="W84" s="233">
        <v>0</v>
      </c>
      <c r="X84" s="233"/>
      <c r="Y84" s="233">
        <v>0</v>
      </c>
      <c r="Z84" s="233"/>
      <c r="AA84" s="233"/>
      <c r="AB84" s="176">
        <v>0</v>
      </c>
      <c r="AC84" s="233">
        <v>250000</v>
      </c>
      <c r="AD84" s="233"/>
    </row>
    <row r="85" spans="3:30" ht="16.5" customHeight="1" x14ac:dyDescent="0.2">
      <c r="V85" s="176">
        <v>0</v>
      </c>
      <c r="W85" s="233">
        <v>0</v>
      </c>
      <c r="X85" s="233"/>
      <c r="Y85" s="233">
        <v>0</v>
      </c>
      <c r="Z85" s="233"/>
      <c r="AA85" s="233"/>
    </row>
    <row r="86" spans="3:30" ht="13.5" customHeight="1" x14ac:dyDescent="0.2">
      <c r="V86" s="176">
        <v>0</v>
      </c>
      <c r="W86" s="233">
        <v>0</v>
      </c>
      <c r="X86" s="233"/>
      <c r="Y86" s="233">
        <v>0</v>
      </c>
      <c r="Z86" s="233"/>
      <c r="AA86" s="233"/>
    </row>
    <row r="87" spans="3:30" ht="3" customHeight="1" x14ac:dyDescent="0.2"/>
    <row r="88" spans="3:30" ht="16.5" customHeight="1" x14ac:dyDescent="0.2">
      <c r="C88" s="235" t="s">
        <v>147</v>
      </c>
      <c r="D88" s="235"/>
      <c r="E88" s="235"/>
      <c r="F88" s="235"/>
      <c r="G88" s="235"/>
      <c r="H88" s="235"/>
      <c r="I88" s="235"/>
      <c r="K88" s="232" t="s">
        <v>148</v>
      </c>
      <c r="L88" s="232"/>
      <c r="M88" s="232"/>
      <c r="N88" s="232"/>
      <c r="O88" s="232"/>
      <c r="P88" s="232"/>
      <c r="Q88" s="232"/>
      <c r="R88" s="232"/>
      <c r="S88" s="232"/>
      <c r="U88" s="176">
        <v>250000</v>
      </c>
      <c r="V88" s="176">
        <v>0</v>
      </c>
      <c r="W88" s="233">
        <v>0</v>
      </c>
      <c r="X88" s="233"/>
      <c r="Y88" s="233">
        <v>0</v>
      </c>
      <c r="Z88" s="233"/>
      <c r="AA88" s="233"/>
      <c r="AB88" s="176">
        <v>0</v>
      </c>
      <c r="AC88" s="233">
        <v>250000</v>
      </c>
      <c r="AD88" s="233"/>
    </row>
    <row r="89" spans="3:30" ht="16.5" customHeight="1" x14ac:dyDescent="0.2">
      <c r="V89" s="176">
        <v>0</v>
      </c>
      <c r="W89" s="233">
        <v>0</v>
      </c>
      <c r="X89" s="233"/>
      <c r="Y89" s="233">
        <v>0</v>
      </c>
      <c r="Z89" s="233"/>
      <c r="AA89" s="233"/>
    </row>
    <row r="90" spans="3:30" ht="13.5" customHeight="1" x14ac:dyDescent="0.2">
      <c r="V90" s="176">
        <v>0</v>
      </c>
      <c r="W90" s="233">
        <v>0</v>
      </c>
      <c r="X90" s="233"/>
      <c r="Y90" s="233">
        <v>0</v>
      </c>
      <c r="Z90" s="233"/>
      <c r="AA90" s="233"/>
    </row>
    <row r="91" spans="3:30" ht="16.5" customHeight="1" x14ac:dyDescent="0.2">
      <c r="C91" s="235" t="s">
        <v>149</v>
      </c>
      <c r="D91" s="235"/>
      <c r="E91" s="235"/>
      <c r="F91" s="235"/>
      <c r="G91" s="235"/>
      <c r="H91" s="235"/>
      <c r="I91" s="235"/>
      <c r="K91" s="232" t="s">
        <v>150</v>
      </c>
      <c r="L91" s="232"/>
      <c r="M91" s="232"/>
      <c r="N91" s="232"/>
      <c r="O91" s="232"/>
      <c r="P91" s="232"/>
      <c r="Q91" s="232"/>
      <c r="R91" s="232"/>
      <c r="S91" s="232"/>
      <c r="U91" s="176">
        <v>2500000</v>
      </c>
      <c r="V91" s="176">
        <v>0</v>
      </c>
      <c r="W91" s="233">
        <v>0</v>
      </c>
      <c r="X91" s="233"/>
      <c r="Y91" s="233">
        <v>0</v>
      </c>
      <c r="Z91" s="233"/>
      <c r="AA91" s="233"/>
      <c r="AB91" s="176">
        <v>0</v>
      </c>
      <c r="AC91" s="233">
        <v>2500000</v>
      </c>
      <c r="AD91" s="233"/>
    </row>
    <row r="92" spans="3:30" ht="16.5" customHeight="1" x14ac:dyDescent="0.2">
      <c r="V92" s="176">
        <v>0</v>
      </c>
      <c r="W92" s="233">
        <v>0</v>
      </c>
      <c r="X92" s="233"/>
      <c r="Y92" s="233">
        <v>0</v>
      </c>
      <c r="Z92" s="233"/>
      <c r="AA92" s="233"/>
    </row>
    <row r="93" spans="3:30" ht="13.5" customHeight="1" x14ac:dyDescent="0.2">
      <c r="V93" s="176">
        <v>0</v>
      </c>
      <c r="W93" s="233">
        <v>0</v>
      </c>
      <c r="X93" s="233"/>
      <c r="Y93" s="233">
        <v>0</v>
      </c>
      <c r="Z93" s="233"/>
      <c r="AA93" s="233"/>
    </row>
    <row r="94" spans="3:30" ht="3" customHeight="1" x14ac:dyDescent="0.2"/>
    <row r="95" spans="3:30" ht="16.5" customHeight="1" x14ac:dyDescent="0.2">
      <c r="C95" s="235" t="s">
        <v>151</v>
      </c>
      <c r="D95" s="235"/>
      <c r="E95" s="235"/>
      <c r="F95" s="235"/>
      <c r="G95" s="235"/>
      <c r="H95" s="235"/>
      <c r="I95" s="235"/>
      <c r="K95" s="232" t="s">
        <v>152</v>
      </c>
      <c r="L95" s="232"/>
      <c r="M95" s="232"/>
      <c r="N95" s="232"/>
      <c r="O95" s="232"/>
      <c r="P95" s="232"/>
      <c r="Q95" s="232"/>
      <c r="R95" s="232"/>
      <c r="S95" s="232"/>
      <c r="U95" s="176">
        <v>800000</v>
      </c>
      <c r="V95" s="176">
        <v>0</v>
      </c>
      <c r="W95" s="233">
        <v>0</v>
      </c>
      <c r="X95" s="233"/>
      <c r="Y95" s="233">
        <v>0</v>
      </c>
      <c r="Z95" s="233"/>
      <c r="AA95" s="233"/>
      <c r="AB95" s="176">
        <v>0</v>
      </c>
      <c r="AC95" s="233">
        <v>800000</v>
      </c>
      <c r="AD95" s="233"/>
    </row>
    <row r="96" spans="3:30" ht="16.5" customHeight="1" x14ac:dyDescent="0.2">
      <c r="V96" s="176">
        <v>0</v>
      </c>
      <c r="W96" s="233">
        <v>0</v>
      </c>
      <c r="X96" s="233"/>
      <c r="Y96" s="233">
        <v>0</v>
      </c>
      <c r="Z96" s="233"/>
      <c r="AA96" s="233"/>
    </row>
    <row r="97" spans="2:30" ht="13.5" customHeight="1" x14ac:dyDescent="0.2">
      <c r="V97" s="176">
        <v>0</v>
      </c>
      <c r="W97" s="233">
        <v>0</v>
      </c>
      <c r="X97" s="233"/>
      <c r="Y97" s="233">
        <v>0</v>
      </c>
      <c r="Z97" s="233"/>
      <c r="AA97" s="233"/>
    </row>
    <row r="98" spans="2:30" ht="3" customHeight="1" x14ac:dyDescent="0.2"/>
    <row r="99" spans="2:30" ht="16.5" customHeight="1" x14ac:dyDescent="0.2">
      <c r="C99" s="235" t="s">
        <v>161</v>
      </c>
      <c r="D99" s="235"/>
      <c r="E99" s="235"/>
      <c r="F99" s="235"/>
      <c r="G99" s="235"/>
      <c r="H99" s="235"/>
      <c r="I99" s="235"/>
      <c r="K99" s="232" t="s">
        <v>162</v>
      </c>
      <c r="L99" s="232"/>
      <c r="M99" s="232"/>
      <c r="N99" s="232"/>
      <c r="O99" s="232"/>
      <c r="P99" s="232"/>
      <c r="Q99" s="232"/>
      <c r="R99" s="232"/>
      <c r="S99" s="232"/>
      <c r="U99" s="176">
        <v>4250000</v>
      </c>
      <c r="V99" s="176">
        <v>0</v>
      </c>
      <c r="W99" s="233">
        <v>0</v>
      </c>
      <c r="X99" s="233"/>
      <c r="Y99" s="233">
        <v>0</v>
      </c>
      <c r="Z99" s="233"/>
      <c r="AA99" s="233"/>
      <c r="AB99" s="176">
        <v>0</v>
      </c>
      <c r="AC99" s="233">
        <v>4250000</v>
      </c>
      <c r="AD99" s="233"/>
    </row>
    <row r="100" spans="2:30" ht="16.5" customHeight="1" x14ac:dyDescent="0.2">
      <c r="V100" s="176">
        <v>0</v>
      </c>
      <c r="W100" s="233">
        <v>0</v>
      </c>
      <c r="X100" s="233"/>
      <c r="Y100" s="233">
        <v>0</v>
      </c>
      <c r="Z100" s="233"/>
      <c r="AA100" s="233"/>
    </row>
    <row r="101" spans="2:30" ht="13.5" customHeight="1" x14ac:dyDescent="0.2">
      <c r="V101" s="176">
        <v>0</v>
      </c>
      <c r="W101" s="233">
        <v>0</v>
      </c>
      <c r="X101" s="233"/>
      <c r="Y101" s="233">
        <v>0</v>
      </c>
      <c r="Z101" s="233"/>
      <c r="AA101" s="233"/>
    </row>
    <row r="102" spans="2:30" ht="3" customHeight="1" x14ac:dyDescent="0.2"/>
    <row r="103" spans="2:30" ht="16.5" customHeight="1" x14ac:dyDescent="0.2">
      <c r="C103" s="235" t="s">
        <v>163</v>
      </c>
      <c r="D103" s="235"/>
      <c r="E103" s="235"/>
      <c r="F103" s="235"/>
      <c r="G103" s="235"/>
      <c r="H103" s="235"/>
      <c r="I103" s="235"/>
      <c r="K103" s="232" t="s">
        <v>164</v>
      </c>
      <c r="L103" s="232"/>
      <c r="M103" s="232"/>
      <c r="N103" s="232"/>
      <c r="O103" s="232"/>
      <c r="P103" s="232"/>
      <c r="Q103" s="232"/>
      <c r="R103" s="232"/>
      <c r="S103" s="232"/>
      <c r="U103" s="176">
        <v>16700000</v>
      </c>
      <c r="V103" s="176">
        <v>0</v>
      </c>
      <c r="W103" s="233">
        <v>0</v>
      </c>
      <c r="X103" s="233"/>
      <c r="Y103" s="233">
        <v>0</v>
      </c>
      <c r="Z103" s="233"/>
      <c r="AA103" s="233"/>
      <c r="AB103" s="176">
        <v>0</v>
      </c>
      <c r="AC103" s="233">
        <v>16700000</v>
      </c>
      <c r="AD103" s="233"/>
    </row>
    <row r="104" spans="2:30" ht="16.5" customHeight="1" x14ac:dyDescent="0.2">
      <c r="V104" s="176">
        <v>0</v>
      </c>
      <c r="W104" s="233">
        <v>0</v>
      </c>
      <c r="X104" s="233"/>
      <c r="Y104" s="233">
        <v>0</v>
      </c>
      <c r="Z104" s="233"/>
      <c r="AA104" s="233"/>
    </row>
    <row r="105" spans="2:30" ht="13.5" customHeight="1" x14ac:dyDescent="0.2">
      <c r="V105" s="176">
        <v>0</v>
      </c>
      <c r="W105" s="233">
        <v>0</v>
      </c>
      <c r="X105" s="233"/>
      <c r="Y105" s="233">
        <v>0</v>
      </c>
      <c r="Z105" s="233"/>
      <c r="AA105" s="233"/>
    </row>
    <row r="106" spans="2:30" ht="3" customHeight="1" x14ac:dyDescent="0.2"/>
    <row r="107" spans="2:30" ht="16.5" customHeight="1" x14ac:dyDescent="0.2">
      <c r="C107" s="235" t="s">
        <v>165</v>
      </c>
      <c r="D107" s="235"/>
      <c r="E107" s="235"/>
      <c r="F107" s="235"/>
      <c r="G107" s="235"/>
      <c r="H107" s="235"/>
      <c r="I107" s="235"/>
      <c r="K107" s="232" t="s">
        <v>166</v>
      </c>
      <c r="L107" s="232"/>
      <c r="M107" s="232"/>
      <c r="N107" s="232"/>
      <c r="O107" s="232"/>
      <c r="P107" s="232"/>
      <c r="Q107" s="232"/>
      <c r="R107" s="232"/>
      <c r="S107" s="232"/>
      <c r="U107" s="176">
        <v>2500000</v>
      </c>
      <c r="V107" s="176">
        <v>0</v>
      </c>
      <c r="W107" s="233">
        <v>0</v>
      </c>
      <c r="X107" s="233"/>
      <c r="Y107" s="233">
        <v>0</v>
      </c>
      <c r="Z107" s="233"/>
      <c r="AA107" s="233"/>
      <c r="AB107" s="176">
        <v>0</v>
      </c>
      <c r="AC107" s="233">
        <v>2500000</v>
      </c>
      <c r="AD107" s="233"/>
    </row>
    <row r="108" spans="2:30" ht="16.5" customHeight="1" x14ac:dyDescent="0.2">
      <c r="V108" s="176">
        <v>0</v>
      </c>
      <c r="W108" s="233">
        <v>0</v>
      </c>
      <c r="X108" s="233"/>
      <c r="Y108" s="233">
        <v>0</v>
      </c>
      <c r="Z108" s="233"/>
      <c r="AA108" s="233"/>
    </row>
    <row r="109" spans="2:30" ht="13.5" customHeight="1" x14ac:dyDescent="0.2">
      <c r="V109" s="176">
        <v>0</v>
      </c>
      <c r="W109" s="233">
        <v>0</v>
      </c>
      <c r="X109" s="233"/>
      <c r="Y109" s="233">
        <v>0</v>
      </c>
      <c r="Z109" s="233"/>
      <c r="AA109" s="233"/>
    </row>
    <row r="110" spans="2:30" ht="6" customHeight="1" x14ac:dyDescent="0.2"/>
    <row r="111" spans="2:30" ht="16.5" customHeight="1" x14ac:dyDescent="0.2">
      <c r="B111" s="234" t="s">
        <v>142</v>
      </c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  <c r="R111" s="234"/>
      <c r="U111" s="176">
        <v>70000000</v>
      </c>
      <c r="V111" s="176">
        <v>0</v>
      </c>
      <c r="W111" s="233">
        <v>0</v>
      </c>
      <c r="X111" s="233"/>
      <c r="Y111" s="233">
        <v>0</v>
      </c>
      <c r="Z111" s="233"/>
      <c r="AA111" s="233"/>
      <c r="AB111" s="176">
        <v>0</v>
      </c>
      <c r="AC111" s="233">
        <v>70000000</v>
      </c>
      <c r="AD111" s="233"/>
    </row>
    <row r="112" spans="2:30" ht="16.5" customHeight="1" x14ac:dyDescent="0.2">
      <c r="V112" s="176">
        <v>0</v>
      </c>
      <c r="W112" s="233">
        <v>0</v>
      </c>
      <c r="X112" s="233"/>
      <c r="Y112" s="233">
        <v>0</v>
      </c>
      <c r="Z112" s="233"/>
      <c r="AA112" s="233"/>
    </row>
    <row r="113" spans="3:31" ht="16.5" customHeight="1" x14ac:dyDescent="0.2">
      <c r="V113" s="176">
        <v>0</v>
      </c>
      <c r="W113" s="233">
        <v>0</v>
      </c>
      <c r="X113" s="233"/>
      <c r="Y113" s="233">
        <v>0</v>
      </c>
      <c r="Z113" s="233"/>
      <c r="AA113" s="233"/>
    </row>
    <row r="114" spans="3:31" ht="9" customHeight="1" x14ac:dyDescent="0.2"/>
    <row r="115" spans="3:31" ht="13.5" customHeight="1" x14ac:dyDescent="0.2">
      <c r="C115" s="228" t="s">
        <v>136</v>
      </c>
      <c r="D115" s="228"/>
      <c r="E115" s="228"/>
      <c r="F115" s="228"/>
      <c r="H115" s="174" t="s">
        <v>35</v>
      </c>
      <c r="I115" s="235" t="s">
        <v>174</v>
      </c>
      <c r="J115" s="235"/>
      <c r="K115" s="235"/>
      <c r="L115" s="235"/>
      <c r="M115" s="235"/>
      <c r="O115" s="231" t="s">
        <v>94</v>
      </c>
      <c r="P115" s="231"/>
      <c r="Q115" s="231"/>
      <c r="R115" s="231"/>
      <c r="S115" s="231"/>
      <c r="T115" s="231"/>
      <c r="U115" s="231"/>
      <c r="V115" s="231"/>
      <c r="W115" s="231"/>
      <c r="X115" s="231"/>
      <c r="Y115" s="231"/>
      <c r="Z115" s="231"/>
      <c r="AA115" s="231"/>
      <c r="AB115" s="231"/>
      <c r="AC115" s="231"/>
      <c r="AD115" s="231"/>
      <c r="AE115" s="231"/>
    </row>
    <row r="116" spans="3:31" ht="13.5" customHeight="1" x14ac:dyDescent="0.2">
      <c r="C116" s="228" t="s">
        <v>138</v>
      </c>
      <c r="D116" s="228"/>
      <c r="E116" s="228"/>
      <c r="F116" s="228"/>
      <c r="H116" s="174" t="s">
        <v>35</v>
      </c>
      <c r="I116" s="235" t="s">
        <v>175</v>
      </c>
      <c r="J116" s="235"/>
      <c r="K116" s="235"/>
      <c r="L116" s="235"/>
      <c r="M116" s="235"/>
      <c r="O116" s="231" t="s">
        <v>95</v>
      </c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231"/>
      <c r="AA116" s="231"/>
      <c r="AB116" s="231"/>
      <c r="AC116" s="231"/>
      <c r="AD116" s="231"/>
      <c r="AE116" s="231"/>
    </row>
    <row r="117" spans="3:31" ht="3" customHeight="1" x14ac:dyDescent="0.2"/>
    <row r="118" spans="3:31" ht="3" customHeight="1" x14ac:dyDescent="0.2"/>
    <row r="119" spans="3:31" ht="16.5" customHeight="1" x14ac:dyDescent="0.2">
      <c r="C119" s="235" t="s">
        <v>301</v>
      </c>
      <c r="D119" s="235"/>
      <c r="E119" s="235"/>
      <c r="F119" s="235"/>
      <c r="G119" s="235"/>
      <c r="H119" s="235"/>
      <c r="I119" s="235"/>
      <c r="K119" s="232" t="s">
        <v>302</v>
      </c>
      <c r="L119" s="232"/>
      <c r="M119" s="232"/>
      <c r="N119" s="232"/>
      <c r="O119" s="232"/>
      <c r="P119" s="232"/>
      <c r="Q119" s="232"/>
      <c r="R119" s="232"/>
      <c r="S119" s="232"/>
      <c r="U119" s="176">
        <v>13500000</v>
      </c>
      <c r="V119" s="176">
        <v>0</v>
      </c>
      <c r="W119" s="233">
        <v>0</v>
      </c>
      <c r="X119" s="233"/>
      <c r="Y119" s="233">
        <v>0</v>
      </c>
      <c r="Z119" s="233"/>
      <c r="AA119" s="233"/>
      <c r="AB119" s="176">
        <v>0</v>
      </c>
      <c r="AC119" s="233">
        <v>13500000</v>
      </c>
      <c r="AD119" s="233"/>
    </row>
    <row r="120" spans="3:31" ht="16.5" customHeight="1" x14ac:dyDescent="0.2">
      <c r="V120" s="176">
        <v>0</v>
      </c>
      <c r="W120" s="233">
        <v>0</v>
      </c>
      <c r="X120" s="233"/>
      <c r="Y120" s="233">
        <v>0</v>
      </c>
      <c r="Z120" s="233"/>
      <c r="AA120" s="233"/>
    </row>
    <row r="121" spans="3:31" ht="13.5" customHeight="1" x14ac:dyDescent="0.2">
      <c r="V121" s="176">
        <v>0</v>
      </c>
      <c r="W121" s="233">
        <v>0</v>
      </c>
      <c r="X121" s="233"/>
      <c r="Y121" s="233">
        <v>0</v>
      </c>
      <c r="Z121" s="233"/>
      <c r="AA121" s="233"/>
    </row>
    <row r="122" spans="3:31" ht="3" customHeight="1" x14ac:dyDescent="0.2"/>
    <row r="123" spans="3:31" ht="16.5" customHeight="1" x14ac:dyDescent="0.2">
      <c r="C123" s="235" t="s">
        <v>172</v>
      </c>
      <c r="D123" s="235"/>
      <c r="E123" s="235"/>
      <c r="F123" s="235"/>
      <c r="G123" s="235"/>
      <c r="H123" s="235"/>
      <c r="I123" s="235"/>
      <c r="K123" s="232" t="s">
        <v>173</v>
      </c>
      <c r="L123" s="232"/>
      <c r="M123" s="232"/>
      <c r="N123" s="232"/>
      <c r="O123" s="232"/>
      <c r="P123" s="232"/>
      <c r="Q123" s="232"/>
      <c r="R123" s="232"/>
      <c r="S123" s="232"/>
      <c r="U123" s="176">
        <v>600000</v>
      </c>
      <c r="V123" s="176">
        <v>0</v>
      </c>
      <c r="W123" s="233">
        <v>0</v>
      </c>
      <c r="X123" s="233"/>
      <c r="Y123" s="233">
        <v>0</v>
      </c>
      <c r="Z123" s="233"/>
      <c r="AA123" s="233"/>
      <c r="AB123" s="176">
        <v>0</v>
      </c>
      <c r="AC123" s="233">
        <v>600000</v>
      </c>
      <c r="AD123" s="233"/>
    </row>
    <row r="124" spans="3:31" ht="16.5" customHeight="1" x14ac:dyDescent="0.2">
      <c r="V124" s="176">
        <v>0</v>
      </c>
      <c r="W124" s="233">
        <v>0</v>
      </c>
      <c r="X124" s="233"/>
      <c r="Y124" s="233">
        <v>0</v>
      </c>
      <c r="Z124" s="233"/>
      <c r="AA124" s="233"/>
    </row>
    <row r="125" spans="3:31" ht="13.5" customHeight="1" x14ac:dyDescent="0.2">
      <c r="V125" s="176">
        <v>0</v>
      </c>
      <c r="W125" s="233">
        <v>0</v>
      </c>
      <c r="X125" s="233"/>
      <c r="Y125" s="233">
        <v>0</v>
      </c>
      <c r="Z125" s="233"/>
      <c r="AA125" s="233"/>
    </row>
    <row r="126" spans="3:31" ht="3" customHeight="1" x14ac:dyDescent="0.2"/>
    <row r="127" spans="3:31" ht="16.5" customHeight="1" x14ac:dyDescent="0.2">
      <c r="C127" s="235" t="s">
        <v>140</v>
      </c>
      <c r="D127" s="235"/>
      <c r="E127" s="235"/>
      <c r="F127" s="235"/>
      <c r="G127" s="235"/>
      <c r="H127" s="235"/>
      <c r="I127" s="235"/>
      <c r="K127" s="232" t="s">
        <v>141</v>
      </c>
      <c r="L127" s="232"/>
      <c r="M127" s="232"/>
      <c r="N127" s="232"/>
      <c r="O127" s="232"/>
      <c r="P127" s="232"/>
      <c r="Q127" s="232"/>
      <c r="R127" s="232"/>
      <c r="S127" s="232"/>
      <c r="U127" s="176">
        <v>30675000</v>
      </c>
      <c r="V127" s="176">
        <v>0</v>
      </c>
      <c r="W127" s="233">
        <v>0</v>
      </c>
      <c r="X127" s="233"/>
      <c r="Y127" s="233">
        <v>0</v>
      </c>
      <c r="Z127" s="233"/>
      <c r="AA127" s="233"/>
      <c r="AB127" s="176">
        <v>0</v>
      </c>
      <c r="AC127" s="233">
        <v>30675000</v>
      </c>
      <c r="AD127" s="233"/>
    </row>
    <row r="128" spans="3:31" ht="16.5" customHeight="1" x14ac:dyDescent="0.2">
      <c r="V128" s="176">
        <v>0</v>
      </c>
      <c r="W128" s="233">
        <v>0</v>
      </c>
      <c r="X128" s="233"/>
      <c r="Y128" s="233">
        <v>0</v>
      </c>
      <c r="Z128" s="233"/>
      <c r="AA128" s="233"/>
    </row>
    <row r="129" spans="3:30" ht="13.5" customHeight="1" x14ac:dyDescent="0.2">
      <c r="V129" s="176">
        <v>0</v>
      </c>
      <c r="W129" s="233">
        <v>0</v>
      </c>
      <c r="X129" s="233"/>
      <c r="Y129" s="233">
        <v>0</v>
      </c>
      <c r="Z129" s="233"/>
      <c r="AA129" s="233"/>
    </row>
    <row r="130" spans="3:30" ht="16.5" customHeight="1" x14ac:dyDescent="0.2">
      <c r="C130" s="235" t="s">
        <v>145</v>
      </c>
      <c r="D130" s="235"/>
      <c r="E130" s="235"/>
      <c r="F130" s="235"/>
      <c r="G130" s="235"/>
      <c r="H130" s="235"/>
      <c r="I130" s="235"/>
      <c r="K130" s="232" t="s">
        <v>146</v>
      </c>
      <c r="L130" s="232"/>
      <c r="M130" s="232"/>
      <c r="N130" s="232"/>
      <c r="O130" s="232"/>
      <c r="P130" s="232"/>
      <c r="Q130" s="232"/>
      <c r="R130" s="232"/>
      <c r="S130" s="232"/>
      <c r="U130" s="176">
        <v>850000</v>
      </c>
      <c r="V130" s="176">
        <v>0</v>
      </c>
      <c r="W130" s="233">
        <v>0</v>
      </c>
      <c r="X130" s="233"/>
      <c r="Y130" s="233">
        <v>0</v>
      </c>
      <c r="Z130" s="233"/>
      <c r="AA130" s="233"/>
      <c r="AB130" s="176">
        <v>0</v>
      </c>
      <c r="AC130" s="233">
        <v>850000</v>
      </c>
      <c r="AD130" s="233"/>
    </row>
    <row r="131" spans="3:30" ht="16.5" customHeight="1" x14ac:dyDescent="0.2">
      <c r="V131" s="176">
        <v>0</v>
      </c>
      <c r="W131" s="233">
        <v>0</v>
      </c>
      <c r="X131" s="233"/>
      <c r="Y131" s="233">
        <v>0</v>
      </c>
      <c r="Z131" s="233"/>
      <c r="AA131" s="233"/>
    </row>
    <row r="132" spans="3:30" ht="13.5" customHeight="1" x14ac:dyDescent="0.2">
      <c r="V132" s="176">
        <v>0</v>
      </c>
      <c r="W132" s="233">
        <v>0</v>
      </c>
      <c r="X132" s="233"/>
      <c r="Y132" s="233">
        <v>0</v>
      </c>
      <c r="Z132" s="233"/>
      <c r="AA132" s="233"/>
    </row>
    <row r="133" spans="3:30" ht="3" customHeight="1" x14ac:dyDescent="0.2"/>
    <row r="134" spans="3:30" ht="16.5" customHeight="1" x14ac:dyDescent="0.2">
      <c r="C134" s="235" t="s">
        <v>147</v>
      </c>
      <c r="D134" s="235"/>
      <c r="E134" s="235"/>
      <c r="F134" s="235"/>
      <c r="G134" s="235"/>
      <c r="H134" s="235"/>
      <c r="I134" s="235"/>
      <c r="K134" s="232" t="s">
        <v>148</v>
      </c>
      <c r="L134" s="232"/>
      <c r="M134" s="232"/>
      <c r="N134" s="232"/>
      <c r="O134" s="232"/>
      <c r="P134" s="232"/>
      <c r="Q134" s="232"/>
      <c r="R134" s="232"/>
      <c r="S134" s="232"/>
      <c r="U134" s="176">
        <v>850000</v>
      </c>
      <c r="V134" s="176">
        <v>0</v>
      </c>
      <c r="W134" s="233">
        <v>0</v>
      </c>
      <c r="X134" s="233"/>
      <c r="Y134" s="233">
        <v>0</v>
      </c>
      <c r="Z134" s="233"/>
      <c r="AA134" s="233"/>
      <c r="AB134" s="176">
        <v>0</v>
      </c>
      <c r="AC134" s="233">
        <v>850000</v>
      </c>
      <c r="AD134" s="233"/>
    </row>
    <row r="135" spans="3:30" ht="16.5" customHeight="1" x14ac:dyDescent="0.2">
      <c r="V135" s="176">
        <v>0</v>
      </c>
      <c r="W135" s="233">
        <v>0</v>
      </c>
      <c r="X135" s="233"/>
      <c r="Y135" s="233">
        <v>0</v>
      </c>
      <c r="Z135" s="233"/>
      <c r="AA135" s="233"/>
    </row>
    <row r="136" spans="3:30" ht="13.5" customHeight="1" x14ac:dyDescent="0.2">
      <c r="V136" s="176">
        <v>0</v>
      </c>
      <c r="W136" s="233">
        <v>0</v>
      </c>
      <c r="X136" s="233"/>
      <c r="Y136" s="233">
        <v>0</v>
      </c>
      <c r="Z136" s="233"/>
      <c r="AA136" s="233"/>
    </row>
    <row r="137" spans="3:30" ht="3" customHeight="1" x14ac:dyDescent="0.2"/>
    <row r="138" spans="3:30" ht="16.5" customHeight="1" x14ac:dyDescent="0.2">
      <c r="C138" s="235" t="s">
        <v>149</v>
      </c>
      <c r="D138" s="235"/>
      <c r="E138" s="235"/>
      <c r="F138" s="235"/>
      <c r="G138" s="235"/>
      <c r="H138" s="235"/>
      <c r="I138" s="235"/>
      <c r="K138" s="232" t="s">
        <v>150</v>
      </c>
      <c r="L138" s="232"/>
      <c r="M138" s="232"/>
      <c r="N138" s="232"/>
      <c r="O138" s="232"/>
      <c r="P138" s="232"/>
      <c r="Q138" s="232"/>
      <c r="R138" s="232"/>
      <c r="S138" s="232"/>
      <c r="U138" s="176">
        <v>2000000</v>
      </c>
      <c r="V138" s="176">
        <v>0</v>
      </c>
      <c r="W138" s="233">
        <v>0</v>
      </c>
      <c r="X138" s="233"/>
      <c r="Y138" s="233">
        <v>0</v>
      </c>
      <c r="Z138" s="233"/>
      <c r="AA138" s="233"/>
      <c r="AB138" s="176">
        <v>0</v>
      </c>
      <c r="AC138" s="233">
        <v>2000000</v>
      </c>
      <c r="AD138" s="233"/>
    </row>
    <row r="139" spans="3:30" ht="16.5" customHeight="1" x14ac:dyDescent="0.2">
      <c r="V139" s="176">
        <v>0</v>
      </c>
      <c r="W139" s="233">
        <v>0</v>
      </c>
      <c r="X139" s="233"/>
      <c r="Y139" s="233">
        <v>0</v>
      </c>
      <c r="Z139" s="233"/>
      <c r="AA139" s="233"/>
    </row>
    <row r="140" spans="3:30" ht="13.5" customHeight="1" x14ac:dyDescent="0.2">
      <c r="V140" s="176">
        <v>0</v>
      </c>
      <c r="W140" s="233">
        <v>0</v>
      </c>
      <c r="X140" s="233"/>
      <c r="Y140" s="233">
        <v>0</v>
      </c>
      <c r="Z140" s="233"/>
      <c r="AA140" s="233"/>
    </row>
    <row r="141" spans="3:30" ht="3" customHeight="1" x14ac:dyDescent="0.2"/>
    <row r="142" spans="3:30" ht="16.5" customHeight="1" x14ac:dyDescent="0.2">
      <c r="C142" s="235" t="s">
        <v>151</v>
      </c>
      <c r="D142" s="235"/>
      <c r="E142" s="235"/>
      <c r="F142" s="235"/>
      <c r="G142" s="235"/>
      <c r="H142" s="235"/>
      <c r="I142" s="235"/>
      <c r="K142" s="232" t="s">
        <v>152</v>
      </c>
      <c r="L142" s="232"/>
      <c r="M142" s="232"/>
      <c r="N142" s="232"/>
      <c r="O142" s="232"/>
      <c r="P142" s="232"/>
      <c r="Q142" s="232"/>
      <c r="R142" s="232"/>
      <c r="S142" s="232"/>
      <c r="U142" s="176">
        <v>5525000</v>
      </c>
      <c r="V142" s="176">
        <v>0</v>
      </c>
      <c r="W142" s="233">
        <v>0</v>
      </c>
      <c r="X142" s="233"/>
      <c r="Y142" s="233">
        <v>0</v>
      </c>
      <c r="Z142" s="233"/>
      <c r="AA142" s="233"/>
      <c r="AB142" s="176">
        <v>0</v>
      </c>
      <c r="AC142" s="233">
        <v>5525000</v>
      </c>
      <c r="AD142" s="233"/>
    </row>
    <row r="143" spans="3:30" ht="16.5" customHeight="1" x14ac:dyDescent="0.2">
      <c r="V143" s="176">
        <v>0</v>
      </c>
      <c r="W143" s="233">
        <v>0</v>
      </c>
      <c r="X143" s="233"/>
      <c r="Y143" s="233">
        <v>0</v>
      </c>
      <c r="Z143" s="233"/>
      <c r="AA143" s="233"/>
    </row>
    <row r="144" spans="3:30" ht="13.5" customHeight="1" x14ac:dyDescent="0.2">
      <c r="V144" s="176">
        <v>0</v>
      </c>
      <c r="W144" s="233">
        <v>0</v>
      </c>
      <c r="X144" s="233"/>
      <c r="Y144" s="233">
        <v>0</v>
      </c>
      <c r="Z144" s="233"/>
      <c r="AA144" s="233"/>
    </row>
    <row r="145" spans="3:30" ht="3" customHeight="1" x14ac:dyDescent="0.2"/>
    <row r="146" spans="3:30" ht="16.5" customHeight="1" x14ac:dyDescent="0.2">
      <c r="C146" s="235" t="s">
        <v>159</v>
      </c>
      <c r="D146" s="235"/>
      <c r="E146" s="235"/>
      <c r="F146" s="235"/>
      <c r="G146" s="235"/>
      <c r="H146" s="235"/>
      <c r="I146" s="235"/>
      <c r="K146" s="232" t="s">
        <v>160</v>
      </c>
      <c r="L146" s="232"/>
      <c r="M146" s="232"/>
      <c r="N146" s="232"/>
      <c r="O146" s="232"/>
      <c r="P146" s="232"/>
      <c r="Q146" s="232"/>
      <c r="R146" s="232"/>
      <c r="S146" s="232"/>
      <c r="U146" s="176">
        <v>80000</v>
      </c>
      <c r="V146" s="176">
        <v>0</v>
      </c>
      <c r="W146" s="233">
        <v>0</v>
      </c>
      <c r="X146" s="233"/>
      <c r="Y146" s="233">
        <v>0</v>
      </c>
      <c r="Z146" s="233"/>
      <c r="AA146" s="233"/>
      <c r="AB146" s="176">
        <v>0</v>
      </c>
      <c r="AC146" s="233">
        <v>80000</v>
      </c>
      <c r="AD146" s="233"/>
    </row>
    <row r="147" spans="3:30" ht="16.5" customHeight="1" x14ac:dyDescent="0.2">
      <c r="V147" s="176">
        <v>0</v>
      </c>
      <c r="W147" s="233">
        <v>0</v>
      </c>
      <c r="X147" s="233"/>
      <c r="Y147" s="233">
        <v>0</v>
      </c>
      <c r="Z147" s="233"/>
      <c r="AA147" s="233"/>
    </row>
    <row r="148" spans="3:30" ht="13.5" customHeight="1" x14ac:dyDescent="0.2">
      <c r="V148" s="176">
        <v>0</v>
      </c>
      <c r="W148" s="233">
        <v>0</v>
      </c>
      <c r="X148" s="233"/>
      <c r="Y148" s="233">
        <v>0</v>
      </c>
      <c r="Z148" s="233"/>
      <c r="AA148" s="233"/>
    </row>
    <row r="149" spans="3:30" ht="3" customHeight="1" x14ac:dyDescent="0.2"/>
    <row r="150" spans="3:30" ht="16.5" customHeight="1" x14ac:dyDescent="0.2">
      <c r="C150" s="235" t="s">
        <v>161</v>
      </c>
      <c r="D150" s="235"/>
      <c r="E150" s="235"/>
      <c r="F150" s="235"/>
      <c r="G150" s="235"/>
      <c r="H150" s="235"/>
      <c r="I150" s="235"/>
      <c r="K150" s="232" t="s">
        <v>162</v>
      </c>
      <c r="L150" s="232"/>
      <c r="M150" s="232"/>
      <c r="N150" s="232"/>
      <c r="O150" s="232"/>
      <c r="P150" s="232"/>
      <c r="Q150" s="232"/>
      <c r="R150" s="232"/>
      <c r="S150" s="232"/>
      <c r="U150" s="176">
        <v>1000000</v>
      </c>
      <c r="V150" s="176">
        <v>0</v>
      </c>
      <c r="W150" s="233">
        <v>0</v>
      </c>
      <c r="X150" s="233"/>
      <c r="Y150" s="233">
        <v>0</v>
      </c>
      <c r="Z150" s="233"/>
      <c r="AA150" s="233"/>
      <c r="AB150" s="176">
        <v>0</v>
      </c>
      <c r="AC150" s="233">
        <v>1000000</v>
      </c>
      <c r="AD150" s="233"/>
    </row>
    <row r="151" spans="3:30" ht="16.5" customHeight="1" x14ac:dyDescent="0.2">
      <c r="V151" s="176">
        <v>0</v>
      </c>
      <c r="W151" s="233">
        <v>0</v>
      </c>
      <c r="X151" s="233"/>
      <c r="Y151" s="233">
        <v>0</v>
      </c>
      <c r="Z151" s="233"/>
      <c r="AA151" s="233"/>
    </row>
    <row r="152" spans="3:30" ht="13.5" customHeight="1" x14ac:dyDescent="0.2">
      <c r="V152" s="176">
        <v>0</v>
      </c>
      <c r="W152" s="233">
        <v>0</v>
      </c>
      <c r="X152" s="233"/>
      <c r="Y152" s="233">
        <v>0</v>
      </c>
      <c r="Z152" s="233"/>
      <c r="AA152" s="233"/>
    </row>
    <row r="153" spans="3:30" ht="3" customHeight="1" x14ac:dyDescent="0.2"/>
    <row r="154" spans="3:30" ht="16.5" customHeight="1" x14ac:dyDescent="0.2">
      <c r="C154" s="235" t="s">
        <v>163</v>
      </c>
      <c r="D154" s="235"/>
      <c r="E154" s="235"/>
      <c r="F154" s="235"/>
      <c r="G154" s="235"/>
      <c r="H154" s="235"/>
      <c r="I154" s="235"/>
      <c r="K154" s="232" t="s">
        <v>164</v>
      </c>
      <c r="L154" s="232"/>
      <c r="M154" s="232"/>
      <c r="N154" s="232"/>
      <c r="O154" s="232"/>
      <c r="P154" s="232"/>
      <c r="Q154" s="232"/>
      <c r="R154" s="232"/>
      <c r="S154" s="232"/>
      <c r="U154" s="176">
        <v>32670000</v>
      </c>
      <c r="V154" s="176">
        <v>0</v>
      </c>
      <c r="W154" s="233">
        <v>0</v>
      </c>
      <c r="X154" s="233"/>
      <c r="Y154" s="233">
        <v>0</v>
      </c>
      <c r="Z154" s="233"/>
      <c r="AA154" s="233"/>
      <c r="AB154" s="176">
        <v>0</v>
      </c>
      <c r="AC154" s="233">
        <v>32670000</v>
      </c>
      <c r="AD154" s="233"/>
    </row>
    <row r="155" spans="3:30" ht="16.5" customHeight="1" x14ac:dyDescent="0.2">
      <c r="V155" s="176">
        <v>0</v>
      </c>
      <c r="W155" s="233">
        <v>0</v>
      </c>
      <c r="X155" s="233"/>
      <c r="Y155" s="233">
        <v>0</v>
      </c>
      <c r="Z155" s="233"/>
      <c r="AA155" s="233"/>
    </row>
    <row r="156" spans="3:30" ht="13.5" customHeight="1" x14ac:dyDescent="0.2">
      <c r="V156" s="176">
        <v>0</v>
      </c>
      <c r="W156" s="233">
        <v>0</v>
      </c>
      <c r="X156" s="233"/>
      <c r="Y156" s="233">
        <v>0</v>
      </c>
      <c r="Z156" s="233"/>
      <c r="AA156" s="233"/>
    </row>
    <row r="157" spans="3:30" ht="3" customHeight="1" x14ac:dyDescent="0.2"/>
    <row r="158" spans="3:30" ht="16.5" customHeight="1" x14ac:dyDescent="0.2">
      <c r="C158" s="235" t="s">
        <v>303</v>
      </c>
      <c r="D158" s="235"/>
      <c r="E158" s="235"/>
      <c r="F158" s="235"/>
      <c r="G158" s="235"/>
      <c r="H158" s="235"/>
      <c r="I158" s="235"/>
      <c r="K158" s="232" t="s">
        <v>304</v>
      </c>
      <c r="L158" s="232"/>
      <c r="M158" s="232"/>
      <c r="N158" s="232"/>
      <c r="O158" s="232"/>
      <c r="P158" s="232"/>
      <c r="Q158" s="232"/>
      <c r="R158" s="232"/>
      <c r="S158" s="232"/>
      <c r="U158" s="176">
        <v>8000000</v>
      </c>
      <c r="V158" s="176">
        <v>0</v>
      </c>
      <c r="W158" s="233">
        <v>0</v>
      </c>
      <c r="X158" s="233"/>
      <c r="Y158" s="233">
        <v>0</v>
      </c>
      <c r="Z158" s="233"/>
      <c r="AA158" s="233"/>
      <c r="AB158" s="176">
        <v>0</v>
      </c>
      <c r="AC158" s="233">
        <v>8000000</v>
      </c>
      <c r="AD158" s="233"/>
    </row>
    <row r="159" spans="3:30" ht="16.5" customHeight="1" x14ac:dyDescent="0.2">
      <c r="V159" s="176">
        <v>0</v>
      </c>
      <c r="W159" s="233">
        <v>0</v>
      </c>
      <c r="X159" s="233"/>
      <c r="Y159" s="233">
        <v>0</v>
      </c>
      <c r="Z159" s="233"/>
      <c r="AA159" s="233"/>
    </row>
    <row r="160" spans="3:30" ht="13.5" customHeight="1" x14ac:dyDescent="0.2">
      <c r="V160" s="176">
        <v>0</v>
      </c>
      <c r="W160" s="233">
        <v>0</v>
      </c>
      <c r="X160" s="233"/>
      <c r="Y160" s="233">
        <v>0</v>
      </c>
      <c r="Z160" s="233"/>
      <c r="AA160" s="233"/>
    </row>
    <row r="161" spans="2:31" ht="3" customHeight="1" x14ac:dyDescent="0.2"/>
    <row r="162" spans="2:31" ht="16.5" customHeight="1" x14ac:dyDescent="0.2">
      <c r="C162" s="235" t="s">
        <v>234</v>
      </c>
      <c r="D162" s="235"/>
      <c r="E162" s="235"/>
      <c r="F162" s="235"/>
      <c r="G162" s="235"/>
      <c r="H162" s="235"/>
      <c r="I162" s="235"/>
      <c r="K162" s="232" t="s">
        <v>235</v>
      </c>
      <c r="L162" s="232"/>
      <c r="M162" s="232"/>
      <c r="N162" s="232"/>
      <c r="O162" s="232"/>
      <c r="P162" s="232"/>
      <c r="Q162" s="232"/>
      <c r="R162" s="232"/>
      <c r="S162" s="232"/>
      <c r="U162" s="176">
        <v>6250000</v>
      </c>
      <c r="V162" s="176">
        <v>0</v>
      </c>
      <c r="W162" s="233">
        <v>0</v>
      </c>
      <c r="X162" s="233"/>
      <c r="Y162" s="233">
        <v>0</v>
      </c>
      <c r="Z162" s="233"/>
      <c r="AA162" s="233"/>
      <c r="AB162" s="176">
        <v>0</v>
      </c>
      <c r="AC162" s="233">
        <v>6250000</v>
      </c>
      <c r="AD162" s="233"/>
    </row>
    <row r="163" spans="2:31" ht="16.5" customHeight="1" x14ac:dyDescent="0.2">
      <c r="V163" s="176">
        <v>0</v>
      </c>
      <c r="W163" s="233">
        <v>0</v>
      </c>
      <c r="X163" s="233"/>
      <c r="Y163" s="233">
        <v>0</v>
      </c>
      <c r="Z163" s="233"/>
      <c r="AA163" s="233"/>
    </row>
    <row r="164" spans="2:31" ht="13.5" customHeight="1" x14ac:dyDescent="0.2">
      <c r="V164" s="176">
        <v>0</v>
      </c>
      <c r="W164" s="233">
        <v>0</v>
      </c>
      <c r="X164" s="233"/>
      <c r="Y164" s="233">
        <v>0</v>
      </c>
      <c r="Z164" s="233"/>
      <c r="AA164" s="233"/>
    </row>
    <row r="165" spans="2:31" ht="6" customHeight="1" x14ac:dyDescent="0.2"/>
    <row r="166" spans="2:31" ht="16.5" customHeight="1" x14ac:dyDescent="0.2">
      <c r="B166" s="234" t="s">
        <v>142</v>
      </c>
      <c r="C166" s="234"/>
      <c r="D166" s="234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  <c r="R166" s="234"/>
      <c r="U166" s="176">
        <v>102000000</v>
      </c>
      <c r="V166" s="176">
        <v>0</v>
      </c>
      <c r="W166" s="233">
        <v>0</v>
      </c>
      <c r="X166" s="233"/>
      <c r="Y166" s="233">
        <v>0</v>
      </c>
      <c r="Z166" s="233"/>
      <c r="AA166" s="233"/>
      <c r="AB166" s="176">
        <v>0</v>
      </c>
      <c r="AC166" s="233">
        <v>102000000</v>
      </c>
      <c r="AD166" s="233"/>
    </row>
    <row r="167" spans="2:31" ht="16.5" customHeight="1" x14ac:dyDescent="0.2">
      <c r="V167" s="176">
        <v>0</v>
      </c>
      <c r="W167" s="233">
        <v>0</v>
      </c>
      <c r="X167" s="233"/>
      <c r="Y167" s="233">
        <v>0</v>
      </c>
      <c r="Z167" s="233"/>
      <c r="AA167" s="233"/>
    </row>
    <row r="168" spans="2:31" ht="16.5" customHeight="1" x14ac:dyDescent="0.2">
      <c r="V168" s="176">
        <v>0</v>
      </c>
      <c r="W168" s="233">
        <v>0</v>
      </c>
      <c r="X168" s="233"/>
      <c r="Y168" s="233">
        <v>0</v>
      </c>
      <c r="Z168" s="233"/>
      <c r="AA168" s="233"/>
    </row>
    <row r="169" spans="2:31" ht="9" customHeight="1" x14ac:dyDescent="0.2"/>
    <row r="170" spans="2:31" ht="13.5" customHeight="1" x14ac:dyDescent="0.2">
      <c r="C170" s="228" t="s">
        <v>136</v>
      </c>
      <c r="D170" s="228"/>
      <c r="E170" s="228"/>
      <c r="F170" s="228"/>
      <c r="H170" s="174" t="s">
        <v>35</v>
      </c>
      <c r="I170" s="235" t="s">
        <v>305</v>
      </c>
      <c r="J170" s="235"/>
      <c r="K170" s="235"/>
      <c r="L170" s="235"/>
      <c r="M170" s="235"/>
      <c r="O170" s="231" t="s">
        <v>306</v>
      </c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  <c r="AA170" s="231"/>
      <c r="AB170" s="231"/>
      <c r="AC170" s="231"/>
      <c r="AD170" s="231"/>
      <c r="AE170" s="231"/>
    </row>
    <row r="171" spans="2:31" ht="13.5" customHeight="1" x14ac:dyDescent="0.2">
      <c r="C171" s="228" t="s">
        <v>138</v>
      </c>
      <c r="D171" s="228"/>
      <c r="E171" s="228"/>
      <c r="F171" s="228"/>
      <c r="H171" s="174" t="s">
        <v>35</v>
      </c>
      <c r="I171" s="235" t="s">
        <v>307</v>
      </c>
      <c r="J171" s="235"/>
      <c r="K171" s="235"/>
      <c r="L171" s="235"/>
      <c r="M171" s="235"/>
      <c r="O171" s="231" t="s">
        <v>308</v>
      </c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  <c r="AA171" s="231"/>
      <c r="AB171" s="231"/>
      <c r="AC171" s="231"/>
      <c r="AD171" s="231"/>
      <c r="AE171" s="231"/>
    </row>
    <row r="172" spans="2:31" ht="3" customHeight="1" x14ac:dyDescent="0.2"/>
    <row r="173" spans="2:31" ht="3" customHeight="1" x14ac:dyDescent="0.2"/>
    <row r="174" spans="2:31" ht="16.5" customHeight="1" x14ac:dyDescent="0.2">
      <c r="C174" s="235" t="s">
        <v>176</v>
      </c>
      <c r="D174" s="235"/>
      <c r="E174" s="235"/>
      <c r="F174" s="235"/>
      <c r="G174" s="235"/>
      <c r="H174" s="235"/>
      <c r="I174" s="235"/>
      <c r="K174" s="232" t="s">
        <v>177</v>
      </c>
      <c r="L174" s="232"/>
      <c r="M174" s="232"/>
      <c r="N174" s="232"/>
      <c r="O174" s="232"/>
      <c r="P174" s="232"/>
      <c r="Q174" s="232"/>
      <c r="R174" s="232"/>
      <c r="S174" s="232"/>
      <c r="U174" s="176">
        <v>1050000</v>
      </c>
      <c r="V174" s="176">
        <v>0</v>
      </c>
      <c r="W174" s="233">
        <v>0</v>
      </c>
      <c r="X174" s="233"/>
      <c r="Y174" s="233">
        <v>0</v>
      </c>
      <c r="Z174" s="233"/>
      <c r="AA174" s="233"/>
      <c r="AB174" s="176">
        <v>0</v>
      </c>
      <c r="AC174" s="233">
        <v>1050000</v>
      </c>
      <c r="AD174" s="233"/>
    </row>
    <row r="175" spans="2:31" ht="16.5" customHeight="1" x14ac:dyDescent="0.2">
      <c r="V175" s="176">
        <v>0</v>
      </c>
      <c r="W175" s="233">
        <v>0</v>
      </c>
      <c r="X175" s="233"/>
      <c r="Y175" s="233">
        <v>0</v>
      </c>
      <c r="Z175" s="233"/>
      <c r="AA175" s="233"/>
    </row>
    <row r="176" spans="2:31" ht="13.5" customHeight="1" x14ac:dyDescent="0.2">
      <c r="V176" s="176">
        <v>0</v>
      </c>
      <c r="W176" s="233">
        <v>0</v>
      </c>
      <c r="X176" s="233"/>
      <c r="Y176" s="233">
        <v>0</v>
      </c>
      <c r="Z176" s="233"/>
      <c r="AA176" s="233"/>
    </row>
    <row r="177" spans="3:30" ht="3" customHeight="1" x14ac:dyDescent="0.2"/>
    <row r="178" spans="3:30" ht="16.5" customHeight="1" x14ac:dyDescent="0.2">
      <c r="C178" s="235" t="s">
        <v>140</v>
      </c>
      <c r="D178" s="235"/>
      <c r="E178" s="235"/>
      <c r="F178" s="235"/>
      <c r="G178" s="235"/>
      <c r="H178" s="235"/>
      <c r="I178" s="235"/>
      <c r="K178" s="232" t="s">
        <v>141</v>
      </c>
      <c r="L178" s="232"/>
      <c r="M178" s="232"/>
      <c r="N178" s="232"/>
      <c r="O178" s="232"/>
      <c r="P178" s="232"/>
      <c r="Q178" s="232"/>
      <c r="R178" s="232"/>
      <c r="S178" s="232"/>
      <c r="U178" s="176">
        <v>19500000</v>
      </c>
      <c r="V178" s="176">
        <v>0</v>
      </c>
      <c r="W178" s="233">
        <v>0</v>
      </c>
      <c r="X178" s="233"/>
      <c r="Y178" s="233">
        <v>0</v>
      </c>
      <c r="Z178" s="233"/>
      <c r="AA178" s="233"/>
      <c r="AB178" s="176">
        <v>0</v>
      </c>
      <c r="AC178" s="233">
        <v>19500000</v>
      </c>
      <c r="AD178" s="233"/>
    </row>
    <row r="179" spans="3:30" ht="16.5" customHeight="1" x14ac:dyDescent="0.2">
      <c r="V179" s="176">
        <v>0</v>
      </c>
      <c r="W179" s="233">
        <v>0</v>
      </c>
      <c r="X179" s="233"/>
      <c r="Y179" s="233">
        <v>0</v>
      </c>
      <c r="Z179" s="233"/>
      <c r="AA179" s="233"/>
    </row>
    <row r="180" spans="3:30" ht="13.5" customHeight="1" x14ac:dyDescent="0.2">
      <c r="V180" s="176">
        <v>0</v>
      </c>
      <c r="W180" s="233">
        <v>0</v>
      </c>
      <c r="X180" s="233"/>
      <c r="Y180" s="233">
        <v>0</v>
      </c>
      <c r="Z180" s="233"/>
      <c r="AA180" s="233"/>
    </row>
    <row r="181" spans="3:30" ht="3" customHeight="1" x14ac:dyDescent="0.2"/>
    <row r="182" spans="3:30" ht="16.5" customHeight="1" x14ac:dyDescent="0.2">
      <c r="C182" s="235" t="s">
        <v>145</v>
      </c>
      <c r="D182" s="235"/>
      <c r="E182" s="235"/>
      <c r="F182" s="235"/>
      <c r="G182" s="235"/>
      <c r="H182" s="235"/>
      <c r="I182" s="235"/>
      <c r="K182" s="232" t="s">
        <v>146</v>
      </c>
      <c r="L182" s="232"/>
      <c r="M182" s="232"/>
      <c r="N182" s="232"/>
      <c r="O182" s="232"/>
      <c r="P182" s="232"/>
      <c r="Q182" s="232"/>
      <c r="R182" s="232"/>
      <c r="S182" s="232"/>
      <c r="U182" s="176">
        <v>600000</v>
      </c>
      <c r="V182" s="176">
        <v>0</v>
      </c>
      <c r="W182" s="233">
        <v>0</v>
      </c>
      <c r="X182" s="233"/>
      <c r="Y182" s="233">
        <v>0</v>
      </c>
      <c r="Z182" s="233"/>
      <c r="AA182" s="233"/>
      <c r="AB182" s="176">
        <v>0</v>
      </c>
      <c r="AC182" s="233">
        <v>600000</v>
      </c>
      <c r="AD182" s="233"/>
    </row>
    <row r="183" spans="3:30" ht="16.5" customHeight="1" x14ac:dyDescent="0.2">
      <c r="V183" s="176">
        <v>0</v>
      </c>
      <c r="W183" s="233">
        <v>0</v>
      </c>
      <c r="X183" s="233"/>
      <c r="Y183" s="233">
        <v>0</v>
      </c>
      <c r="Z183" s="233"/>
      <c r="AA183" s="233"/>
    </row>
    <row r="184" spans="3:30" ht="13.5" customHeight="1" x14ac:dyDescent="0.2">
      <c r="V184" s="176">
        <v>0</v>
      </c>
      <c r="W184" s="233">
        <v>0</v>
      </c>
      <c r="X184" s="233"/>
      <c r="Y184" s="233">
        <v>0</v>
      </c>
      <c r="Z184" s="233"/>
      <c r="AA184" s="233"/>
    </row>
    <row r="185" spans="3:30" ht="3" customHeight="1" x14ac:dyDescent="0.2"/>
    <row r="186" spans="3:30" ht="16.5" customHeight="1" x14ac:dyDescent="0.2">
      <c r="C186" s="235" t="s">
        <v>147</v>
      </c>
      <c r="D186" s="235"/>
      <c r="E186" s="235"/>
      <c r="F186" s="235"/>
      <c r="G186" s="235"/>
      <c r="H186" s="235"/>
      <c r="I186" s="235"/>
      <c r="K186" s="232" t="s">
        <v>148</v>
      </c>
      <c r="L186" s="232"/>
      <c r="M186" s="232"/>
      <c r="N186" s="232"/>
      <c r="O186" s="232"/>
      <c r="P186" s="232"/>
      <c r="Q186" s="232"/>
      <c r="R186" s="232"/>
      <c r="S186" s="232"/>
      <c r="U186" s="176">
        <v>600000</v>
      </c>
      <c r="V186" s="176">
        <v>0</v>
      </c>
      <c r="W186" s="233">
        <v>0</v>
      </c>
      <c r="X186" s="233"/>
      <c r="Y186" s="233">
        <v>0</v>
      </c>
      <c r="Z186" s="233"/>
      <c r="AA186" s="233"/>
      <c r="AB186" s="176">
        <v>0</v>
      </c>
      <c r="AC186" s="233">
        <v>600000</v>
      </c>
      <c r="AD186" s="233"/>
    </row>
    <row r="187" spans="3:30" ht="16.5" customHeight="1" x14ac:dyDescent="0.2">
      <c r="V187" s="176">
        <v>0</v>
      </c>
      <c r="W187" s="233">
        <v>0</v>
      </c>
      <c r="X187" s="233"/>
      <c r="Y187" s="233">
        <v>0</v>
      </c>
      <c r="Z187" s="233"/>
      <c r="AA187" s="233"/>
    </row>
    <row r="188" spans="3:30" ht="13.5" customHeight="1" x14ac:dyDescent="0.2">
      <c r="V188" s="176">
        <v>0</v>
      </c>
      <c r="W188" s="233">
        <v>0</v>
      </c>
      <c r="X188" s="233"/>
      <c r="Y188" s="233">
        <v>0</v>
      </c>
      <c r="Z188" s="233"/>
      <c r="AA188" s="233"/>
    </row>
    <row r="189" spans="3:30" ht="3" customHeight="1" x14ac:dyDescent="0.2"/>
    <row r="190" spans="3:30" ht="16.5" customHeight="1" x14ac:dyDescent="0.2">
      <c r="C190" s="235" t="s">
        <v>149</v>
      </c>
      <c r="D190" s="235"/>
      <c r="E190" s="235"/>
      <c r="F190" s="235"/>
      <c r="G190" s="235"/>
      <c r="H190" s="235"/>
      <c r="I190" s="235"/>
      <c r="K190" s="232" t="s">
        <v>150</v>
      </c>
      <c r="L190" s="232"/>
      <c r="M190" s="232"/>
      <c r="N190" s="232"/>
      <c r="O190" s="232"/>
      <c r="P190" s="232"/>
      <c r="Q190" s="232"/>
      <c r="R190" s="232"/>
      <c r="S190" s="232"/>
      <c r="U190" s="176">
        <v>1000000</v>
      </c>
      <c r="V190" s="176">
        <v>0</v>
      </c>
      <c r="W190" s="233">
        <v>0</v>
      </c>
      <c r="X190" s="233"/>
      <c r="Y190" s="233">
        <v>0</v>
      </c>
      <c r="Z190" s="233"/>
      <c r="AA190" s="233"/>
      <c r="AB190" s="176">
        <v>0</v>
      </c>
      <c r="AC190" s="233">
        <v>1000000</v>
      </c>
      <c r="AD190" s="233"/>
    </row>
    <row r="191" spans="3:30" ht="16.5" customHeight="1" x14ac:dyDescent="0.2">
      <c r="V191" s="176">
        <v>0</v>
      </c>
      <c r="W191" s="233">
        <v>0</v>
      </c>
      <c r="X191" s="233"/>
      <c r="Y191" s="233">
        <v>0</v>
      </c>
      <c r="Z191" s="233"/>
      <c r="AA191" s="233"/>
    </row>
    <row r="192" spans="3:30" ht="13.5" customHeight="1" x14ac:dyDescent="0.2">
      <c r="V192" s="176">
        <v>0</v>
      </c>
      <c r="W192" s="233">
        <v>0</v>
      </c>
      <c r="X192" s="233"/>
      <c r="Y192" s="233">
        <v>0</v>
      </c>
      <c r="Z192" s="233"/>
      <c r="AA192" s="233"/>
    </row>
    <row r="193" spans="2:31" ht="3" customHeight="1" x14ac:dyDescent="0.2"/>
    <row r="194" spans="2:31" ht="16.5" customHeight="1" x14ac:dyDescent="0.2">
      <c r="C194" s="235" t="s">
        <v>159</v>
      </c>
      <c r="D194" s="235"/>
      <c r="E194" s="235"/>
      <c r="F194" s="235"/>
      <c r="G194" s="235"/>
      <c r="H194" s="235"/>
      <c r="I194" s="235"/>
      <c r="K194" s="232" t="s">
        <v>160</v>
      </c>
      <c r="L194" s="232"/>
      <c r="M194" s="232"/>
      <c r="N194" s="232"/>
      <c r="O194" s="232"/>
      <c r="P194" s="232"/>
      <c r="Q194" s="232"/>
      <c r="R194" s="232"/>
      <c r="S194" s="232"/>
      <c r="U194" s="176">
        <v>800000</v>
      </c>
      <c r="V194" s="176">
        <v>0</v>
      </c>
      <c r="W194" s="233">
        <v>0</v>
      </c>
      <c r="X194" s="233"/>
      <c r="Y194" s="233">
        <v>0</v>
      </c>
      <c r="Z194" s="233"/>
      <c r="AA194" s="233"/>
      <c r="AB194" s="176">
        <v>0</v>
      </c>
      <c r="AC194" s="233">
        <v>800000</v>
      </c>
      <c r="AD194" s="233"/>
    </row>
    <row r="195" spans="2:31" ht="16.5" customHeight="1" x14ac:dyDescent="0.2">
      <c r="V195" s="176">
        <v>0</v>
      </c>
      <c r="W195" s="233">
        <v>0</v>
      </c>
      <c r="X195" s="233"/>
      <c r="Y195" s="233">
        <v>0</v>
      </c>
      <c r="Z195" s="233"/>
      <c r="AA195" s="233"/>
    </row>
    <row r="196" spans="2:31" ht="13.5" customHeight="1" x14ac:dyDescent="0.2">
      <c r="V196" s="176">
        <v>0</v>
      </c>
      <c r="W196" s="233">
        <v>0</v>
      </c>
      <c r="X196" s="233"/>
      <c r="Y196" s="233">
        <v>0</v>
      </c>
      <c r="Z196" s="233"/>
      <c r="AA196" s="233"/>
    </row>
    <row r="197" spans="2:31" ht="3" customHeight="1" x14ac:dyDescent="0.2"/>
    <row r="198" spans="2:31" ht="16.5" customHeight="1" x14ac:dyDescent="0.2">
      <c r="C198" s="235" t="s">
        <v>163</v>
      </c>
      <c r="D198" s="235"/>
      <c r="E198" s="235"/>
      <c r="F198" s="235"/>
      <c r="G198" s="235"/>
      <c r="H198" s="235"/>
      <c r="I198" s="235"/>
      <c r="K198" s="232" t="s">
        <v>164</v>
      </c>
      <c r="L198" s="232"/>
      <c r="M198" s="232"/>
      <c r="N198" s="232"/>
      <c r="O198" s="232"/>
      <c r="P198" s="232"/>
      <c r="Q198" s="232"/>
      <c r="R198" s="232"/>
      <c r="S198" s="232"/>
      <c r="U198" s="176">
        <v>11450000</v>
      </c>
      <c r="V198" s="176">
        <v>0</v>
      </c>
      <c r="W198" s="233">
        <v>0</v>
      </c>
      <c r="X198" s="233"/>
      <c r="Y198" s="233">
        <v>0</v>
      </c>
      <c r="Z198" s="233"/>
      <c r="AA198" s="233"/>
      <c r="AB198" s="176">
        <v>0</v>
      </c>
      <c r="AC198" s="233">
        <v>11450000</v>
      </c>
      <c r="AD198" s="233"/>
    </row>
    <row r="199" spans="2:31" ht="16.5" customHeight="1" x14ac:dyDescent="0.2">
      <c r="V199" s="176">
        <v>0</v>
      </c>
      <c r="W199" s="233">
        <v>0</v>
      </c>
      <c r="X199" s="233"/>
      <c r="Y199" s="233">
        <v>0</v>
      </c>
      <c r="Z199" s="233"/>
      <c r="AA199" s="233"/>
    </row>
    <row r="200" spans="2:31" ht="13.5" customHeight="1" x14ac:dyDescent="0.2">
      <c r="V200" s="176">
        <v>0</v>
      </c>
      <c r="W200" s="233">
        <v>0</v>
      </c>
      <c r="X200" s="233"/>
      <c r="Y200" s="233">
        <v>0</v>
      </c>
      <c r="Z200" s="233"/>
      <c r="AA200" s="233"/>
    </row>
    <row r="201" spans="2:31" ht="6" customHeight="1" x14ac:dyDescent="0.2"/>
    <row r="202" spans="2:31" ht="16.5" customHeight="1" x14ac:dyDescent="0.2">
      <c r="B202" s="234" t="s">
        <v>142</v>
      </c>
      <c r="C202" s="234"/>
      <c r="D202" s="234"/>
      <c r="E202" s="234"/>
      <c r="F202" s="234"/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  <c r="R202" s="234"/>
      <c r="U202" s="176">
        <v>35000000</v>
      </c>
      <c r="V202" s="176">
        <v>0</v>
      </c>
      <c r="W202" s="233">
        <v>0</v>
      </c>
      <c r="X202" s="233"/>
      <c r="Y202" s="233">
        <v>0</v>
      </c>
      <c r="Z202" s="233"/>
      <c r="AA202" s="233"/>
      <c r="AB202" s="176">
        <v>0</v>
      </c>
      <c r="AC202" s="233">
        <v>35000000</v>
      </c>
      <c r="AD202" s="233"/>
    </row>
    <row r="203" spans="2:31" ht="16.5" customHeight="1" x14ac:dyDescent="0.2">
      <c r="V203" s="176">
        <v>0</v>
      </c>
      <c r="W203" s="233">
        <v>0</v>
      </c>
      <c r="X203" s="233"/>
      <c r="Y203" s="233">
        <v>0</v>
      </c>
      <c r="Z203" s="233"/>
      <c r="AA203" s="233"/>
    </row>
    <row r="204" spans="2:31" ht="16.5" customHeight="1" x14ac:dyDescent="0.2">
      <c r="V204" s="176">
        <v>0</v>
      </c>
      <c r="W204" s="233">
        <v>0</v>
      </c>
      <c r="X204" s="233"/>
      <c r="Y204" s="233">
        <v>0</v>
      </c>
      <c r="Z204" s="233"/>
      <c r="AA204" s="233"/>
    </row>
    <row r="205" spans="2:31" ht="9" customHeight="1" x14ac:dyDescent="0.2"/>
    <row r="206" spans="2:31" ht="13.5" customHeight="1" x14ac:dyDescent="0.2">
      <c r="C206" s="228" t="s">
        <v>136</v>
      </c>
      <c r="D206" s="228"/>
      <c r="E206" s="228"/>
      <c r="F206" s="228"/>
      <c r="H206" s="174" t="s">
        <v>35</v>
      </c>
      <c r="I206" s="235" t="s">
        <v>182</v>
      </c>
      <c r="J206" s="235"/>
      <c r="K206" s="235"/>
      <c r="L206" s="235"/>
      <c r="M206" s="235"/>
      <c r="O206" s="231" t="s">
        <v>183</v>
      </c>
      <c r="P206" s="231"/>
      <c r="Q206" s="231"/>
      <c r="R206" s="231"/>
      <c r="S206" s="231"/>
      <c r="T206" s="231"/>
      <c r="U206" s="231"/>
      <c r="V206" s="231"/>
      <c r="W206" s="231"/>
      <c r="X206" s="231"/>
      <c r="Y206" s="231"/>
      <c r="Z206" s="231"/>
      <c r="AA206" s="231"/>
      <c r="AB206" s="231"/>
      <c r="AC206" s="231"/>
      <c r="AD206" s="231"/>
      <c r="AE206" s="231"/>
    </row>
    <row r="207" spans="2:31" ht="13.5" customHeight="1" x14ac:dyDescent="0.2">
      <c r="C207" s="228" t="s">
        <v>138</v>
      </c>
      <c r="D207" s="228"/>
      <c r="E207" s="228"/>
      <c r="F207" s="228"/>
      <c r="H207" s="174" t="s">
        <v>35</v>
      </c>
      <c r="I207" s="235" t="s">
        <v>184</v>
      </c>
      <c r="J207" s="235"/>
      <c r="K207" s="235"/>
      <c r="L207" s="235"/>
      <c r="M207" s="235"/>
      <c r="O207" s="231" t="s">
        <v>185</v>
      </c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  <c r="AA207" s="231"/>
      <c r="AB207" s="231"/>
      <c r="AC207" s="231"/>
      <c r="AD207" s="231"/>
      <c r="AE207" s="231"/>
    </row>
    <row r="208" spans="2:31" ht="3" customHeight="1" x14ac:dyDescent="0.2"/>
    <row r="209" spans="3:30" ht="16.5" customHeight="1" x14ac:dyDescent="0.2">
      <c r="C209" s="235" t="s">
        <v>186</v>
      </c>
      <c r="D209" s="235"/>
      <c r="E209" s="235"/>
      <c r="F209" s="235"/>
      <c r="G209" s="235"/>
      <c r="H209" s="235"/>
      <c r="I209" s="235"/>
      <c r="K209" s="232" t="s">
        <v>25</v>
      </c>
      <c r="L209" s="232"/>
      <c r="M209" s="232"/>
      <c r="N209" s="232"/>
      <c r="O209" s="232"/>
      <c r="P209" s="232"/>
      <c r="Q209" s="232"/>
      <c r="R209" s="232"/>
      <c r="S209" s="232"/>
      <c r="U209" s="176">
        <v>1124698000</v>
      </c>
      <c r="V209" s="176">
        <v>0</v>
      </c>
      <c r="W209" s="233">
        <v>62609400</v>
      </c>
      <c r="X209" s="233"/>
      <c r="Y209" s="233">
        <v>62609400</v>
      </c>
      <c r="Z209" s="233"/>
      <c r="AA209" s="233"/>
      <c r="AB209" s="176">
        <v>62609400</v>
      </c>
      <c r="AC209" s="233">
        <v>1062088600</v>
      </c>
      <c r="AD209" s="233"/>
    </row>
    <row r="210" spans="3:30" ht="16.5" customHeight="1" x14ac:dyDescent="0.2">
      <c r="V210" s="176">
        <v>0</v>
      </c>
      <c r="W210" s="233">
        <v>0</v>
      </c>
      <c r="X210" s="233"/>
      <c r="Y210" s="233">
        <v>0</v>
      </c>
      <c r="Z210" s="233"/>
      <c r="AA210" s="233"/>
    </row>
    <row r="211" spans="3:30" ht="13.5" customHeight="1" x14ac:dyDescent="0.2">
      <c r="V211" s="176">
        <v>0</v>
      </c>
      <c r="W211" s="233">
        <v>0</v>
      </c>
      <c r="X211" s="233"/>
      <c r="Y211" s="233">
        <v>0</v>
      </c>
      <c r="Z211" s="233"/>
      <c r="AA211" s="233"/>
    </row>
    <row r="212" spans="3:30" ht="3" customHeight="1" x14ac:dyDescent="0.2"/>
    <row r="213" spans="3:30" ht="16.5" customHeight="1" x14ac:dyDescent="0.2">
      <c r="C213" s="235" t="s">
        <v>187</v>
      </c>
      <c r="D213" s="235"/>
      <c r="E213" s="235"/>
      <c r="F213" s="235"/>
      <c r="G213" s="235"/>
      <c r="H213" s="235"/>
      <c r="I213" s="235"/>
      <c r="K213" s="232" t="s">
        <v>26</v>
      </c>
      <c r="L213" s="232"/>
      <c r="M213" s="232"/>
      <c r="N213" s="232"/>
      <c r="O213" s="232"/>
      <c r="P213" s="232"/>
      <c r="Q213" s="232"/>
      <c r="R213" s="232"/>
      <c r="S213" s="232"/>
      <c r="U213" s="176">
        <v>85400000</v>
      </c>
      <c r="V213" s="176">
        <v>0</v>
      </c>
      <c r="W213" s="233">
        <v>5044722</v>
      </c>
      <c r="X213" s="233"/>
      <c r="Y213" s="233">
        <v>5044722</v>
      </c>
      <c r="Z213" s="233"/>
      <c r="AA213" s="233"/>
      <c r="AB213" s="176">
        <v>5044722</v>
      </c>
      <c r="AC213" s="233">
        <v>80355278</v>
      </c>
      <c r="AD213" s="233"/>
    </row>
    <row r="214" spans="3:30" ht="16.5" customHeight="1" x14ac:dyDescent="0.2">
      <c r="V214" s="176">
        <v>0</v>
      </c>
      <c r="W214" s="233">
        <v>0</v>
      </c>
      <c r="X214" s="233"/>
      <c r="Y214" s="233">
        <v>0</v>
      </c>
      <c r="Z214" s="233"/>
      <c r="AA214" s="233"/>
    </row>
    <row r="215" spans="3:30" ht="13.5" customHeight="1" x14ac:dyDescent="0.2">
      <c r="V215" s="176">
        <v>0</v>
      </c>
      <c r="W215" s="233">
        <v>0</v>
      </c>
      <c r="X215" s="233"/>
      <c r="Y215" s="233">
        <v>0</v>
      </c>
      <c r="Z215" s="233"/>
      <c r="AA215" s="233"/>
    </row>
    <row r="216" spans="3:30" ht="3" customHeight="1" x14ac:dyDescent="0.2"/>
    <row r="217" spans="3:30" ht="16.5" customHeight="1" x14ac:dyDescent="0.2">
      <c r="C217" s="235" t="s">
        <v>188</v>
      </c>
      <c r="D217" s="235"/>
      <c r="E217" s="235"/>
      <c r="F217" s="235"/>
      <c r="G217" s="235"/>
      <c r="H217" s="235"/>
      <c r="I217" s="235"/>
      <c r="K217" s="232" t="s">
        <v>27</v>
      </c>
      <c r="L217" s="232"/>
      <c r="M217" s="232"/>
      <c r="N217" s="232"/>
      <c r="O217" s="232"/>
      <c r="P217" s="232"/>
      <c r="Q217" s="232"/>
      <c r="R217" s="232"/>
      <c r="S217" s="232"/>
      <c r="U217" s="176">
        <v>75320000</v>
      </c>
      <c r="V217" s="176">
        <v>0</v>
      </c>
      <c r="W217" s="233">
        <v>5380000</v>
      </c>
      <c r="X217" s="233"/>
      <c r="Y217" s="233">
        <v>5380000</v>
      </c>
      <c r="Z217" s="233"/>
      <c r="AA217" s="233"/>
      <c r="AB217" s="176">
        <v>5380000</v>
      </c>
      <c r="AC217" s="233">
        <v>69940000</v>
      </c>
      <c r="AD217" s="233"/>
    </row>
    <row r="218" spans="3:30" ht="16.5" customHeight="1" x14ac:dyDescent="0.2">
      <c r="V218" s="176">
        <v>0</v>
      </c>
      <c r="W218" s="233">
        <v>0</v>
      </c>
      <c r="X218" s="233"/>
      <c r="Y218" s="233">
        <v>0</v>
      </c>
      <c r="Z218" s="233"/>
      <c r="AA218" s="233"/>
    </row>
    <row r="219" spans="3:30" ht="13.5" customHeight="1" x14ac:dyDescent="0.2">
      <c r="V219" s="176">
        <v>0</v>
      </c>
      <c r="W219" s="233">
        <v>0</v>
      </c>
      <c r="X219" s="233"/>
      <c r="Y219" s="233">
        <v>0</v>
      </c>
      <c r="Z219" s="233"/>
      <c r="AA219" s="233"/>
    </row>
    <row r="220" spans="3:30" ht="3" customHeight="1" x14ac:dyDescent="0.2"/>
    <row r="221" spans="3:30" ht="16.5" customHeight="1" x14ac:dyDescent="0.2">
      <c r="C221" s="235" t="s">
        <v>189</v>
      </c>
      <c r="D221" s="235"/>
      <c r="E221" s="235"/>
      <c r="F221" s="235"/>
      <c r="G221" s="235"/>
      <c r="H221" s="235"/>
      <c r="I221" s="235"/>
      <c r="K221" s="232" t="s">
        <v>28</v>
      </c>
      <c r="L221" s="232"/>
      <c r="M221" s="232"/>
      <c r="N221" s="232"/>
      <c r="O221" s="232"/>
      <c r="P221" s="232"/>
      <c r="Q221" s="232"/>
      <c r="R221" s="232"/>
      <c r="S221" s="232"/>
      <c r="U221" s="176">
        <v>25340000</v>
      </c>
      <c r="V221" s="176">
        <v>0</v>
      </c>
      <c r="W221" s="233">
        <v>1625000</v>
      </c>
      <c r="X221" s="233"/>
      <c r="Y221" s="233">
        <v>1625000</v>
      </c>
      <c r="Z221" s="233"/>
      <c r="AA221" s="233"/>
      <c r="AB221" s="176">
        <v>1625000</v>
      </c>
      <c r="AC221" s="233">
        <v>23715000</v>
      </c>
      <c r="AD221" s="233"/>
    </row>
    <row r="222" spans="3:30" ht="16.5" customHeight="1" x14ac:dyDescent="0.2">
      <c r="V222" s="176">
        <v>0</v>
      </c>
      <c r="W222" s="233">
        <v>0</v>
      </c>
      <c r="X222" s="233"/>
      <c r="Y222" s="233">
        <v>0</v>
      </c>
      <c r="Z222" s="233"/>
      <c r="AA222" s="233"/>
    </row>
    <row r="223" spans="3:30" ht="13.5" customHeight="1" x14ac:dyDescent="0.2">
      <c r="V223" s="176">
        <v>0</v>
      </c>
      <c r="W223" s="233">
        <v>0</v>
      </c>
      <c r="X223" s="233"/>
      <c r="Y223" s="233">
        <v>0</v>
      </c>
      <c r="Z223" s="233"/>
      <c r="AA223" s="233"/>
    </row>
    <row r="224" spans="3:30" ht="3" customHeight="1" x14ac:dyDescent="0.2"/>
    <row r="225" spans="3:30" ht="16.5" customHeight="1" x14ac:dyDescent="0.2">
      <c r="C225" s="235" t="s">
        <v>190</v>
      </c>
      <c r="D225" s="235"/>
      <c r="E225" s="235"/>
      <c r="F225" s="235"/>
      <c r="G225" s="235"/>
      <c r="H225" s="235"/>
      <c r="I225" s="235"/>
      <c r="K225" s="232" t="s">
        <v>29</v>
      </c>
      <c r="L225" s="232"/>
      <c r="M225" s="232"/>
      <c r="N225" s="232"/>
      <c r="O225" s="232"/>
      <c r="P225" s="232"/>
      <c r="Q225" s="232"/>
      <c r="R225" s="232"/>
      <c r="S225" s="232"/>
      <c r="U225" s="176">
        <v>54754000</v>
      </c>
      <c r="V225" s="176">
        <v>0</v>
      </c>
      <c r="W225" s="233">
        <v>3476160</v>
      </c>
      <c r="X225" s="233"/>
      <c r="Y225" s="233">
        <v>3476160</v>
      </c>
      <c r="Z225" s="233"/>
      <c r="AA225" s="233"/>
      <c r="AB225" s="176">
        <v>3476160</v>
      </c>
      <c r="AC225" s="233">
        <v>51277840</v>
      </c>
      <c r="AD225" s="233"/>
    </row>
    <row r="226" spans="3:30" ht="16.5" customHeight="1" x14ac:dyDescent="0.2">
      <c r="V226" s="176">
        <v>0</v>
      </c>
      <c r="W226" s="233">
        <v>0</v>
      </c>
      <c r="X226" s="233"/>
      <c r="Y226" s="233">
        <v>0</v>
      </c>
      <c r="Z226" s="233"/>
      <c r="AA226" s="233"/>
    </row>
    <row r="227" spans="3:30" ht="13.5" customHeight="1" x14ac:dyDescent="0.2">
      <c r="V227" s="176">
        <v>0</v>
      </c>
      <c r="W227" s="233">
        <v>0</v>
      </c>
      <c r="X227" s="233"/>
      <c r="Y227" s="233">
        <v>0</v>
      </c>
      <c r="Z227" s="233"/>
      <c r="AA227" s="233"/>
    </row>
    <row r="228" spans="3:30" ht="3" customHeight="1" x14ac:dyDescent="0.2"/>
    <row r="229" spans="3:30" ht="16.5" customHeight="1" x14ac:dyDescent="0.2">
      <c r="C229" s="235" t="s">
        <v>191</v>
      </c>
      <c r="D229" s="235"/>
      <c r="E229" s="235"/>
      <c r="F229" s="235"/>
      <c r="G229" s="235"/>
      <c r="H229" s="235"/>
      <c r="I229" s="235"/>
      <c r="K229" s="232" t="s">
        <v>30</v>
      </c>
      <c r="L229" s="232"/>
      <c r="M229" s="232"/>
      <c r="N229" s="232"/>
      <c r="O229" s="232"/>
      <c r="P229" s="232"/>
      <c r="Q229" s="232"/>
      <c r="R229" s="232"/>
      <c r="S229" s="232"/>
      <c r="U229" s="176">
        <v>1857100</v>
      </c>
      <c r="V229" s="176">
        <v>0</v>
      </c>
      <c r="W229" s="233">
        <v>136984</v>
      </c>
      <c r="X229" s="233"/>
      <c r="Y229" s="233">
        <v>136984</v>
      </c>
      <c r="Z229" s="233"/>
      <c r="AA229" s="233"/>
      <c r="AB229" s="176">
        <v>136984</v>
      </c>
      <c r="AC229" s="233">
        <v>1720116</v>
      </c>
      <c r="AD229" s="233"/>
    </row>
    <row r="230" spans="3:30" ht="16.5" customHeight="1" x14ac:dyDescent="0.2">
      <c r="V230" s="176">
        <v>0</v>
      </c>
      <c r="W230" s="233">
        <v>0</v>
      </c>
      <c r="X230" s="233"/>
      <c r="Y230" s="233">
        <v>0</v>
      </c>
      <c r="Z230" s="233"/>
      <c r="AA230" s="233"/>
    </row>
    <row r="231" spans="3:30" ht="13.5" customHeight="1" x14ac:dyDescent="0.2">
      <c r="V231" s="176">
        <v>0</v>
      </c>
      <c r="W231" s="233">
        <v>0</v>
      </c>
      <c r="X231" s="233"/>
      <c r="Y231" s="233">
        <v>0</v>
      </c>
      <c r="Z231" s="233"/>
      <c r="AA231" s="233"/>
    </row>
    <row r="232" spans="3:30" ht="3" customHeight="1" x14ac:dyDescent="0.2"/>
    <row r="233" spans="3:30" ht="16.5" customHeight="1" x14ac:dyDescent="0.2">
      <c r="C233" s="235" t="s">
        <v>192</v>
      </c>
      <c r="D233" s="235"/>
      <c r="E233" s="235"/>
      <c r="F233" s="235"/>
      <c r="G233" s="235"/>
      <c r="H233" s="235"/>
      <c r="I233" s="235"/>
      <c r="K233" s="232" t="s">
        <v>31</v>
      </c>
      <c r="L233" s="232"/>
      <c r="M233" s="232"/>
      <c r="N233" s="232"/>
      <c r="O233" s="232"/>
      <c r="P233" s="232"/>
      <c r="Q233" s="232"/>
      <c r="R233" s="232"/>
      <c r="S233" s="232"/>
      <c r="U233" s="176">
        <v>11800</v>
      </c>
      <c r="V233" s="176">
        <v>0</v>
      </c>
      <c r="W233" s="233">
        <v>939</v>
      </c>
      <c r="X233" s="233"/>
      <c r="Y233" s="233">
        <v>939</v>
      </c>
      <c r="Z233" s="233"/>
      <c r="AA233" s="233"/>
      <c r="AB233" s="176">
        <v>939</v>
      </c>
      <c r="AC233" s="233">
        <v>10861</v>
      </c>
      <c r="AD233" s="233"/>
    </row>
    <row r="234" spans="3:30" ht="16.5" customHeight="1" x14ac:dyDescent="0.2">
      <c r="V234" s="176">
        <v>0</v>
      </c>
      <c r="W234" s="233">
        <v>0</v>
      </c>
      <c r="X234" s="233"/>
      <c r="Y234" s="233">
        <v>0</v>
      </c>
      <c r="Z234" s="233"/>
      <c r="AA234" s="233"/>
    </row>
    <row r="235" spans="3:30" ht="13.5" customHeight="1" x14ac:dyDescent="0.2">
      <c r="V235" s="176">
        <v>0</v>
      </c>
      <c r="W235" s="233">
        <v>0</v>
      </c>
      <c r="X235" s="233"/>
      <c r="Y235" s="233">
        <v>0</v>
      </c>
      <c r="Z235" s="233"/>
      <c r="AA235" s="233"/>
    </row>
    <row r="236" spans="3:30" ht="3" customHeight="1" x14ac:dyDescent="0.2"/>
    <row r="237" spans="3:30" ht="16.5" customHeight="1" x14ac:dyDescent="0.2">
      <c r="C237" s="235" t="s">
        <v>193</v>
      </c>
      <c r="D237" s="235"/>
      <c r="E237" s="235"/>
      <c r="F237" s="235"/>
      <c r="G237" s="235"/>
      <c r="H237" s="235"/>
      <c r="I237" s="235"/>
      <c r="K237" s="232" t="s">
        <v>32</v>
      </c>
      <c r="L237" s="232"/>
      <c r="M237" s="232"/>
      <c r="N237" s="232"/>
      <c r="O237" s="232"/>
      <c r="P237" s="232"/>
      <c r="Q237" s="232"/>
      <c r="R237" s="232"/>
      <c r="S237" s="232"/>
      <c r="U237" s="176">
        <v>72380000</v>
      </c>
      <c r="V237" s="176">
        <v>0</v>
      </c>
      <c r="W237" s="233">
        <v>2986365</v>
      </c>
      <c r="X237" s="233"/>
      <c r="Y237" s="233">
        <v>2986365</v>
      </c>
      <c r="Z237" s="233"/>
      <c r="AA237" s="233"/>
      <c r="AB237" s="176">
        <v>2986365</v>
      </c>
      <c r="AC237" s="233">
        <v>69393635</v>
      </c>
      <c r="AD237" s="233"/>
    </row>
    <row r="238" spans="3:30" ht="16.5" customHeight="1" x14ac:dyDescent="0.2">
      <c r="V238" s="176">
        <v>0</v>
      </c>
      <c r="W238" s="233">
        <v>0</v>
      </c>
      <c r="X238" s="233"/>
      <c r="Y238" s="233">
        <v>0</v>
      </c>
      <c r="Z238" s="233"/>
      <c r="AA238" s="233"/>
    </row>
    <row r="239" spans="3:30" ht="13.5" customHeight="1" x14ac:dyDescent="0.2">
      <c r="V239" s="176">
        <v>0</v>
      </c>
      <c r="W239" s="233">
        <v>0</v>
      </c>
      <c r="X239" s="233"/>
      <c r="Y239" s="233">
        <v>0</v>
      </c>
      <c r="Z239" s="233"/>
      <c r="AA239" s="233"/>
    </row>
    <row r="240" spans="3:30" ht="3" customHeight="1" x14ac:dyDescent="0.2"/>
    <row r="241" spans="2:31" ht="16.5" customHeight="1" x14ac:dyDescent="0.2">
      <c r="C241" s="235" t="s">
        <v>194</v>
      </c>
      <c r="D241" s="235"/>
      <c r="E241" s="235"/>
      <c r="F241" s="235"/>
      <c r="G241" s="235"/>
      <c r="H241" s="235"/>
      <c r="I241" s="235"/>
      <c r="K241" s="232" t="s">
        <v>33</v>
      </c>
      <c r="L241" s="232"/>
      <c r="M241" s="232"/>
      <c r="N241" s="232"/>
      <c r="O241" s="232"/>
      <c r="P241" s="232"/>
      <c r="Q241" s="232"/>
      <c r="R241" s="232"/>
      <c r="S241" s="232"/>
      <c r="U241" s="176">
        <v>2230200</v>
      </c>
      <c r="V241" s="176">
        <v>0</v>
      </c>
      <c r="W241" s="233">
        <v>150263</v>
      </c>
      <c r="X241" s="233"/>
      <c r="Y241" s="233">
        <v>150263</v>
      </c>
      <c r="Z241" s="233"/>
      <c r="AA241" s="233"/>
      <c r="AB241" s="176">
        <v>150263</v>
      </c>
      <c r="AC241" s="233">
        <v>2079937</v>
      </c>
      <c r="AD241" s="233"/>
    </row>
    <row r="242" spans="2:31" ht="16.5" customHeight="1" x14ac:dyDescent="0.2">
      <c r="V242" s="176">
        <v>0</v>
      </c>
      <c r="W242" s="233">
        <v>0</v>
      </c>
      <c r="X242" s="233"/>
      <c r="Y242" s="233">
        <v>0</v>
      </c>
      <c r="Z242" s="233"/>
      <c r="AA242" s="233"/>
    </row>
    <row r="243" spans="2:31" ht="13.5" customHeight="1" x14ac:dyDescent="0.2">
      <c r="V243" s="176">
        <v>0</v>
      </c>
      <c r="W243" s="233">
        <v>0</v>
      </c>
      <c r="X243" s="233"/>
      <c r="Y243" s="233">
        <v>0</v>
      </c>
      <c r="Z243" s="233"/>
      <c r="AA243" s="233"/>
    </row>
    <row r="244" spans="2:31" ht="3" customHeight="1" x14ac:dyDescent="0.2"/>
    <row r="245" spans="2:31" ht="16.5" customHeight="1" x14ac:dyDescent="0.2">
      <c r="C245" s="235" t="s">
        <v>195</v>
      </c>
      <c r="D245" s="235"/>
      <c r="E245" s="235"/>
      <c r="F245" s="235"/>
      <c r="G245" s="235"/>
      <c r="H245" s="235"/>
      <c r="I245" s="235"/>
      <c r="K245" s="232" t="s">
        <v>196</v>
      </c>
      <c r="L245" s="232"/>
      <c r="M245" s="232"/>
      <c r="N245" s="232"/>
      <c r="O245" s="232"/>
      <c r="P245" s="232"/>
      <c r="Q245" s="232"/>
      <c r="R245" s="232"/>
      <c r="S245" s="232"/>
      <c r="U245" s="176">
        <v>6689900</v>
      </c>
      <c r="V245" s="176">
        <v>0</v>
      </c>
      <c r="W245" s="233">
        <v>450787</v>
      </c>
      <c r="X245" s="233"/>
      <c r="Y245" s="233">
        <v>450787</v>
      </c>
      <c r="Z245" s="233"/>
      <c r="AA245" s="233"/>
      <c r="AB245" s="176">
        <v>450787</v>
      </c>
      <c r="AC245" s="233">
        <v>6239113</v>
      </c>
      <c r="AD245" s="233"/>
    </row>
    <row r="246" spans="2:31" ht="16.5" customHeight="1" x14ac:dyDescent="0.2">
      <c r="V246" s="176">
        <v>0</v>
      </c>
      <c r="W246" s="233">
        <v>0</v>
      </c>
      <c r="X246" s="233"/>
      <c r="Y246" s="233">
        <v>0</v>
      </c>
      <c r="Z246" s="233"/>
      <c r="AA246" s="233"/>
    </row>
    <row r="247" spans="2:31" ht="13.5" customHeight="1" x14ac:dyDescent="0.2">
      <c r="V247" s="176">
        <v>0</v>
      </c>
      <c r="W247" s="233">
        <v>0</v>
      </c>
      <c r="X247" s="233"/>
      <c r="Y247" s="233">
        <v>0</v>
      </c>
      <c r="Z247" s="233"/>
      <c r="AA247" s="233"/>
    </row>
    <row r="248" spans="2:31" ht="16.5" customHeight="1" x14ac:dyDescent="0.2">
      <c r="C248" s="235" t="s">
        <v>197</v>
      </c>
      <c r="D248" s="235"/>
      <c r="E248" s="235"/>
      <c r="F248" s="235"/>
      <c r="G248" s="235"/>
      <c r="H248" s="235"/>
      <c r="I248" s="235"/>
      <c r="K248" s="232" t="s">
        <v>198</v>
      </c>
      <c r="L248" s="232"/>
      <c r="M248" s="232"/>
      <c r="N248" s="232"/>
      <c r="O248" s="232"/>
      <c r="P248" s="232"/>
      <c r="Q248" s="232"/>
      <c r="R248" s="232"/>
      <c r="S248" s="232"/>
      <c r="U248" s="176">
        <v>498750000</v>
      </c>
      <c r="V248" s="176">
        <v>0</v>
      </c>
      <c r="W248" s="233">
        <v>0</v>
      </c>
      <c r="X248" s="233"/>
      <c r="Y248" s="233">
        <v>0</v>
      </c>
      <c r="Z248" s="233"/>
      <c r="AA248" s="233"/>
      <c r="AB248" s="176">
        <v>0</v>
      </c>
      <c r="AC248" s="233">
        <v>498750000</v>
      </c>
      <c r="AD248" s="233"/>
    </row>
    <row r="249" spans="2:31" ht="16.5" customHeight="1" x14ac:dyDescent="0.2">
      <c r="V249" s="176">
        <v>0</v>
      </c>
      <c r="W249" s="233">
        <v>0</v>
      </c>
      <c r="X249" s="233"/>
      <c r="Y249" s="233">
        <v>0</v>
      </c>
      <c r="Z249" s="233"/>
      <c r="AA249" s="233"/>
    </row>
    <row r="250" spans="2:31" ht="13.5" customHeight="1" x14ac:dyDescent="0.2">
      <c r="V250" s="176">
        <v>0</v>
      </c>
      <c r="W250" s="233">
        <v>0</v>
      </c>
      <c r="X250" s="233"/>
      <c r="Y250" s="233">
        <v>0</v>
      </c>
      <c r="Z250" s="233"/>
      <c r="AA250" s="233"/>
    </row>
    <row r="251" spans="2:31" ht="6" customHeight="1" x14ac:dyDescent="0.2"/>
    <row r="252" spans="2:31" ht="16.5" customHeight="1" x14ac:dyDescent="0.2">
      <c r="B252" s="234" t="s">
        <v>142</v>
      </c>
      <c r="C252" s="234"/>
      <c r="D252" s="234"/>
      <c r="E252" s="234"/>
      <c r="F252" s="234"/>
      <c r="G252" s="234"/>
      <c r="H252" s="234"/>
      <c r="I252" s="234"/>
      <c r="J252" s="234"/>
      <c r="K252" s="234"/>
      <c r="L252" s="234"/>
      <c r="M252" s="234"/>
      <c r="N252" s="234"/>
      <c r="O252" s="234"/>
      <c r="P252" s="234"/>
      <c r="Q252" s="234"/>
      <c r="R252" s="234"/>
      <c r="U252" s="176">
        <v>1947431000</v>
      </c>
      <c r="V252" s="176">
        <v>0</v>
      </c>
      <c r="W252" s="233">
        <v>81860620</v>
      </c>
      <c r="X252" s="233"/>
      <c r="Y252" s="233">
        <v>81860620</v>
      </c>
      <c r="Z252" s="233"/>
      <c r="AA252" s="233"/>
      <c r="AB252" s="176">
        <v>81860620</v>
      </c>
      <c r="AC252" s="233">
        <v>1865570380</v>
      </c>
      <c r="AD252" s="233"/>
    </row>
    <row r="253" spans="2:31" ht="16.5" customHeight="1" x14ac:dyDescent="0.2">
      <c r="V253" s="176">
        <v>0</v>
      </c>
      <c r="W253" s="233">
        <v>0</v>
      </c>
      <c r="X253" s="233"/>
      <c r="Y253" s="233">
        <v>0</v>
      </c>
      <c r="Z253" s="233"/>
      <c r="AA253" s="233"/>
    </row>
    <row r="254" spans="2:31" ht="16.5" customHeight="1" x14ac:dyDescent="0.2">
      <c r="V254" s="176">
        <v>0</v>
      </c>
      <c r="W254" s="233">
        <v>0</v>
      </c>
      <c r="X254" s="233"/>
      <c r="Y254" s="233">
        <v>0</v>
      </c>
      <c r="Z254" s="233"/>
      <c r="AA254" s="233"/>
    </row>
    <row r="255" spans="2:31" ht="9" customHeight="1" x14ac:dyDescent="0.2"/>
    <row r="256" spans="2:31" ht="13.5" customHeight="1" x14ac:dyDescent="0.2">
      <c r="C256" s="228" t="s">
        <v>136</v>
      </c>
      <c r="D256" s="228"/>
      <c r="E256" s="228"/>
      <c r="F256" s="228"/>
      <c r="H256" s="174" t="s">
        <v>35</v>
      </c>
      <c r="I256" s="235" t="s">
        <v>239</v>
      </c>
      <c r="J256" s="235"/>
      <c r="K256" s="235"/>
      <c r="L256" s="235"/>
      <c r="M256" s="235"/>
      <c r="O256" s="231" t="s">
        <v>78</v>
      </c>
      <c r="P256" s="231"/>
      <c r="Q256" s="231"/>
      <c r="R256" s="231"/>
      <c r="S256" s="231"/>
      <c r="T256" s="231"/>
      <c r="U256" s="231"/>
      <c r="V256" s="231"/>
      <c r="W256" s="231"/>
      <c r="X256" s="231"/>
      <c r="Y256" s="231"/>
      <c r="Z256" s="231"/>
      <c r="AA256" s="231"/>
      <c r="AB256" s="231"/>
      <c r="AC256" s="231"/>
      <c r="AD256" s="231"/>
      <c r="AE256" s="231"/>
    </row>
    <row r="257" spans="2:31" ht="13.5" customHeight="1" x14ac:dyDescent="0.2">
      <c r="C257" s="228" t="s">
        <v>138</v>
      </c>
      <c r="D257" s="228"/>
      <c r="E257" s="228"/>
      <c r="F257" s="228"/>
      <c r="H257" s="174" t="s">
        <v>35</v>
      </c>
      <c r="I257" s="235" t="s">
        <v>309</v>
      </c>
      <c r="J257" s="235"/>
      <c r="K257" s="235"/>
      <c r="L257" s="235"/>
      <c r="M257" s="235"/>
      <c r="O257" s="231" t="s">
        <v>310</v>
      </c>
      <c r="P257" s="231"/>
      <c r="Q257" s="231"/>
      <c r="R257" s="231"/>
      <c r="S257" s="231"/>
      <c r="T257" s="231"/>
      <c r="U257" s="231"/>
      <c r="V257" s="231"/>
      <c r="W257" s="231"/>
      <c r="X257" s="231"/>
      <c r="Y257" s="231"/>
      <c r="Z257" s="231"/>
      <c r="AA257" s="231"/>
      <c r="AB257" s="231"/>
      <c r="AC257" s="231"/>
      <c r="AD257" s="231"/>
      <c r="AE257" s="231"/>
    </row>
    <row r="258" spans="2:31" ht="3" customHeight="1" x14ac:dyDescent="0.2"/>
    <row r="259" spans="2:31" ht="3" customHeight="1" x14ac:dyDescent="0.2"/>
    <row r="260" spans="2:31" ht="13.5" customHeight="1" x14ac:dyDescent="0.2">
      <c r="C260" s="235" t="s">
        <v>311</v>
      </c>
      <c r="D260" s="235"/>
      <c r="E260" s="235"/>
      <c r="F260" s="235"/>
      <c r="G260" s="235"/>
      <c r="H260" s="235"/>
      <c r="I260" s="235"/>
      <c r="K260" s="236" t="s">
        <v>312</v>
      </c>
      <c r="L260" s="236"/>
      <c r="M260" s="236"/>
      <c r="N260" s="236"/>
      <c r="O260" s="236"/>
      <c r="P260" s="236"/>
      <c r="Q260" s="236"/>
      <c r="R260" s="236"/>
      <c r="S260" s="236"/>
      <c r="U260" s="176">
        <v>40000000</v>
      </c>
      <c r="V260" s="176">
        <v>0</v>
      </c>
      <c r="W260" s="233">
        <v>0</v>
      </c>
      <c r="X260" s="233"/>
      <c r="Y260" s="233">
        <v>0</v>
      </c>
      <c r="Z260" s="233"/>
      <c r="AA260" s="233"/>
      <c r="AB260" s="176">
        <v>0</v>
      </c>
      <c r="AC260" s="233">
        <v>40000000</v>
      </c>
      <c r="AD260" s="233"/>
    </row>
    <row r="261" spans="2:31" ht="8.25" customHeight="1" x14ac:dyDescent="0.2">
      <c r="K261" s="236"/>
      <c r="L261" s="236"/>
      <c r="M261" s="236"/>
      <c r="N261" s="236"/>
      <c r="O261" s="236"/>
      <c r="P261" s="236"/>
      <c r="Q261" s="236"/>
      <c r="R261" s="236"/>
      <c r="S261" s="236"/>
    </row>
    <row r="262" spans="2:31" ht="12" customHeight="1" x14ac:dyDescent="0.2">
      <c r="K262" s="236"/>
      <c r="L262" s="236"/>
      <c r="M262" s="236"/>
      <c r="N262" s="236"/>
      <c r="O262" s="236"/>
      <c r="P262" s="236"/>
      <c r="Q262" s="236"/>
      <c r="R262" s="236"/>
      <c r="S262" s="236"/>
      <c r="V262" s="233">
        <v>0</v>
      </c>
      <c r="W262" s="233">
        <v>0</v>
      </c>
      <c r="X262" s="233"/>
      <c r="Y262" s="233">
        <v>0</v>
      </c>
      <c r="Z262" s="233"/>
      <c r="AA262" s="233"/>
    </row>
    <row r="263" spans="2:31" ht="1.5" customHeight="1" x14ac:dyDescent="0.2">
      <c r="V263" s="233"/>
      <c r="W263" s="233"/>
      <c r="X263" s="233"/>
      <c r="Y263" s="233"/>
      <c r="Z263" s="233"/>
      <c r="AA263" s="233"/>
    </row>
    <row r="264" spans="2:31" ht="13.5" customHeight="1" x14ac:dyDescent="0.2">
      <c r="V264" s="176">
        <v>0</v>
      </c>
      <c r="W264" s="233">
        <v>0</v>
      </c>
      <c r="X264" s="233"/>
      <c r="Y264" s="233">
        <v>0</v>
      </c>
      <c r="Z264" s="233"/>
      <c r="AA264" s="233"/>
    </row>
    <row r="265" spans="2:31" ht="10.5" customHeight="1" x14ac:dyDescent="0.2"/>
    <row r="266" spans="2:31" ht="6" customHeight="1" x14ac:dyDescent="0.2"/>
    <row r="267" spans="2:31" ht="16.5" customHeight="1" x14ac:dyDescent="0.2">
      <c r="B267" s="234" t="s">
        <v>142</v>
      </c>
      <c r="C267" s="234"/>
      <c r="D267" s="234"/>
      <c r="E267" s="234"/>
      <c r="F267" s="234"/>
      <c r="G267" s="234"/>
      <c r="H267" s="234"/>
      <c r="I267" s="234"/>
      <c r="J267" s="234"/>
      <c r="K267" s="234"/>
      <c r="L267" s="234"/>
      <c r="M267" s="234"/>
      <c r="N267" s="234"/>
      <c r="O267" s="234"/>
      <c r="P267" s="234"/>
      <c r="Q267" s="234"/>
      <c r="R267" s="234"/>
      <c r="U267" s="176">
        <v>40000000</v>
      </c>
      <c r="V267" s="176">
        <v>0</v>
      </c>
      <c r="W267" s="233">
        <v>0</v>
      </c>
      <c r="X267" s="233"/>
      <c r="Y267" s="233">
        <v>0</v>
      </c>
      <c r="Z267" s="233"/>
      <c r="AA267" s="233"/>
      <c r="AB267" s="176">
        <v>0</v>
      </c>
      <c r="AC267" s="233">
        <v>40000000</v>
      </c>
      <c r="AD267" s="233"/>
    </row>
    <row r="268" spans="2:31" ht="16.5" customHeight="1" x14ac:dyDescent="0.2">
      <c r="V268" s="176">
        <v>0</v>
      </c>
      <c r="W268" s="233">
        <v>0</v>
      </c>
      <c r="X268" s="233"/>
      <c r="Y268" s="233">
        <v>0</v>
      </c>
      <c r="Z268" s="233"/>
      <c r="AA268" s="233"/>
    </row>
    <row r="269" spans="2:31" ht="16.5" customHeight="1" x14ac:dyDescent="0.2">
      <c r="V269" s="176">
        <v>0</v>
      </c>
      <c r="W269" s="233">
        <v>0</v>
      </c>
      <c r="X269" s="233"/>
      <c r="Y269" s="233">
        <v>0</v>
      </c>
      <c r="Z269" s="233"/>
      <c r="AA269" s="233"/>
    </row>
    <row r="270" spans="2:31" ht="9" customHeight="1" x14ac:dyDescent="0.2"/>
    <row r="271" spans="2:31" ht="13.5" customHeight="1" x14ac:dyDescent="0.2">
      <c r="C271" s="228" t="s">
        <v>136</v>
      </c>
      <c r="D271" s="228"/>
      <c r="E271" s="228"/>
      <c r="F271" s="228"/>
      <c r="H271" s="174" t="s">
        <v>35</v>
      </c>
      <c r="I271" s="235" t="s">
        <v>239</v>
      </c>
      <c r="J271" s="235"/>
      <c r="K271" s="235"/>
      <c r="L271" s="235"/>
      <c r="M271" s="235"/>
      <c r="O271" s="231" t="s">
        <v>78</v>
      </c>
      <c r="P271" s="231"/>
      <c r="Q271" s="231"/>
      <c r="R271" s="231"/>
      <c r="S271" s="231"/>
      <c r="T271" s="231"/>
      <c r="U271" s="231"/>
      <c r="V271" s="231"/>
      <c r="W271" s="231"/>
      <c r="X271" s="231"/>
      <c r="Y271" s="231"/>
      <c r="Z271" s="231"/>
      <c r="AA271" s="231"/>
      <c r="AB271" s="231"/>
      <c r="AC271" s="231"/>
      <c r="AD271" s="231"/>
      <c r="AE271" s="231"/>
    </row>
    <row r="272" spans="2:31" ht="13.5" customHeight="1" x14ac:dyDescent="0.2">
      <c r="C272" s="228" t="s">
        <v>138</v>
      </c>
      <c r="D272" s="228"/>
      <c r="E272" s="228"/>
      <c r="F272" s="228"/>
      <c r="H272" s="174" t="s">
        <v>35</v>
      </c>
      <c r="I272" s="235" t="s">
        <v>240</v>
      </c>
      <c r="J272" s="235"/>
      <c r="K272" s="235"/>
      <c r="L272" s="235"/>
      <c r="M272" s="235"/>
      <c r="O272" s="231" t="s">
        <v>79</v>
      </c>
      <c r="P272" s="231"/>
      <c r="Q272" s="231"/>
      <c r="R272" s="231"/>
      <c r="S272" s="231"/>
      <c r="T272" s="231"/>
      <c r="U272" s="231"/>
      <c r="V272" s="231"/>
      <c r="W272" s="231"/>
      <c r="X272" s="231"/>
      <c r="Y272" s="231"/>
      <c r="Z272" s="231"/>
      <c r="AA272" s="231"/>
      <c r="AB272" s="231"/>
      <c r="AC272" s="231"/>
      <c r="AD272" s="231"/>
      <c r="AE272" s="231"/>
    </row>
    <row r="273" spans="2:30" ht="3" customHeight="1" x14ac:dyDescent="0.2"/>
    <row r="274" spans="2:30" ht="3" customHeight="1" x14ac:dyDescent="0.2"/>
    <row r="275" spans="2:30" ht="11.25" customHeight="1" x14ac:dyDescent="0.2">
      <c r="C275" s="235" t="s">
        <v>241</v>
      </c>
      <c r="D275" s="235"/>
      <c r="E275" s="235"/>
      <c r="F275" s="235"/>
      <c r="G275" s="235"/>
      <c r="H275" s="235"/>
      <c r="I275" s="235"/>
      <c r="K275" s="236" t="s">
        <v>242</v>
      </c>
      <c r="L275" s="236"/>
      <c r="M275" s="236"/>
      <c r="N275" s="236"/>
      <c r="O275" s="236"/>
      <c r="P275" s="236"/>
      <c r="Q275" s="236"/>
      <c r="R275" s="236"/>
      <c r="S275" s="236"/>
      <c r="U275" s="233">
        <v>14000000</v>
      </c>
      <c r="V275" s="233">
        <v>0</v>
      </c>
      <c r="W275" s="233">
        <v>0</v>
      </c>
      <c r="X275" s="233"/>
      <c r="Y275" s="233">
        <v>0</v>
      </c>
      <c r="Z275" s="233"/>
      <c r="AA275" s="233"/>
      <c r="AB275" s="233">
        <v>0</v>
      </c>
      <c r="AC275" s="233">
        <v>14000000</v>
      </c>
      <c r="AD275" s="233"/>
    </row>
    <row r="276" spans="2:30" ht="6" customHeight="1" x14ac:dyDescent="0.2">
      <c r="C276" s="235"/>
      <c r="D276" s="235"/>
      <c r="E276" s="235"/>
      <c r="F276" s="235"/>
      <c r="G276" s="235"/>
      <c r="H276" s="235"/>
      <c r="I276" s="235"/>
      <c r="K276" s="236"/>
      <c r="L276" s="236"/>
      <c r="M276" s="236"/>
      <c r="N276" s="236"/>
      <c r="O276" s="236"/>
      <c r="P276" s="236"/>
      <c r="Q276" s="236"/>
      <c r="R276" s="236"/>
      <c r="S276" s="236"/>
      <c r="U276" s="233"/>
      <c r="V276" s="233"/>
      <c r="W276" s="233"/>
      <c r="X276" s="233"/>
      <c r="Y276" s="233"/>
      <c r="Z276" s="233"/>
      <c r="AA276" s="233"/>
      <c r="AB276" s="233"/>
      <c r="AC276" s="233"/>
      <c r="AD276" s="233"/>
    </row>
    <row r="277" spans="2:30" ht="5.25" customHeight="1" x14ac:dyDescent="0.2">
      <c r="K277" s="236"/>
      <c r="L277" s="236"/>
      <c r="M277" s="236"/>
      <c r="N277" s="236"/>
      <c r="O277" s="236"/>
      <c r="P277" s="236"/>
      <c r="Q277" s="236"/>
      <c r="R277" s="236"/>
      <c r="S277" s="236"/>
      <c r="V277" s="233">
        <v>0</v>
      </c>
      <c r="W277" s="233">
        <v>0</v>
      </c>
      <c r="X277" s="233"/>
      <c r="Y277" s="233">
        <v>0</v>
      </c>
      <c r="Z277" s="233"/>
      <c r="AA277" s="233"/>
    </row>
    <row r="278" spans="2:30" ht="12" customHeight="1" x14ac:dyDescent="0.2">
      <c r="V278" s="233"/>
      <c r="W278" s="233"/>
      <c r="X278" s="233"/>
      <c r="Y278" s="233"/>
      <c r="Z278" s="233"/>
      <c r="AA278" s="233"/>
    </row>
    <row r="279" spans="2:30" ht="13.5" customHeight="1" x14ac:dyDescent="0.2">
      <c r="V279" s="176">
        <v>0</v>
      </c>
      <c r="W279" s="233">
        <v>0</v>
      </c>
      <c r="X279" s="233"/>
      <c r="Y279" s="233">
        <v>0</v>
      </c>
      <c r="Z279" s="233"/>
      <c r="AA279" s="233"/>
    </row>
    <row r="280" spans="2:30" ht="3" customHeight="1" x14ac:dyDescent="0.2"/>
    <row r="281" spans="2:30" ht="11.25" customHeight="1" x14ac:dyDescent="0.2">
      <c r="C281" s="235" t="s">
        <v>313</v>
      </c>
      <c r="D281" s="235"/>
      <c r="E281" s="235"/>
      <c r="F281" s="235"/>
      <c r="G281" s="235"/>
      <c r="H281" s="235"/>
      <c r="I281" s="235"/>
      <c r="K281" s="236" t="s">
        <v>314</v>
      </c>
      <c r="L281" s="236"/>
      <c r="M281" s="236"/>
      <c r="N281" s="236"/>
      <c r="O281" s="236"/>
      <c r="P281" s="236"/>
      <c r="Q281" s="236"/>
      <c r="R281" s="236"/>
      <c r="S281" s="236"/>
      <c r="U281" s="233">
        <v>4000000</v>
      </c>
      <c r="V281" s="233">
        <v>0</v>
      </c>
      <c r="W281" s="233">
        <v>0</v>
      </c>
      <c r="X281" s="233"/>
      <c r="Y281" s="233">
        <v>0</v>
      </c>
      <c r="Z281" s="233"/>
      <c r="AA281" s="233"/>
      <c r="AB281" s="233">
        <v>0</v>
      </c>
      <c r="AC281" s="233">
        <v>4000000</v>
      </c>
      <c r="AD281" s="233"/>
    </row>
    <row r="282" spans="2:30" ht="6" customHeight="1" x14ac:dyDescent="0.2">
      <c r="C282" s="235"/>
      <c r="D282" s="235"/>
      <c r="E282" s="235"/>
      <c r="F282" s="235"/>
      <c r="G282" s="235"/>
      <c r="H282" s="235"/>
      <c r="I282" s="235"/>
      <c r="K282" s="236"/>
      <c r="L282" s="236"/>
      <c r="M282" s="236"/>
      <c r="N282" s="236"/>
      <c r="O282" s="236"/>
      <c r="P282" s="236"/>
      <c r="Q282" s="236"/>
      <c r="R282" s="236"/>
      <c r="S282" s="236"/>
      <c r="U282" s="233"/>
      <c r="V282" s="233"/>
      <c r="W282" s="233"/>
      <c r="X282" s="233"/>
      <c r="Y282" s="233"/>
      <c r="Z282" s="233"/>
      <c r="AA282" s="233"/>
      <c r="AB282" s="233"/>
      <c r="AC282" s="233"/>
      <c r="AD282" s="233"/>
    </row>
    <row r="283" spans="2:30" ht="5.25" customHeight="1" x14ac:dyDescent="0.2">
      <c r="K283" s="236"/>
      <c r="L283" s="236"/>
      <c r="M283" s="236"/>
      <c r="N283" s="236"/>
      <c r="O283" s="236"/>
      <c r="P283" s="236"/>
      <c r="Q283" s="236"/>
      <c r="R283" s="236"/>
      <c r="S283" s="236"/>
      <c r="V283" s="233">
        <v>0</v>
      </c>
      <c r="W283" s="233">
        <v>0</v>
      </c>
      <c r="X283" s="233"/>
      <c r="Y283" s="233">
        <v>0</v>
      </c>
      <c r="Z283" s="233"/>
      <c r="AA283" s="233"/>
    </row>
    <row r="284" spans="2:30" ht="12" customHeight="1" x14ac:dyDescent="0.2">
      <c r="V284" s="233"/>
      <c r="W284" s="233"/>
      <c r="X284" s="233"/>
      <c r="Y284" s="233"/>
      <c r="Z284" s="233"/>
      <c r="AA284" s="233"/>
    </row>
    <row r="285" spans="2:30" ht="13.5" customHeight="1" x14ac:dyDescent="0.2">
      <c r="V285" s="176">
        <v>0</v>
      </c>
      <c r="W285" s="233">
        <v>0</v>
      </c>
      <c r="X285" s="233"/>
      <c r="Y285" s="233">
        <v>0</v>
      </c>
      <c r="Z285" s="233"/>
      <c r="AA285" s="233"/>
    </row>
    <row r="286" spans="2:30" ht="6" customHeight="1" x14ac:dyDescent="0.2"/>
    <row r="287" spans="2:30" ht="16.5" customHeight="1" x14ac:dyDescent="0.2">
      <c r="B287" s="234" t="s">
        <v>142</v>
      </c>
      <c r="C287" s="234"/>
      <c r="D287" s="234"/>
      <c r="E287" s="234"/>
      <c r="F287" s="234"/>
      <c r="G287" s="234"/>
      <c r="H287" s="234"/>
      <c r="I287" s="234"/>
      <c r="J287" s="234"/>
      <c r="K287" s="234"/>
      <c r="L287" s="234"/>
      <c r="M287" s="234"/>
      <c r="N287" s="234"/>
      <c r="O287" s="234"/>
      <c r="P287" s="234"/>
      <c r="Q287" s="234"/>
      <c r="R287" s="234"/>
      <c r="U287" s="176">
        <v>18000000</v>
      </c>
      <c r="V287" s="176">
        <v>0</v>
      </c>
      <c r="W287" s="233">
        <v>0</v>
      </c>
      <c r="X287" s="233"/>
      <c r="Y287" s="233">
        <v>0</v>
      </c>
      <c r="Z287" s="233"/>
      <c r="AA287" s="233"/>
      <c r="AB287" s="176">
        <v>0</v>
      </c>
      <c r="AC287" s="233">
        <v>18000000</v>
      </c>
      <c r="AD287" s="233"/>
    </row>
    <row r="288" spans="2:30" ht="16.5" customHeight="1" x14ac:dyDescent="0.2">
      <c r="V288" s="176">
        <v>0</v>
      </c>
      <c r="W288" s="233">
        <v>0</v>
      </c>
      <c r="X288" s="233"/>
      <c r="Y288" s="233">
        <v>0</v>
      </c>
      <c r="Z288" s="233"/>
      <c r="AA288" s="233"/>
    </row>
    <row r="289" spans="2:31" ht="16.5" customHeight="1" x14ac:dyDescent="0.2">
      <c r="V289" s="176">
        <v>0</v>
      </c>
      <c r="W289" s="233">
        <v>0</v>
      </c>
      <c r="X289" s="233"/>
      <c r="Y289" s="233">
        <v>0</v>
      </c>
      <c r="Z289" s="233"/>
      <c r="AA289" s="233"/>
    </row>
    <row r="290" spans="2:31" ht="9" customHeight="1" x14ac:dyDescent="0.2"/>
    <row r="291" spans="2:31" ht="13.5" customHeight="1" x14ac:dyDescent="0.2">
      <c r="C291" s="228" t="s">
        <v>136</v>
      </c>
      <c r="D291" s="228"/>
      <c r="E291" s="228"/>
      <c r="F291" s="228"/>
      <c r="H291" s="174" t="s">
        <v>35</v>
      </c>
      <c r="I291" s="235" t="s">
        <v>239</v>
      </c>
      <c r="J291" s="235"/>
      <c r="K291" s="235"/>
      <c r="L291" s="235"/>
      <c r="M291" s="235"/>
      <c r="O291" s="231" t="s">
        <v>78</v>
      </c>
      <c r="P291" s="231"/>
      <c r="Q291" s="231"/>
      <c r="R291" s="231"/>
      <c r="S291" s="231"/>
      <c r="T291" s="231"/>
      <c r="U291" s="231"/>
      <c r="V291" s="231"/>
      <c r="W291" s="231"/>
      <c r="X291" s="231"/>
      <c r="Y291" s="231"/>
      <c r="Z291" s="231"/>
      <c r="AA291" s="231"/>
      <c r="AB291" s="231"/>
      <c r="AC291" s="231"/>
      <c r="AD291" s="231"/>
      <c r="AE291" s="231"/>
    </row>
    <row r="292" spans="2:31" ht="13.5" customHeight="1" x14ac:dyDescent="0.2">
      <c r="C292" s="228" t="s">
        <v>138</v>
      </c>
      <c r="D292" s="228"/>
      <c r="E292" s="228"/>
      <c r="F292" s="228"/>
      <c r="H292" s="174" t="s">
        <v>35</v>
      </c>
      <c r="I292" s="235" t="s">
        <v>243</v>
      </c>
      <c r="J292" s="235"/>
      <c r="K292" s="235"/>
      <c r="L292" s="235"/>
      <c r="M292" s="235"/>
      <c r="O292" s="231" t="s">
        <v>80</v>
      </c>
      <c r="P292" s="231"/>
      <c r="Q292" s="231"/>
      <c r="R292" s="231"/>
      <c r="S292" s="231"/>
      <c r="T292" s="231"/>
      <c r="U292" s="231"/>
      <c r="V292" s="231"/>
      <c r="W292" s="231"/>
      <c r="X292" s="231"/>
      <c r="Y292" s="231"/>
      <c r="Z292" s="231"/>
      <c r="AA292" s="231"/>
      <c r="AB292" s="231"/>
      <c r="AC292" s="231"/>
      <c r="AD292" s="231"/>
      <c r="AE292" s="231"/>
    </row>
    <row r="293" spans="2:31" ht="3" customHeight="1" x14ac:dyDescent="0.2"/>
    <row r="294" spans="2:31" ht="11.25" customHeight="1" x14ac:dyDescent="0.2">
      <c r="C294" s="235" t="s">
        <v>244</v>
      </c>
      <c r="D294" s="235"/>
      <c r="E294" s="235"/>
      <c r="F294" s="235"/>
      <c r="G294" s="235"/>
      <c r="H294" s="235"/>
      <c r="I294" s="235"/>
      <c r="K294" s="236" t="s">
        <v>245</v>
      </c>
      <c r="L294" s="236"/>
      <c r="M294" s="236"/>
      <c r="N294" s="236"/>
      <c r="O294" s="236"/>
      <c r="P294" s="236"/>
      <c r="Q294" s="236"/>
      <c r="R294" s="236"/>
      <c r="S294" s="236"/>
      <c r="U294" s="233">
        <v>60000000</v>
      </c>
      <c r="V294" s="233">
        <v>0</v>
      </c>
      <c r="W294" s="233">
        <v>0</v>
      </c>
      <c r="X294" s="233"/>
      <c r="Y294" s="233">
        <v>0</v>
      </c>
      <c r="Z294" s="233"/>
      <c r="AA294" s="233"/>
      <c r="AB294" s="233">
        <v>0</v>
      </c>
      <c r="AC294" s="233">
        <v>60000000</v>
      </c>
      <c r="AD294" s="233"/>
    </row>
    <row r="295" spans="2:31" ht="6" customHeight="1" x14ac:dyDescent="0.2">
      <c r="C295" s="235"/>
      <c r="D295" s="235"/>
      <c r="E295" s="235"/>
      <c r="F295" s="235"/>
      <c r="G295" s="235"/>
      <c r="H295" s="235"/>
      <c r="I295" s="235"/>
      <c r="K295" s="236"/>
      <c r="L295" s="236"/>
      <c r="M295" s="236"/>
      <c r="N295" s="236"/>
      <c r="O295" s="236"/>
      <c r="P295" s="236"/>
      <c r="Q295" s="236"/>
      <c r="R295" s="236"/>
      <c r="S295" s="236"/>
      <c r="U295" s="233"/>
      <c r="V295" s="233"/>
      <c r="W295" s="233"/>
      <c r="X295" s="233"/>
      <c r="Y295" s="233"/>
      <c r="Z295" s="233"/>
      <c r="AA295" s="233"/>
      <c r="AB295" s="233"/>
      <c r="AC295" s="233"/>
      <c r="AD295" s="233"/>
    </row>
    <row r="296" spans="2:31" ht="5.25" customHeight="1" x14ac:dyDescent="0.2">
      <c r="K296" s="236"/>
      <c r="L296" s="236"/>
      <c r="M296" s="236"/>
      <c r="N296" s="236"/>
      <c r="O296" s="236"/>
      <c r="P296" s="236"/>
      <c r="Q296" s="236"/>
      <c r="R296" s="236"/>
      <c r="S296" s="236"/>
      <c r="V296" s="233">
        <v>0</v>
      </c>
      <c r="W296" s="233">
        <v>0</v>
      </c>
      <c r="X296" s="233"/>
      <c r="Y296" s="233">
        <v>0</v>
      </c>
      <c r="Z296" s="233"/>
      <c r="AA296" s="233"/>
    </row>
    <row r="297" spans="2:31" ht="12" customHeight="1" x14ac:dyDescent="0.2">
      <c r="V297" s="233"/>
      <c r="W297" s="233"/>
      <c r="X297" s="233"/>
      <c r="Y297" s="233"/>
      <c r="Z297" s="233"/>
      <c r="AA297" s="233"/>
    </row>
    <row r="298" spans="2:31" ht="13.5" customHeight="1" x14ac:dyDescent="0.2">
      <c r="V298" s="176">
        <v>0</v>
      </c>
      <c r="W298" s="233">
        <v>0</v>
      </c>
      <c r="X298" s="233"/>
      <c r="Y298" s="233">
        <v>0</v>
      </c>
      <c r="Z298" s="233"/>
      <c r="AA298" s="233"/>
    </row>
    <row r="299" spans="2:31" ht="6" customHeight="1" x14ac:dyDescent="0.2"/>
    <row r="300" spans="2:31" ht="16.5" customHeight="1" x14ac:dyDescent="0.2">
      <c r="B300" s="234" t="s">
        <v>142</v>
      </c>
      <c r="C300" s="234"/>
      <c r="D300" s="234"/>
      <c r="E300" s="234"/>
      <c r="F300" s="234"/>
      <c r="G300" s="234"/>
      <c r="H300" s="234"/>
      <c r="I300" s="234"/>
      <c r="J300" s="234"/>
      <c r="K300" s="234"/>
      <c r="L300" s="234"/>
      <c r="M300" s="234"/>
      <c r="N300" s="234"/>
      <c r="O300" s="234"/>
      <c r="P300" s="234"/>
      <c r="Q300" s="234"/>
      <c r="R300" s="234"/>
      <c r="U300" s="176">
        <v>60000000</v>
      </c>
      <c r="V300" s="176">
        <v>0</v>
      </c>
      <c r="W300" s="233">
        <v>0</v>
      </c>
      <c r="X300" s="233"/>
      <c r="Y300" s="233">
        <v>0</v>
      </c>
      <c r="Z300" s="233"/>
      <c r="AA300" s="233"/>
      <c r="AB300" s="176">
        <v>0</v>
      </c>
      <c r="AC300" s="233">
        <v>60000000</v>
      </c>
      <c r="AD300" s="233"/>
    </row>
    <row r="301" spans="2:31" ht="16.5" customHeight="1" x14ac:dyDescent="0.2">
      <c r="V301" s="176">
        <v>0</v>
      </c>
      <c r="W301" s="233">
        <v>0</v>
      </c>
      <c r="X301" s="233"/>
      <c r="Y301" s="233">
        <v>0</v>
      </c>
      <c r="Z301" s="233"/>
      <c r="AA301" s="233"/>
    </row>
    <row r="302" spans="2:31" ht="16.5" customHeight="1" x14ac:dyDescent="0.2">
      <c r="V302" s="176">
        <v>0</v>
      </c>
      <c r="W302" s="233">
        <v>0</v>
      </c>
      <c r="X302" s="233"/>
      <c r="Y302" s="233">
        <v>0</v>
      </c>
      <c r="Z302" s="233"/>
      <c r="AA302" s="233"/>
    </row>
    <row r="303" spans="2:31" ht="9" customHeight="1" x14ac:dyDescent="0.2"/>
    <row r="304" spans="2:31" ht="13.5" customHeight="1" x14ac:dyDescent="0.2">
      <c r="C304" s="228" t="s">
        <v>136</v>
      </c>
      <c r="D304" s="228"/>
      <c r="E304" s="228"/>
      <c r="F304" s="228"/>
      <c r="H304" s="174" t="s">
        <v>35</v>
      </c>
      <c r="I304" s="235" t="s">
        <v>239</v>
      </c>
      <c r="J304" s="235"/>
      <c r="K304" s="235"/>
      <c r="L304" s="235"/>
      <c r="M304" s="235"/>
      <c r="O304" s="231" t="s">
        <v>78</v>
      </c>
      <c r="P304" s="231"/>
      <c r="Q304" s="231"/>
      <c r="R304" s="231"/>
      <c r="S304" s="231"/>
      <c r="T304" s="231"/>
      <c r="U304" s="231"/>
      <c r="V304" s="231"/>
      <c r="W304" s="231"/>
      <c r="X304" s="231"/>
      <c r="Y304" s="231"/>
      <c r="Z304" s="231"/>
      <c r="AA304" s="231"/>
      <c r="AB304" s="231"/>
      <c r="AC304" s="231"/>
      <c r="AD304" s="231"/>
      <c r="AE304" s="231"/>
    </row>
    <row r="305" spans="2:31" ht="13.5" customHeight="1" x14ac:dyDescent="0.2">
      <c r="C305" s="228" t="s">
        <v>138</v>
      </c>
      <c r="D305" s="228"/>
      <c r="E305" s="228"/>
      <c r="F305" s="228"/>
      <c r="H305" s="174" t="s">
        <v>35</v>
      </c>
      <c r="I305" s="235" t="s">
        <v>246</v>
      </c>
      <c r="J305" s="235"/>
      <c r="K305" s="235"/>
      <c r="L305" s="235"/>
      <c r="M305" s="235"/>
      <c r="O305" s="231" t="s">
        <v>81</v>
      </c>
      <c r="P305" s="231"/>
      <c r="Q305" s="231"/>
      <c r="R305" s="231"/>
      <c r="S305" s="231"/>
      <c r="T305" s="231"/>
      <c r="U305" s="231"/>
      <c r="V305" s="231"/>
      <c r="W305" s="231"/>
      <c r="X305" s="231"/>
      <c r="Y305" s="231"/>
      <c r="Z305" s="231"/>
      <c r="AA305" s="231"/>
      <c r="AB305" s="231"/>
      <c r="AC305" s="231"/>
      <c r="AD305" s="231"/>
      <c r="AE305" s="231"/>
    </row>
    <row r="306" spans="2:31" ht="3" customHeight="1" x14ac:dyDescent="0.2"/>
    <row r="307" spans="2:31" ht="3" customHeight="1" x14ac:dyDescent="0.2"/>
    <row r="308" spans="2:31" ht="16.5" customHeight="1" x14ac:dyDescent="0.2">
      <c r="C308" s="235" t="s">
        <v>295</v>
      </c>
      <c r="D308" s="235"/>
      <c r="E308" s="235"/>
      <c r="F308" s="235"/>
      <c r="G308" s="235"/>
      <c r="H308" s="235"/>
      <c r="I308" s="235"/>
      <c r="K308" s="232" t="s">
        <v>296</v>
      </c>
      <c r="L308" s="232"/>
      <c r="M308" s="232"/>
      <c r="N308" s="232"/>
      <c r="O308" s="232"/>
      <c r="P308" s="232"/>
      <c r="Q308" s="232"/>
      <c r="R308" s="232"/>
      <c r="S308" s="232"/>
      <c r="U308" s="176">
        <v>1120000</v>
      </c>
      <c r="V308" s="176">
        <v>0</v>
      </c>
      <c r="W308" s="233">
        <v>0</v>
      </c>
      <c r="X308" s="233"/>
      <c r="Y308" s="233">
        <v>0</v>
      </c>
      <c r="Z308" s="233"/>
      <c r="AA308" s="233"/>
      <c r="AB308" s="176">
        <v>0</v>
      </c>
      <c r="AC308" s="233">
        <v>1120000</v>
      </c>
      <c r="AD308" s="233"/>
    </row>
    <row r="309" spans="2:31" ht="16.5" customHeight="1" x14ac:dyDescent="0.2">
      <c r="V309" s="176">
        <v>0</v>
      </c>
      <c r="W309" s="233">
        <v>0</v>
      </c>
      <c r="X309" s="233"/>
      <c r="Y309" s="233">
        <v>0</v>
      </c>
      <c r="Z309" s="233"/>
      <c r="AA309" s="233"/>
    </row>
    <row r="310" spans="2:31" ht="13.5" customHeight="1" x14ac:dyDescent="0.2">
      <c r="V310" s="176">
        <v>0</v>
      </c>
      <c r="W310" s="233">
        <v>0</v>
      </c>
      <c r="X310" s="233"/>
      <c r="Y310" s="233">
        <v>0</v>
      </c>
      <c r="Z310" s="233"/>
      <c r="AA310" s="233"/>
    </row>
    <row r="311" spans="2:31" ht="3" customHeight="1" x14ac:dyDescent="0.2"/>
    <row r="312" spans="2:31" ht="16.5" customHeight="1" x14ac:dyDescent="0.2">
      <c r="C312" s="235" t="s">
        <v>172</v>
      </c>
      <c r="D312" s="235"/>
      <c r="E312" s="235"/>
      <c r="F312" s="235"/>
      <c r="G312" s="235"/>
      <c r="H312" s="235"/>
      <c r="I312" s="235"/>
      <c r="K312" s="232" t="s">
        <v>173</v>
      </c>
      <c r="L312" s="232"/>
      <c r="M312" s="232"/>
      <c r="N312" s="232"/>
      <c r="O312" s="232"/>
      <c r="P312" s="232"/>
      <c r="Q312" s="232"/>
      <c r="R312" s="232"/>
      <c r="S312" s="232"/>
      <c r="U312" s="176">
        <v>3880000</v>
      </c>
      <c r="V312" s="176">
        <v>0</v>
      </c>
      <c r="W312" s="233">
        <v>0</v>
      </c>
      <c r="X312" s="233"/>
      <c r="Y312" s="233">
        <v>0</v>
      </c>
      <c r="Z312" s="233"/>
      <c r="AA312" s="233"/>
      <c r="AB312" s="176">
        <v>0</v>
      </c>
      <c r="AC312" s="233">
        <v>3880000</v>
      </c>
      <c r="AD312" s="233"/>
    </row>
    <row r="313" spans="2:31" ht="16.5" customHeight="1" x14ac:dyDescent="0.2">
      <c r="V313" s="176">
        <v>0</v>
      </c>
      <c r="W313" s="233">
        <v>0</v>
      </c>
      <c r="X313" s="233"/>
      <c r="Y313" s="233">
        <v>0</v>
      </c>
      <c r="Z313" s="233"/>
      <c r="AA313" s="233"/>
    </row>
    <row r="314" spans="2:31" ht="13.5" customHeight="1" x14ac:dyDescent="0.2">
      <c r="V314" s="176">
        <v>0</v>
      </c>
      <c r="W314" s="233">
        <v>0</v>
      </c>
      <c r="X314" s="233"/>
      <c r="Y314" s="233">
        <v>0</v>
      </c>
      <c r="Z314" s="233"/>
      <c r="AA314" s="233"/>
    </row>
    <row r="315" spans="2:31" ht="6" customHeight="1" x14ac:dyDescent="0.2"/>
    <row r="316" spans="2:31" ht="16.5" customHeight="1" x14ac:dyDescent="0.2">
      <c r="B316" s="234" t="s">
        <v>142</v>
      </c>
      <c r="C316" s="234"/>
      <c r="D316" s="234"/>
      <c r="E316" s="234"/>
      <c r="F316" s="234"/>
      <c r="G316" s="234"/>
      <c r="H316" s="234"/>
      <c r="I316" s="234"/>
      <c r="J316" s="234"/>
      <c r="K316" s="234"/>
      <c r="L316" s="234"/>
      <c r="M316" s="234"/>
      <c r="N316" s="234"/>
      <c r="O316" s="234"/>
      <c r="P316" s="234"/>
      <c r="Q316" s="234"/>
      <c r="R316" s="234"/>
      <c r="U316" s="176">
        <v>5000000</v>
      </c>
      <c r="V316" s="176">
        <v>0</v>
      </c>
      <c r="W316" s="233">
        <v>0</v>
      </c>
      <c r="X316" s="233"/>
      <c r="Y316" s="233">
        <v>0</v>
      </c>
      <c r="Z316" s="233"/>
      <c r="AA316" s="233"/>
      <c r="AB316" s="176">
        <v>0</v>
      </c>
      <c r="AC316" s="233">
        <v>5000000</v>
      </c>
      <c r="AD316" s="233"/>
    </row>
    <row r="317" spans="2:31" ht="16.5" customHeight="1" x14ac:dyDescent="0.2">
      <c r="V317" s="176">
        <v>0</v>
      </c>
      <c r="W317" s="233">
        <v>0</v>
      </c>
      <c r="X317" s="233"/>
      <c r="Y317" s="233">
        <v>0</v>
      </c>
      <c r="Z317" s="233"/>
      <c r="AA317" s="233"/>
    </row>
    <row r="318" spans="2:31" ht="16.5" customHeight="1" x14ac:dyDescent="0.2">
      <c r="V318" s="176">
        <v>0</v>
      </c>
      <c r="W318" s="233">
        <v>0</v>
      </c>
      <c r="X318" s="233"/>
      <c r="Y318" s="233">
        <v>0</v>
      </c>
      <c r="Z318" s="233"/>
      <c r="AA318" s="233"/>
    </row>
    <row r="319" spans="2:31" ht="9" customHeight="1" x14ac:dyDescent="0.2"/>
    <row r="320" spans="2:31" ht="13.5" customHeight="1" x14ac:dyDescent="0.2">
      <c r="C320" s="228" t="s">
        <v>136</v>
      </c>
      <c r="D320" s="228"/>
      <c r="E320" s="228"/>
      <c r="F320" s="228"/>
      <c r="H320" s="174" t="s">
        <v>35</v>
      </c>
      <c r="I320" s="235" t="s">
        <v>239</v>
      </c>
      <c r="J320" s="235"/>
      <c r="K320" s="235"/>
      <c r="L320" s="235"/>
      <c r="M320" s="235"/>
      <c r="O320" s="231" t="s">
        <v>78</v>
      </c>
      <c r="P320" s="231"/>
      <c r="Q320" s="231"/>
      <c r="R320" s="231"/>
      <c r="S320" s="231"/>
      <c r="T320" s="231"/>
      <c r="U320" s="231"/>
      <c r="V320" s="231"/>
      <c r="W320" s="231"/>
      <c r="X320" s="231"/>
      <c r="Y320" s="231"/>
      <c r="Z320" s="231"/>
      <c r="AA320" s="231"/>
      <c r="AB320" s="231"/>
      <c r="AC320" s="231"/>
      <c r="AD320" s="231"/>
      <c r="AE320" s="231"/>
    </row>
    <row r="321" spans="3:31" ht="13.5" customHeight="1" x14ac:dyDescent="0.2">
      <c r="C321" s="228" t="s">
        <v>138</v>
      </c>
      <c r="D321" s="228"/>
      <c r="E321" s="228"/>
      <c r="F321" s="228"/>
      <c r="H321" s="174" t="s">
        <v>35</v>
      </c>
      <c r="I321" s="235" t="s">
        <v>249</v>
      </c>
      <c r="J321" s="235"/>
      <c r="K321" s="235"/>
      <c r="L321" s="235"/>
      <c r="M321" s="235"/>
      <c r="O321" s="231" t="s">
        <v>82</v>
      </c>
      <c r="P321" s="231"/>
      <c r="Q321" s="231"/>
      <c r="R321" s="231"/>
      <c r="S321" s="231"/>
      <c r="T321" s="231"/>
      <c r="U321" s="231"/>
      <c r="V321" s="231"/>
      <c r="W321" s="231"/>
      <c r="X321" s="231"/>
      <c r="Y321" s="231"/>
      <c r="Z321" s="231"/>
      <c r="AA321" s="231"/>
      <c r="AB321" s="231"/>
      <c r="AC321" s="231"/>
      <c r="AD321" s="231"/>
      <c r="AE321" s="231"/>
    </row>
    <row r="322" spans="3:31" ht="3" customHeight="1" x14ac:dyDescent="0.2"/>
    <row r="323" spans="3:31" ht="3" customHeight="1" x14ac:dyDescent="0.2"/>
    <row r="324" spans="3:31" ht="16.5" customHeight="1" x14ac:dyDescent="0.2">
      <c r="C324" s="235" t="s">
        <v>315</v>
      </c>
      <c r="D324" s="235"/>
      <c r="E324" s="235"/>
      <c r="F324" s="235"/>
      <c r="G324" s="235"/>
      <c r="H324" s="235"/>
      <c r="I324" s="235"/>
      <c r="K324" s="232" t="s">
        <v>316</v>
      </c>
      <c r="L324" s="232"/>
      <c r="M324" s="232"/>
      <c r="N324" s="232"/>
      <c r="O324" s="232"/>
      <c r="P324" s="232"/>
      <c r="Q324" s="232"/>
      <c r="R324" s="232"/>
      <c r="S324" s="232"/>
      <c r="U324" s="176">
        <v>20000000</v>
      </c>
      <c r="V324" s="176">
        <v>0</v>
      </c>
      <c r="W324" s="233">
        <v>0</v>
      </c>
      <c r="X324" s="233"/>
      <c r="Y324" s="233">
        <v>0</v>
      </c>
      <c r="Z324" s="233"/>
      <c r="AA324" s="233"/>
      <c r="AB324" s="176">
        <v>0</v>
      </c>
      <c r="AC324" s="233">
        <v>20000000</v>
      </c>
      <c r="AD324" s="233"/>
    </row>
    <row r="325" spans="3:31" ht="16.5" customHeight="1" x14ac:dyDescent="0.2">
      <c r="V325" s="176">
        <v>0</v>
      </c>
      <c r="W325" s="233">
        <v>0</v>
      </c>
      <c r="X325" s="233"/>
      <c r="Y325" s="233">
        <v>0</v>
      </c>
      <c r="Z325" s="233"/>
      <c r="AA325" s="233"/>
    </row>
    <row r="326" spans="3:31" ht="13.5" customHeight="1" x14ac:dyDescent="0.2">
      <c r="V326" s="176">
        <v>0</v>
      </c>
      <c r="W326" s="233">
        <v>0</v>
      </c>
      <c r="X326" s="233"/>
      <c r="Y326" s="233">
        <v>0</v>
      </c>
      <c r="Z326" s="233"/>
      <c r="AA326" s="233"/>
    </row>
    <row r="327" spans="3:31" ht="3" customHeight="1" x14ac:dyDescent="0.2"/>
    <row r="328" spans="3:31" ht="16.5" customHeight="1" x14ac:dyDescent="0.2">
      <c r="C328" s="235" t="s">
        <v>250</v>
      </c>
      <c r="D328" s="235"/>
      <c r="E328" s="235"/>
      <c r="F328" s="235"/>
      <c r="G328" s="235"/>
      <c r="H328" s="235"/>
      <c r="I328" s="235"/>
      <c r="K328" s="232" t="s">
        <v>251</v>
      </c>
      <c r="L328" s="232"/>
      <c r="M328" s="232"/>
      <c r="N328" s="232"/>
      <c r="O328" s="232"/>
      <c r="P328" s="232"/>
      <c r="Q328" s="232"/>
      <c r="R328" s="232"/>
      <c r="S328" s="232"/>
      <c r="U328" s="176">
        <v>7000000</v>
      </c>
      <c r="V328" s="176">
        <v>0</v>
      </c>
      <c r="W328" s="233">
        <v>0</v>
      </c>
      <c r="X328" s="233"/>
      <c r="Y328" s="233">
        <v>0</v>
      </c>
      <c r="Z328" s="233"/>
      <c r="AA328" s="233"/>
      <c r="AB328" s="176">
        <v>0</v>
      </c>
      <c r="AC328" s="233">
        <v>7000000</v>
      </c>
      <c r="AD328" s="233"/>
    </row>
    <row r="329" spans="3:31" ht="16.5" customHeight="1" x14ac:dyDescent="0.2">
      <c r="V329" s="176">
        <v>0</v>
      </c>
      <c r="W329" s="233">
        <v>0</v>
      </c>
      <c r="X329" s="233"/>
      <c r="Y329" s="233">
        <v>0</v>
      </c>
      <c r="Z329" s="233"/>
      <c r="AA329" s="233"/>
    </row>
    <row r="330" spans="3:31" ht="13.5" customHeight="1" x14ac:dyDescent="0.2">
      <c r="V330" s="176">
        <v>0</v>
      </c>
      <c r="W330" s="233">
        <v>0</v>
      </c>
      <c r="X330" s="233"/>
      <c r="Y330" s="233">
        <v>0</v>
      </c>
      <c r="Z330" s="233"/>
      <c r="AA330" s="233"/>
    </row>
    <row r="331" spans="3:31" ht="3" customHeight="1" x14ac:dyDescent="0.2"/>
    <row r="332" spans="3:31" ht="16.5" customHeight="1" x14ac:dyDescent="0.2">
      <c r="C332" s="235" t="s">
        <v>252</v>
      </c>
      <c r="D332" s="235"/>
      <c r="E332" s="235"/>
      <c r="F332" s="235"/>
      <c r="G332" s="235"/>
      <c r="H332" s="235"/>
      <c r="I332" s="235"/>
      <c r="K332" s="232" t="s">
        <v>253</v>
      </c>
      <c r="L332" s="232"/>
      <c r="M332" s="232"/>
      <c r="N332" s="232"/>
      <c r="O332" s="232"/>
      <c r="P332" s="232"/>
      <c r="Q332" s="232"/>
      <c r="R332" s="232"/>
      <c r="S332" s="232"/>
      <c r="U332" s="176">
        <v>9500000</v>
      </c>
      <c r="V332" s="176">
        <v>0</v>
      </c>
      <c r="W332" s="233">
        <v>0</v>
      </c>
      <c r="X332" s="233"/>
      <c r="Y332" s="233">
        <v>0</v>
      </c>
      <c r="Z332" s="233"/>
      <c r="AA332" s="233"/>
      <c r="AB332" s="176">
        <v>0</v>
      </c>
      <c r="AC332" s="233">
        <v>9500000</v>
      </c>
      <c r="AD332" s="233"/>
    </row>
    <row r="333" spans="3:31" ht="16.5" customHeight="1" x14ac:dyDescent="0.2">
      <c r="V333" s="176">
        <v>0</v>
      </c>
      <c r="W333" s="233">
        <v>0</v>
      </c>
      <c r="X333" s="233"/>
      <c r="Y333" s="233">
        <v>0</v>
      </c>
      <c r="Z333" s="233"/>
      <c r="AA333" s="233"/>
    </row>
    <row r="334" spans="3:31" ht="13.5" customHeight="1" x14ac:dyDescent="0.2">
      <c r="V334" s="176">
        <v>0</v>
      </c>
      <c r="W334" s="233">
        <v>0</v>
      </c>
      <c r="X334" s="233"/>
      <c r="Y334" s="233">
        <v>0</v>
      </c>
      <c r="Z334" s="233"/>
      <c r="AA334" s="233"/>
    </row>
    <row r="335" spans="3:31" ht="16.5" customHeight="1" x14ac:dyDescent="0.2">
      <c r="C335" s="235" t="s">
        <v>256</v>
      </c>
      <c r="D335" s="235"/>
      <c r="E335" s="235"/>
      <c r="F335" s="235"/>
      <c r="G335" s="235"/>
      <c r="H335" s="235"/>
      <c r="I335" s="235"/>
      <c r="K335" s="232" t="s">
        <v>257</v>
      </c>
      <c r="L335" s="232"/>
      <c r="M335" s="232"/>
      <c r="N335" s="232"/>
      <c r="O335" s="232"/>
      <c r="P335" s="232"/>
      <c r="Q335" s="232"/>
      <c r="R335" s="232"/>
      <c r="S335" s="232"/>
      <c r="U335" s="176">
        <v>3500000</v>
      </c>
      <c r="V335" s="176">
        <v>0</v>
      </c>
      <c r="W335" s="233">
        <v>0</v>
      </c>
      <c r="X335" s="233"/>
      <c r="Y335" s="233">
        <v>0</v>
      </c>
      <c r="Z335" s="233"/>
      <c r="AA335" s="233"/>
      <c r="AB335" s="176">
        <v>0</v>
      </c>
      <c r="AC335" s="233">
        <v>3500000</v>
      </c>
      <c r="AD335" s="233"/>
    </row>
    <row r="336" spans="3:31" ht="16.5" customHeight="1" x14ac:dyDescent="0.2">
      <c r="V336" s="176">
        <v>0</v>
      </c>
      <c r="W336" s="233">
        <v>0</v>
      </c>
      <c r="X336" s="233"/>
      <c r="Y336" s="233">
        <v>0</v>
      </c>
      <c r="Z336" s="233"/>
      <c r="AA336" s="233"/>
    </row>
    <row r="337" spans="2:31" ht="13.5" customHeight="1" x14ac:dyDescent="0.2">
      <c r="V337" s="176">
        <v>0</v>
      </c>
      <c r="W337" s="233">
        <v>0</v>
      </c>
      <c r="X337" s="233"/>
      <c r="Y337" s="233">
        <v>0</v>
      </c>
      <c r="Z337" s="233"/>
      <c r="AA337" s="233"/>
    </row>
    <row r="338" spans="2:31" ht="6" customHeight="1" x14ac:dyDescent="0.2"/>
    <row r="339" spans="2:31" ht="16.5" customHeight="1" x14ac:dyDescent="0.2">
      <c r="B339" s="234" t="s">
        <v>142</v>
      </c>
      <c r="C339" s="234"/>
      <c r="D339" s="234"/>
      <c r="E339" s="234"/>
      <c r="F339" s="234"/>
      <c r="G339" s="234"/>
      <c r="H339" s="234"/>
      <c r="I339" s="234"/>
      <c r="J339" s="234"/>
      <c r="K339" s="234"/>
      <c r="L339" s="234"/>
      <c r="M339" s="234"/>
      <c r="N339" s="234"/>
      <c r="O339" s="234"/>
      <c r="P339" s="234"/>
      <c r="Q339" s="234"/>
      <c r="R339" s="234"/>
      <c r="U339" s="176">
        <v>40000000</v>
      </c>
      <c r="V339" s="176">
        <v>0</v>
      </c>
      <c r="W339" s="233">
        <v>0</v>
      </c>
      <c r="X339" s="233"/>
      <c r="Y339" s="233">
        <v>0</v>
      </c>
      <c r="Z339" s="233"/>
      <c r="AA339" s="233"/>
      <c r="AB339" s="176">
        <v>0</v>
      </c>
      <c r="AC339" s="233">
        <v>40000000</v>
      </c>
      <c r="AD339" s="233"/>
    </row>
    <row r="340" spans="2:31" ht="16.5" customHeight="1" x14ac:dyDescent="0.2">
      <c r="V340" s="176">
        <v>0</v>
      </c>
      <c r="W340" s="233">
        <v>0</v>
      </c>
      <c r="X340" s="233"/>
      <c r="Y340" s="233">
        <v>0</v>
      </c>
      <c r="Z340" s="233"/>
      <c r="AA340" s="233"/>
    </row>
    <row r="341" spans="2:31" ht="16.5" customHeight="1" x14ac:dyDescent="0.2">
      <c r="V341" s="176">
        <v>0</v>
      </c>
      <c r="W341" s="233">
        <v>0</v>
      </c>
      <c r="X341" s="233"/>
      <c r="Y341" s="233">
        <v>0</v>
      </c>
      <c r="Z341" s="233"/>
      <c r="AA341" s="233"/>
    </row>
    <row r="342" spans="2:31" ht="9" customHeight="1" x14ac:dyDescent="0.2"/>
    <row r="343" spans="2:31" ht="13.5" customHeight="1" x14ac:dyDescent="0.2">
      <c r="C343" s="228" t="s">
        <v>136</v>
      </c>
      <c r="D343" s="228"/>
      <c r="E343" s="228"/>
      <c r="F343" s="228"/>
      <c r="H343" s="174" t="s">
        <v>35</v>
      </c>
      <c r="I343" s="235" t="s">
        <v>239</v>
      </c>
      <c r="J343" s="235"/>
      <c r="K343" s="235"/>
      <c r="L343" s="235"/>
      <c r="M343" s="235"/>
      <c r="O343" s="231" t="s">
        <v>78</v>
      </c>
      <c r="P343" s="231"/>
      <c r="Q343" s="231"/>
      <c r="R343" s="231"/>
      <c r="S343" s="231"/>
      <c r="T343" s="231"/>
      <c r="U343" s="231"/>
      <c r="V343" s="231"/>
      <c r="W343" s="231"/>
      <c r="X343" s="231"/>
      <c r="Y343" s="231"/>
      <c r="Z343" s="231"/>
      <c r="AA343" s="231"/>
      <c r="AB343" s="231"/>
      <c r="AC343" s="231"/>
      <c r="AD343" s="231"/>
      <c r="AE343" s="231"/>
    </row>
    <row r="344" spans="2:31" ht="13.5" customHeight="1" x14ac:dyDescent="0.2">
      <c r="C344" s="228" t="s">
        <v>138</v>
      </c>
      <c r="D344" s="228"/>
      <c r="E344" s="228"/>
      <c r="F344" s="228"/>
      <c r="H344" s="174" t="s">
        <v>35</v>
      </c>
      <c r="I344" s="235" t="s">
        <v>258</v>
      </c>
      <c r="J344" s="235"/>
      <c r="K344" s="235"/>
      <c r="L344" s="235"/>
      <c r="M344" s="235"/>
      <c r="O344" s="231" t="s">
        <v>83</v>
      </c>
      <c r="P344" s="231"/>
      <c r="Q344" s="231"/>
      <c r="R344" s="231"/>
      <c r="S344" s="231"/>
      <c r="T344" s="231"/>
      <c r="U344" s="231"/>
      <c r="V344" s="231"/>
      <c r="W344" s="231"/>
      <c r="X344" s="231"/>
      <c r="Y344" s="231"/>
      <c r="Z344" s="231"/>
      <c r="AA344" s="231"/>
      <c r="AB344" s="231"/>
      <c r="AC344" s="231"/>
      <c r="AD344" s="231"/>
      <c r="AE344" s="231"/>
    </row>
    <row r="345" spans="2:31" ht="3" customHeight="1" x14ac:dyDescent="0.2"/>
    <row r="346" spans="2:31" ht="3" customHeight="1" x14ac:dyDescent="0.2"/>
    <row r="347" spans="2:31" ht="16.5" customHeight="1" x14ac:dyDescent="0.2">
      <c r="C347" s="235" t="s">
        <v>295</v>
      </c>
      <c r="D347" s="235"/>
      <c r="E347" s="235"/>
      <c r="F347" s="235"/>
      <c r="G347" s="235"/>
      <c r="H347" s="235"/>
      <c r="I347" s="235"/>
      <c r="K347" s="232" t="s">
        <v>296</v>
      </c>
      <c r="L347" s="232"/>
      <c r="M347" s="232"/>
      <c r="N347" s="232"/>
      <c r="O347" s="232"/>
      <c r="P347" s="232"/>
      <c r="Q347" s="232"/>
      <c r="R347" s="232"/>
      <c r="S347" s="232"/>
      <c r="U347" s="176">
        <v>3500000</v>
      </c>
      <c r="V347" s="176">
        <v>0</v>
      </c>
      <c r="W347" s="233">
        <v>0</v>
      </c>
      <c r="X347" s="233"/>
      <c r="Y347" s="233">
        <v>0</v>
      </c>
      <c r="Z347" s="233"/>
      <c r="AA347" s="233"/>
      <c r="AB347" s="176">
        <v>0</v>
      </c>
      <c r="AC347" s="233">
        <v>3500000</v>
      </c>
      <c r="AD347" s="233"/>
    </row>
    <row r="348" spans="2:31" ht="16.5" customHeight="1" x14ac:dyDescent="0.2">
      <c r="V348" s="176">
        <v>0</v>
      </c>
      <c r="W348" s="233">
        <v>0</v>
      </c>
      <c r="X348" s="233"/>
      <c r="Y348" s="233">
        <v>0</v>
      </c>
      <c r="Z348" s="233"/>
      <c r="AA348" s="233"/>
    </row>
    <row r="349" spans="2:31" ht="13.5" customHeight="1" x14ac:dyDescent="0.2">
      <c r="V349" s="176">
        <v>0</v>
      </c>
      <c r="W349" s="233">
        <v>0</v>
      </c>
      <c r="X349" s="233"/>
      <c r="Y349" s="233">
        <v>0</v>
      </c>
      <c r="Z349" s="233"/>
      <c r="AA349" s="233"/>
    </row>
    <row r="350" spans="2:31" ht="6" customHeight="1" x14ac:dyDescent="0.2"/>
    <row r="351" spans="2:31" ht="16.5" customHeight="1" x14ac:dyDescent="0.2">
      <c r="B351" s="234" t="s">
        <v>142</v>
      </c>
      <c r="C351" s="234"/>
      <c r="D351" s="234"/>
      <c r="E351" s="234"/>
      <c r="F351" s="234"/>
      <c r="G351" s="234"/>
      <c r="H351" s="234"/>
      <c r="I351" s="234"/>
      <c r="J351" s="234"/>
      <c r="K351" s="234"/>
      <c r="L351" s="234"/>
      <c r="M351" s="234"/>
      <c r="N351" s="234"/>
      <c r="O351" s="234"/>
      <c r="P351" s="234"/>
      <c r="Q351" s="234"/>
      <c r="R351" s="234"/>
      <c r="U351" s="176">
        <v>3500000</v>
      </c>
      <c r="V351" s="176">
        <v>0</v>
      </c>
      <c r="W351" s="233">
        <v>0</v>
      </c>
      <c r="X351" s="233"/>
      <c r="Y351" s="233">
        <v>0</v>
      </c>
      <c r="Z351" s="233"/>
      <c r="AA351" s="233"/>
      <c r="AB351" s="176">
        <v>0</v>
      </c>
      <c r="AC351" s="233">
        <v>3500000</v>
      </c>
      <c r="AD351" s="233"/>
    </row>
    <row r="352" spans="2:31" ht="16.5" customHeight="1" x14ac:dyDescent="0.2">
      <c r="V352" s="176">
        <v>0</v>
      </c>
      <c r="W352" s="233">
        <v>0</v>
      </c>
      <c r="X352" s="233"/>
      <c r="Y352" s="233">
        <v>0</v>
      </c>
      <c r="Z352" s="233"/>
      <c r="AA352" s="233"/>
    </row>
    <row r="353" spans="2:31" ht="16.5" customHeight="1" x14ac:dyDescent="0.2">
      <c r="V353" s="176">
        <v>0</v>
      </c>
      <c r="W353" s="233">
        <v>0</v>
      </c>
      <c r="X353" s="233"/>
      <c r="Y353" s="233">
        <v>0</v>
      </c>
      <c r="Z353" s="233"/>
      <c r="AA353" s="233"/>
    </row>
    <row r="354" spans="2:31" ht="9" customHeight="1" x14ac:dyDescent="0.2"/>
    <row r="355" spans="2:31" ht="13.5" customHeight="1" x14ac:dyDescent="0.2">
      <c r="C355" s="228" t="s">
        <v>136</v>
      </c>
      <c r="D355" s="228"/>
      <c r="E355" s="228"/>
      <c r="F355" s="228"/>
      <c r="H355" s="174" t="s">
        <v>35</v>
      </c>
      <c r="I355" s="235" t="s">
        <v>239</v>
      </c>
      <c r="J355" s="235"/>
      <c r="K355" s="235"/>
      <c r="L355" s="235"/>
      <c r="M355" s="235"/>
      <c r="O355" s="231" t="s">
        <v>78</v>
      </c>
      <c r="P355" s="231"/>
      <c r="Q355" s="231"/>
      <c r="R355" s="231"/>
      <c r="S355" s="231"/>
      <c r="T355" s="231"/>
      <c r="U355" s="231"/>
      <c r="V355" s="231"/>
      <c r="W355" s="231"/>
      <c r="X355" s="231"/>
      <c r="Y355" s="231"/>
      <c r="Z355" s="231"/>
      <c r="AA355" s="231"/>
      <c r="AB355" s="231"/>
      <c r="AC355" s="231"/>
      <c r="AD355" s="231"/>
      <c r="AE355" s="231"/>
    </row>
    <row r="356" spans="2:31" ht="13.5" customHeight="1" x14ac:dyDescent="0.2">
      <c r="C356" s="228" t="s">
        <v>138</v>
      </c>
      <c r="D356" s="228"/>
      <c r="E356" s="228"/>
      <c r="F356" s="228"/>
      <c r="H356" s="174" t="s">
        <v>35</v>
      </c>
      <c r="I356" s="235" t="s">
        <v>259</v>
      </c>
      <c r="J356" s="235"/>
      <c r="K356" s="235"/>
      <c r="L356" s="235"/>
      <c r="M356" s="235"/>
      <c r="O356" s="231" t="s">
        <v>84</v>
      </c>
      <c r="P356" s="231"/>
      <c r="Q356" s="231"/>
      <c r="R356" s="231"/>
      <c r="S356" s="231"/>
      <c r="T356" s="231"/>
      <c r="U356" s="231"/>
      <c r="V356" s="231"/>
      <c r="W356" s="231"/>
      <c r="X356" s="231"/>
      <c r="Y356" s="231"/>
      <c r="Z356" s="231"/>
      <c r="AA356" s="231"/>
      <c r="AB356" s="231"/>
      <c r="AC356" s="231"/>
      <c r="AD356" s="231"/>
      <c r="AE356" s="231"/>
    </row>
    <row r="357" spans="2:31" ht="3" customHeight="1" x14ac:dyDescent="0.2"/>
    <row r="358" spans="2:31" ht="3" customHeight="1" x14ac:dyDescent="0.2"/>
    <row r="359" spans="2:31" ht="16.5" customHeight="1" x14ac:dyDescent="0.2">
      <c r="C359" s="235" t="s">
        <v>295</v>
      </c>
      <c r="D359" s="235"/>
      <c r="E359" s="235"/>
      <c r="F359" s="235"/>
      <c r="G359" s="235"/>
      <c r="H359" s="235"/>
      <c r="I359" s="235"/>
      <c r="K359" s="232" t="s">
        <v>296</v>
      </c>
      <c r="L359" s="232"/>
      <c r="M359" s="232"/>
      <c r="N359" s="232"/>
      <c r="O359" s="232"/>
      <c r="P359" s="232"/>
      <c r="Q359" s="232"/>
      <c r="R359" s="232"/>
      <c r="S359" s="232"/>
      <c r="U359" s="176">
        <v>3500000</v>
      </c>
      <c r="V359" s="176">
        <v>0</v>
      </c>
      <c r="W359" s="233">
        <v>0</v>
      </c>
      <c r="X359" s="233"/>
      <c r="Y359" s="233">
        <v>0</v>
      </c>
      <c r="Z359" s="233"/>
      <c r="AA359" s="233"/>
      <c r="AB359" s="176">
        <v>0</v>
      </c>
      <c r="AC359" s="233">
        <v>3500000</v>
      </c>
      <c r="AD359" s="233"/>
    </row>
    <row r="360" spans="2:31" ht="16.5" customHeight="1" x14ac:dyDescent="0.2">
      <c r="V360" s="176">
        <v>0</v>
      </c>
      <c r="W360" s="233">
        <v>0</v>
      </c>
      <c r="X360" s="233"/>
      <c r="Y360" s="233">
        <v>0</v>
      </c>
      <c r="Z360" s="233"/>
      <c r="AA360" s="233"/>
    </row>
    <row r="361" spans="2:31" ht="13.5" customHeight="1" x14ac:dyDescent="0.2">
      <c r="V361" s="176">
        <v>0</v>
      </c>
      <c r="W361" s="233">
        <v>0</v>
      </c>
      <c r="X361" s="233"/>
      <c r="Y361" s="233">
        <v>0</v>
      </c>
      <c r="Z361" s="233"/>
      <c r="AA361" s="233"/>
    </row>
    <row r="362" spans="2:31" ht="6" customHeight="1" x14ac:dyDescent="0.2"/>
    <row r="363" spans="2:31" ht="16.5" customHeight="1" x14ac:dyDescent="0.2">
      <c r="B363" s="234" t="s">
        <v>142</v>
      </c>
      <c r="C363" s="234"/>
      <c r="D363" s="234"/>
      <c r="E363" s="234"/>
      <c r="F363" s="234"/>
      <c r="G363" s="234"/>
      <c r="H363" s="234"/>
      <c r="I363" s="234"/>
      <c r="J363" s="234"/>
      <c r="K363" s="234"/>
      <c r="L363" s="234"/>
      <c r="M363" s="234"/>
      <c r="N363" s="234"/>
      <c r="O363" s="234"/>
      <c r="P363" s="234"/>
      <c r="Q363" s="234"/>
      <c r="R363" s="234"/>
      <c r="U363" s="176">
        <v>3500000</v>
      </c>
      <c r="V363" s="176">
        <v>0</v>
      </c>
      <c r="W363" s="233">
        <v>0</v>
      </c>
      <c r="X363" s="233"/>
      <c r="Y363" s="233">
        <v>0</v>
      </c>
      <c r="Z363" s="233"/>
      <c r="AA363" s="233"/>
      <c r="AB363" s="176">
        <v>0</v>
      </c>
      <c r="AC363" s="233">
        <v>3500000</v>
      </c>
      <c r="AD363" s="233"/>
    </row>
    <row r="364" spans="2:31" ht="16.5" customHeight="1" x14ac:dyDescent="0.2">
      <c r="V364" s="176">
        <v>0</v>
      </c>
      <c r="W364" s="233">
        <v>0</v>
      </c>
      <c r="X364" s="233"/>
      <c r="Y364" s="233">
        <v>0</v>
      </c>
      <c r="Z364" s="233"/>
      <c r="AA364" s="233"/>
    </row>
    <row r="365" spans="2:31" ht="16.5" customHeight="1" x14ac:dyDescent="0.2">
      <c r="V365" s="176">
        <v>0</v>
      </c>
      <c r="W365" s="233">
        <v>0</v>
      </c>
      <c r="X365" s="233"/>
      <c r="Y365" s="233">
        <v>0</v>
      </c>
      <c r="Z365" s="233"/>
      <c r="AA365" s="233"/>
    </row>
    <row r="366" spans="2:31" ht="9" customHeight="1" x14ac:dyDescent="0.2"/>
    <row r="367" spans="2:31" ht="13.5" customHeight="1" x14ac:dyDescent="0.2">
      <c r="C367" s="228" t="s">
        <v>136</v>
      </c>
      <c r="D367" s="228"/>
      <c r="E367" s="228"/>
      <c r="F367" s="228"/>
      <c r="H367" s="174" t="s">
        <v>35</v>
      </c>
      <c r="I367" s="235" t="s">
        <v>239</v>
      </c>
      <c r="J367" s="235"/>
      <c r="K367" s="235"/>
      <c r="L367" s="235"/>
      <c r="M367" s="235"/>
      <c r="O367" s="231" t="s">
        <v>78</v>
      </c>
      <c r="P367" s="231"/>
      <c r="Q367" s="231"/>
      <c r="R367" s="231"/>
      <c r="S367" s="231"/>
      <c r="T367" s="231"/>
      <c r="U367" s="231"/>
      <c r="V367" s="231"/>
      <c r="W367" s="231"/>
      <c r="X367" s="231"/>
      <c r="Y367" s="231"/>
      <c r="Z367" s="231"/>
      <c r="AA367" s="231"/>
      <c r="AB367" s="231"/>
      <c r="AC367" s="231"/>
      <c r="AD367" s="231"/>
      <c r="AE367" s="231"/>
    </row>
    <row r="368" spans="2:31" ht="13.5" customHeight="1" x14ac:dyDescent="0.2">
      <c r="C368" s="228" t="s">
        <v>138</v>
      </c>
      <c r="D368" s="228"/>
      <c r="E368" s="228"/>
      <c r="F368" s="228"/>
      <c r="H368" s="174" t="s">
        <v>35</v>
      </c>
      <c r="I368" s="235" t="s">
        <v>317</v>
      </c>
      <c r="J368" s="235"/>
      <c r="K368" s="235"/>
      <c r="L368" s="235"/>
      <c r="M368" s="235"/>
      <c r="O368" s="231" t="s">
        <v>67</v>
      </c>
      <c r="P368" s="231"/>
      <c r="Q368" s="231"/>
      <c r="R368" s="231"/>
      <c r="S368" s="231"/>
      <c r="T368" s="231"/>
      <c r="U368" s="231"/>
      <c r="V368" s="231"/>
      <c r="W368" s="231"/>
      <c r="X368" s="231"/>
      <c r="Y368" s="231"/>
      <c r="Z368" s="231"/>
      <c r="AA368" s="231"/>
      <c r="AB368" s="231"/>
      <c r="AC368" s="231"/>
      <c r="AD368" s="231"/>
      <c r="AE368" s="231"/>
    </row>
    <row r="369" spans="2:31" ht="3" customHeight="1" x14ac:dyDescent="0.2"/>
    <row r="370" spans="2:31" ht="3" customHeight="1" x14ac:dyDescent="0.2"/>
    <row r="371" spans="2:31" ht="11.25" customHeight="1" x14ac:dyDescent="0.2">
      <c r="C371" s="235" t="s">
        <v>201</v>
      </c>
      <c r="D371" s="235"/>
      <c r="E371" s="235"/>
      <c r="F371" s="235"/>
      <c r="G371" s="235"/>
      <c r="H371" s="235"/>
      <c r="I371" s="235"/>
      <c r="K371" s="236" t="s">
        <v>202</v>
      </c>
      <c r="L371" s="236"/>
      <c r="M371" s="236"/>
      <c r="N371" s="236"/>
      <c r="O371" s="236"/>
      <c r="P371" s="236"/>
      <c r="Q371" s="236"/>
      <c r="R371" s="236"/>
      <c r="S371" s="236"/>
      <c r="U371" s="233">
        <v>2000000</v>
      </c>
      <c r="V371" s="233">
        <v>0</v>
      </c>
      <c r="W371" s="233">
        <v>0</v>
      </c>
      <c r="X371" s="233"/>
      <c r="Y371" s="233">
        <v>0</v>
      </c>
      <c r="Z371" s="233"/>
      <c r="AA371" s="233"/>
      <c r="AB371" s="233">
        <v>0</v>
      </c>
      <c r="AC371" s="233">
        <v>2000000</v>
      </c>
      <c r="AD371" s="233"/>
    </row>
    <row r="372" spans="2:31" ht="6" customHeight="1" x14ac:dyDescent="0.2">
      <c r="C372" s="235"/>
      <c r="D372" s="235"/>
      <c r="E372" s="235"/>
      <c r="F372" s="235"/>
      <c r="G372" s="235"/>
      <c r="H372" s="235"/>
      <c r="I372" s="235"/>
      <c r="K372" s="236"/>
      <c r="L372" s="236"/>
      <c r="M372" s="236"/>
      <c r="N372" s="236"/>
      <c r="O372" s="236"/>
      <c r="P372" s="236"/>
      <c r="Q372" s="236"/>
      <c r="R372" s="236"/>
      <c r="S372" s="236"/>
      <c r="U372" s="233"/>
      <c r="V372" s="233"/>
      <c r="W372" s="233"/>
      <c r="X372" s="233"/>
      <c r="Y372" s="233"/>
      <c r="Z372" s="233"/>
      <c r="AA372" s="233"/>
      <c r="AB372" s="233"/>
      <c r="AC372" s="233"/>
      <c r="AD372" s="233"/>
    </row>
    <row r="373" spans="2:31" ht="5.25" customHeight="1" x14ac:dyDescent="0.2">
      <c r="K373" s="236"/>
      <c r="L373" s="236"/>
      <c r="M373" s="236"/>
      <c r="N373" s="236"/>
      <c r="O373" s="236"/>
      <c r="P373" s="236"/>
      <c r="Q373" s="236"/>
      <c r="R373" s="236"/>
      <c r="S373" s="236"/>
      <c r="V373" s="233">
        <v>0</v>
      </c>
      <c r="W373" s="233">
        <v>0</v>
      </c>
      <c r="X373" s="233"/>
      <c r="Y373" s="233">
        <v>0</v>
      </c>
      <c r="Z373" s="233"/>
      <c r="AA373" s="233"/>
    </row>
    <row r="374" spans="2:31" ht="12" customHeight="1" x14ac:dyDescent="0.2">
      <c r="V374" s="233"/>
      <c r="W374" s="233"/>
      <c r="X374" s="233"/>
      <c r="Y374" s="233"/>
      <c r="Z374" s="233"/>
      <c r="AA374" s="233"/>
    </row>
    <row r="375" spans="2:31" ht="13.5" customHeight="1" x14ac:dyDescent="0.2">
      <c r="V375" s="176">
        <v>0</v>
      </c>
      <c r="W375" s="233">
        <v>0</v>
      </c>
      <c r="X375" s="233"/>
      <c r="Y375" s="233">
        <v>0</v>
      </c>
      <c r="Z375" s="233"/>
      <c r="AA375" s="233"/>
    </row>
    <row r="376" spans="2:31" ht="6" customHeight="1" x14ac:dyDescent="0.2"/>
    <row r="377" spans="2:31" ht="16.5" customHeight="1" x14ac:dyDescent="0.2">
      <c r="B377" s="234" t="s">
        <v>142</v>
      </c>
      <c r="C377" s="234"/>
      <c r="D377" s="234"/>
      <c r="E377" s="234"/>
      <c r="F377" s="234"/>
      <c r="G377" s="234"/>
      <c r="H377" s="234"/>
      <c r="I377" s="234"/>
      <c r="J377" s="234"/>
      <c r="K377" s="234"/>
      <c r="L377" s="234"/>
      <c r="M377" s="234"/>
      <c r="N377" s="234"/>
      <c r="O377" s="234"/>
      <c r="P377" s="234"/>
      <c r="Q377" s="234"/>
      <c r="R377" s="234"/>
      <c r="U377" s="176">
        <v>2000000</v>
      </c>
      <c r="V377" s="176">
        <v>0</v>
      </c>
      <c r="W377" s="233">
        <v>0</v>
      </c>
      <c r="X377" s="233"/>
      <c r="Y377" s="233">
        <v>0</v>
      </c>
      <c r="Z377" s="233"/>
      <c r="AA377" s="233"/>
      <c r="AB377" s="176">
        <v>0</v>
      </c>
      <c r="AC377" s="233">
        <v>2000000</v>
      </c>
      <c r="AD377" s="233"/>
    </row>
    <row r="378" spans="2:31" ht="16.5" customHeight="1" x14ac:dyDescent="0.2">
      <c r="V378" s="176">
        <v>0</v>
      </c>
      <c r="W378" s="233">
        <v>0</v>
      </c>
      <c r="X378" s="233"/>
      <c r="Y378" s="233">
        <v>0</v>
      </c>
      <c r="Z378" s="233"/>
      <c r="AA378" s="233"/>
    </row>
    <row r="379" spans="2:31" ht="16.5" customHeight="1" x14ac:dyDescent="0.2">
      <c r="V379" s="176">
        <v>0</v>
      </c>
      <c r="W379" s="233">
        <v>0</v>
      </c>
      <c r="X379" s="233"/>
      <c r="Y379" s="233">
        <v>0</v>
      </c>
      <c r="Z379" s="233"/>
      <c r="AA379" s="233"/>
    </row>
    <row r="380" spans="2:31" ht="9" customHeight="1" x14ac:dyDescent="0.2"/>
    <row r="381" spans="2:31" ht="13.5" customHeight="1" x14ac:dyDescent="0.2">
      <c r="C381" s="228" t="s">
        <v>136</v>
      </c>
      <c r="D381" s="228"/>
      <c r="E381" s="228"/>
      <c r="F381" s="228"/>
      <c r="H381" s="174" t="s">
        <v>35</v>
      </c>
      <c r="I381" s="235" t="s">
        <v>239</v>
      </c>
      <c r="J381" s="235"/>
      <c r="K381" s="235"/>
      <c r="L381" s="235"/>
      <c r="M381" s="235"/>
      <c r="O381" s="231" t="s">
        <v>78</v>
      </c>
      <c r="P381" s="231"/>
      <c r="Q381" s="231"/>
      <c r="R381" s="231"/>
      <c r="S381" s="231"/>
      <c r="T381" s="231"/>
      <c r="U381" s="231"/>
      <c r="V381" s="231"/>
      <c r="W381" s="231"/>
      <c r="X381" s="231"/>
      <c r="Y381" s="231"/>
      <c r="Z381" s="231"/>
      <c r="AA381" s="231"/>
      <c r="AB381" s="231"/>
      <c r="AC381" s="231"/>
      <c r="AD381" s="231"/>
      <c r="AE381" s="231"/>
    </row>
    <row r="382" spans="2:31" ht="13.5" customHeight="1" x14ac:dyDescent="0.2">
      <c r="C382" s="228" t="s">
        <v>138</v>
      </c>
      <c r="D382" s="228"/>
      <c r="E382" s="228"/>
      <c r="F382" s="228"/>
      <c r="H382" s="174" t="s">
        <v>35</v>
      </c>
      <c r="I382" s="235" t="s">
        <v>318</v>
      </c>
      <c r="J382" s="235"/>
      <c r="K382" s="235"/>
      <c r="L382" s="235"/>
      <c r="M382" s="235"/>
      <c r="O382" s="231" t="s">
        <v>68</v>
      </c>
      <c r="P382" s="231"/>
      <c r="Q382" s="231"/>
      <c r="R382" s="231"/>
      <c r="S382" s="231"/>
      <c r="T382" s="231"/>
      <c r="U382" s="231"/>
      <c r="V382" s="231"/>
      <c r="W382" s="231"/>
      <c r="X382" s="231"/>
      <c r="Y382" s="231"/>
      <c r="Z382" s="231"/>
      <c r="AA382" s="231"/>
      <c r="AB382" s="231"/>
      <c r="AC382" s="231"/>
      <c r="AD382" s="231"/>
      <c r="AE382" s="231"/>
    </row>
    <row r="383" spans="2:31" ht="3" customHeight="1" x14ac:dyDescent="0.2"/>
    <row r="384" spans="2:31" ht="3" customHeight="1" x14ac:dyDescent="0.2"/>
    <row r="385" spans="3:30" ht="16.5" customHeight="1" x14ac:dyDescent="0.2">
      <c r="C385" s="235" t="s">
        <v>204</v>
      </c>
      <c r="D385" s="235"/>
      <c r="E385" s="235"/>
      <c r="F385" s="235"/>
      <c r="G385" s="235"/>
      <c r="H385" s="235"/>
      <c r="I385" s="235"/>
      <c r="K385" s="232" t="s">
        <v>205</v>
      </c>
      <c r="L385" s="232"/>
      <c r="M385" s="232"/>
      <c r="N385" s="232"/>
      <c r="O385" s="232"/>
      <c r="P385" s="232"/>
      <c r="Q385" s="232"/>
      <c r="R385" s="232"/>
      <c r="S385" s="232"/>
      <c r="U385" s="176">
        <v>2600000</v>
      </c>
      <c r="V385" s="176">
        <v>0</v>
      </c>
      <c r="W385" s="233">
        <v>0</v>
      </c>
      <c r="X385" s="233"/>
      <c r="Y385" s="233">
        <v>0</v>
      </c>
      <c r="Z385" s="233"/>
      <c r="AA385" s="233"/>
      <c r="AB385" s="176">
        <v>0</v>
      </c>
      <c r="AC385" s="233">
        <v>2600000</v>
      </c>
      <c r="AD385" s="233"/>
    </row>
    <row r="386" spans="3:30" ht="16.5" customHeight="1" x14ac:dyDescent="0.2">
      <c r="V386" s="176">
        <v>0</v>
      </c>
      <c r="W386" s="233">
        <v>0</v>
      </c>
      <c r="X386" s="233"/>
      <c r="Y386" s="233">
        <v>0</v>
      </c>
      <c r="Z386" s="233"/>
      <c r="AA386" s="233"/>
    </row>
    <row r="387" spans="3:30" ht="13.5" customHeight="1" x14ac:dyDescent="0.2">
      <c r="V387" s="176">
        <v>0</v>
      </c>
      <c r="W387" s="233">
        <v>0</v>
      </c>
      <c r="X387" s="233"/>
      <c r="Y387" s="233">
        <v>0</v>
      </c>
      <c r="Z387" s="233"/>
      <c r="AA387" s="233"/>
    </row>
    <row r="388" spans="3:30" ht="3" customHeight="1" x14ac:dyDescent="0.2"/>
    <row r="389" spans="3:30" ht="16.5" customHeight="1" x14ac:dyDescent="0.2">
      <c r="C389" s="235" t="s">
        <v>206</v>
      </c>
      <c r="D389" s="235"/>
      <c r="E389" s="235"/>
      <c r="F389" s="235"/>
      <c r="G389" s="235"/>
      <c r="H389" s="235"/>
      <c r="I389" s="235"/>
      <c r="K389" s="232" t="s">
        <v>207</v>
      </c>
      <c r="L389" s="232"/>
      <c r="M389" s="232"/>
      <c r="N389" s="232"/>
      <c r="O389" s="232"/>
      <c r="P389" s="232"/>
      <c r="Q389" s="232"/>
      <c r="R389" s="232"/>
      <c r="S389" s="232"/>
      <c r="U389" s="176">
        <v>4200000</v>
      </c>
      <c r="V389" s="176">
        <v>0</v>
      </c>
      <c r="W389" s="233">
        <v>0</v>
      </c>
      <c r="X389" s="233"/>
      <c r="Y389" s="233">
        <v>0</v>
      </c>
      <c r="Z389" s="233"/>
      <c r="AA389" s="233"/>
      <c r="AB389" s="176">
        <v>0</v>
      </c>
      <c r="AC389" s="233">
        <v>4200000</v>
      </c>
      <c r="AD389" s="233"/>
    </row>
    <row r="390" spans="3:30" ht="16.5" customHeight="1" x14ac:dyDescent="0.2">
      <c r="V390" s="176">
        <v>0</v>
      </c>
      <c r="W390" s="233">
        <v>0</v>
      </c>
      <c r="X390" s="233"/>
      <c r="Y390" s="233">
        <v>0</v>
      </c>
      <c r="Z390" s="233"/>
      <c r="AA390" s="233"/>
    </row>
    <row r="391" spans="3:30" ht="13.5" customHeight="1" x14ac:dyDescent="0.2">
      <c r="V391" s="176">
        <v>0</v>
      </c>
      <c r="W391" s="233">
        <v>0</v>
      </c>
      <c r="X391" s="233"/>
      <c r="Y391" s="233">
        <v>0</v>
      </c>
      <c r="Z391" s="233"/>
      <c r="AA391" s="233"/>
    </row>
    <row r="392" spans="3:30" ht="3" customHeight="1" x14ac:dyDescent="0.2"/>
    <row r="393" spans="3:30" ht="16.5" customHeight="1" x14ac:dyDescent="0.2">
      <c r="C393" s="235" t="s">
        <v>208</v>
      </c>
      <c r="D393" s="235"/>
      <c r="E393" s="235"/>
      <c r="F393" s="235"/>
      <c r="G393" s="235"/>
      <c r="H393" s="235"/>
      <c r="I393" s="235"/>
      <c r="K393" s="232" t="s">
        <v>209</v>
      </c>
      <c r="L393" s="232"/>
      <c r="M393" s="232"/>
      <c r="N393" s="232"/>
      <c r="O393" s="232"/>
      <c r="P393" s="232"/>
      <c r="Q393" s="232"/>
      <c r="R393" s="232"/>
      <c r="S393" s="232"/>
      <c r="U393" s="176">
        <v>36000000</v>
      </c>
      <c r="V393" s="176">
        <v>0</v>
      </c>
      <c r="W393" s="233">
        <v>0</v>
      </c>
      <c r="X393" s="233"/>
      <c r="Y393" s="233">
        <v>0</v>
      </c>
      <c r="Z393" s="233"/>
      <c r="AA393" s="233"/>
      <c r="AB393" s="176">
        <v>0</v>
      </c>
      <c r="AC393" s="233">
        <v>36000000</v>
      </c>
      <c r="AD393" s="233"/>
    </row>
    <row r="394" spans="3:30" ht="16.5" customHeight="1" x14ac:dyDescent="0.2">
      <c r="V394" s="176">
        <v>0</v>
      </c>
      <c r="W394" s="233">
        <v>0</v>
      </c>
      <c r="X394" s="233"/>
      <c r="Y394" s="233">
        <v>0</v>
      </c>
      <c r="Z394" s="233"/>
      <c r="AA394" s="233"/>
    </row>
    <row r="395" spans="3:30" ht="13.5" customHeight="1" x14ac:dyDescent="0.2">
      <c r="V395" s="176">
        <v>0</v>
      </c>
      <c r="W395" s="233">
        <v>0</v>
      </c>
      <c r="X395" s="233"/>
      <c r="Y395" s="233">
        <v>0</v>
      </c>
      <c r="Z395" s="233"/>
      <c r="AA395" s="233"/>
    </row>
    <row r="396" spans="3:30" ht="3" customHeight="1" x14ac:dyDescent="0.2"/>
    <row r="397" spans="3:30" ht="11.25" customHeight="1" x14ac:dyDescent="0.2">
      <c r="C397" s="235" t="s">
        <v>210</v>
      </c>
      <c r="D397" s="235"/>
      <c r="E397" s="235"/>
      <c r="F397" s="235"/>
      <c r="G397" s="235"/>
      <c r="H397" s="235"/>
      <c r="I397" s="235"/>
      <c r="K397" s="236" t="s">
        <v>211</v>
      </c>
      <c r="L397" s="236"/>
      <c r="M397" s="236"/>
      <c r="N397" s="236"/>
      <c r="O397" s="236"/>
      <c r="P397" s="236"/>
      <c r="Q397" s="236"/>
      <c r="R397" s="236"/>
      <c r="S397" s="236"/>
      <c r="U397" s="233">
        <v>7200000</v>
      </c>
      <c r="V397" s="233">
        <v>0</v>
      </c>
      <c r="W397" s="233">
        <v>0</v>
      </c>
      <c r="X397" s="233"/>
      <c r="Y397" s="233">
        <v>0</v>
      </c>
      <c r="Z397" s="233"/>
      <c r="AA397" s="233"/>
      <c r="AB397" s="233">
        <v>0</v>
      </c>
      <c r="AC397" s="233">
        <v>7200000</v>
      </c>
      <c r="AD397" s="233"/>
    </row>
    <row r="398" spans="3:30" ht="6" customHeight="1" x14ac:dyDescent="0.2">
      <c r="C398" s="235"/>
      <c r="D398" s="235"/>
      <c r="E398" s="235"/>
      <c r="F398" s="235"/>
      <c r="G398" s="235"/>
      <c r="H398" s="235"/>
      <c r="I398" s="235"/>
      <c r="K398" s="236"/>
      <c r="L398" s="236"/>
      <c r="M398" s="236"/>
      <c r="N398" s="236"/>
      <c r="O398" s="236"/>
      <c r="P398" s="236"/>
      <c r="Q398" s="236"/>
      <c r="R398" s="236"/>
      <c r="S398" s="236"/>
      <c r="U398" s="233"/>
      <c r="V398" s="233"/>
      <c r="W398" s="233"/>
      <c r="X398" s="233"/>
      <c r="Y398" s="233"/>
      <c r="Z398" s="233"/>
      <c r="AA398" s="233"/>
      <c r="AB398" s="233"/>
      <c r="AC398" s="233"/>
      <c r="AD398" s="233"/>
    </row>
    <row r="399" spans="3:30" ht="5.25" customHeight="1" x14ac:dyDescent="0.2">
      <c r="K399" s="236"/>
      <c r="L399" s="236"/>
      <c r="M399" s="236"/>
      <c r="N399" s="236"/>
      <c r="O399" s="236"/>
      <c r="P399" s="236"/>
      <c r="Q399" s="236"/>
      <c r="R399" s="236"/>
      <c r="S399" s="236"/>
      <c r="V399" s="233">
        <v>0</v>
      </c>
      <c r="W399" s="233">
        <v>0</v>
      </c>
      <c r="X399" s="233"/>
      <c r="Y399" s="233">
        <v>0</v>
      </c>
      <c r="Z399" s="233"/>
      <c r="AA399" s="233"/>
    </row>
    <row r="400" spans="3:30" ht="12" customHeight="1" x14ac:dyDescent="0.2">
      <c r="V400" s="233"/>
      <c r="W400" s="233"/>
      <c r="X400" s="233"/>
      <c r="Y400" s="233"/>
      <c r="Z400" s="233"/>
      <c r="AA400" s="233"/>
    </row>
    <row r="401" spans="2:31" ht="13.5" customHeight="1" x14ac:dyDescent="0.2">
      <c r="V401" s="176">
        <v>0</v>
      </c>
      <c r="W401" s="233">
        <v>0</v>
      </c>
      <c r="X401" s="233"/>
      <c r="Y401" s="233">
        <v>0</v>
      </c>
      <c r="Z401" s="233"/>
      <c r="AA401" s="233"/>
    </row>
    <row r="402" spans="2:31" ht="6" customHeight="1" x14ac:dyDescent="0.2"/>
    <row r="403" spans="2:31" ht="16.5" customHeight="1" x14ac:dyDescent="0.2">
      <c r="B403" s="234" t="s">
        <v>142</v>
      </c>
      <c r="C403" s="234"/>
      <c r="D403" s="234"/>
      <c r="E403" s="234"/>
      <c r="F403" s="234"/>
      <c r="G403" s="234"/>
      <c r="H403" s="234"/>
      <c r="I403" s="234"/>
      <c r="J403" s="234"/>
      <c r="K403" s="234"/>
      <c r="L403" s="234"/>
      <c r="M403" s="234"/>
      <c r="N403" s="234"/>
      <c r="O403" s="234"/>
      <c r="P403" s="234"/>
      <c r="Q403" s="234"/>
      <c r="R403" s="234"/>
      <c r="U403" s="176">
        <v>50000000</v>
      </c>
      <c r="V403" s="176">
        <v>0</v>
      </c>
      <c r="W403" s="233">
        <v>0</v>
      </c>
      <c r="X403" s="233"/>
      <c r="Y403" s="233">
        <v>0</v>
      </c>
      <c r="Z403" s="233"/>
      <c r="AA403" s="233"/>
      <c r="AB403" s="176">
        <v>0</v>
      </c>
      <c r="AC403" s="233">
        <v>50000000</v>
      </c>
      <c r="AD403" s="233"/>
    </row>
    <row r="404" spans="2:31" ht="16.5" customHeight="1" x14ac:dyDescent="0.2">
      <c r="V404" s="176">
        <v>0</v>
      </c>
      <c r="W404" s="233">
        <v>0</v>
      </c>
      <c r="X404" s="233"/>
      <c r="Y404" s="233">
        <v>0</v>
      </c>
      <c r="Z404" s="233"/>
      <c r="AA404" s="233"/>
    </row>
    <row r="405" spans="2:31" ht="16.5" customHeight="1" x14ac:dyDescent="0.2">
      <c r="V405" s="176">
        <v>0</v>
      </c>
      <c r="W405" s="233">
        <v>0</v>
      </c>
      <c r="X405" s="233"/>
      <c r="Y405" s="233">
        <v>0</v>
      </c>
      <c r="Z405" s="233"/>
      <c r="AA405" s="233"/>
    </row>
    <row r="406" spans="2:31" ht="9" customHeight="1" x14ac:dyDescent="0.2"/>
    <row r="407" spans="2:31" ht="13.5" customHeight="1" x14ac:dyDescent="0.2">
      <c r="C407" s="228" t="s">
        <v>136</v>
      </c>
      <c r="D407" s="228"/>
      <c r="E407" s="228"/>
      <c r="F407" s="228"/>
      <c r="H407" s="174" t="s">
        <v>35</v>
      </c>
      <c r="I407" s="235" t="s">
        <v>239</v>
      </c>
      <c r="J407" s="235"/>
      <c r="K407" s="235"/>
      <c r="L407" s="235"/>
      <c r="M407" s="235"/>
      <c r="O407" s="231" t="s">
        <v>78</v>
      </c>
      <c r="P407" s="231"/>
      <c r="Q407" s="231"/>
      <c r="R407" s="231"/>
      <c r="S407" s="231"/>
      <c r="T407" s="231"/>
      <c r="U407" s="231"/>
      <c r="V407" s="231"/>
      <c r="W407" s="231"/>
      <c r="X407" s="231"/>
      <c r="Y407" s="231"/>
      <c r="Z407" s="231"/>
      <c r="AA407" s="231"/>
      <c r="AB407" s="231"/>
      <c r="AC407" s="231"/>
      <c r="AD407" s="231"/>
      <c r="AE407" s="231"/>
    </row>
    <row r="408" spans="2:31" ht="13.5" customHeight="1" x14ac:dyDescent="0.2">
      <c r="C408" s="228" t="s">
        <v>138</v>
      </c>
      <c r="D408" s="228"/>
      <c r="E408" s="228"/>
      <c r="F408" s="228"/>
      <c r="H408" s="174" t="s">
        <v>35</v>
      </c>
      <c r="I408" s="235" t="s">
        <v>319</v>
      </c>
      <c r="J408" s="235"/>
      <c r="K408" s="235"/>
      <c r="L408" s="235"/>
      <c r="M408" s="235"/>
      <c r="O408" s="231" t="s">
        <v>69</v>
      </c>
      <c r="P408" s="231"/>
      <c r="Q408" s="231"/>
      <c r="R408" s="231"/>
      <c r="S408" s="231"/>
      <c r="T408" s="231"/>
      <c r="U408" s="231"/>
      <c r="V408" s="231"/>
      <c r="W408" s="231"/>
      <c r="X408" s="231"/>
      <c r="Y408" s="231"/>
      <c r="Z408" s="231"/>
      <c r="AA408" s="231"/>
      <c r="AB408" s="231"/>
      <c r="AC408" s="231"/>
      <c r="AD408" s="231"/>
      <c r="AE408" s="231"/>
    </row>
    <row r="409" spans="2:31" ht="3" customHeight="1" x14ac:dyDescent="0.2"/>
    <row r="410" spans="2:31" ht="3" customHeight="1" x14ac:dyDescent="0.2"/>
    <row r="411" spans="2:31" ht="16.5" customHeight="1" x14ac:dyDescent="0.2">
      <c r="C411" s="235" t="s">
        <v>215</v>
      </c>
      <c r="D411" s="235"/>
      <c r="E411" s="235"/>
      <c r="F411" s="235"/>
      <c r="G411" s="235"/>
      <c r="H411" s="235"/>
      <c r="I411" s="235"/>
      <c r="K411" s="232" t="s">
        <v>216</v>
      </c>
      <c r="L411" s="232"/>
      <c r="M411" s="232"/>
      <c r="N411" s="232"/>
      <c r="O411" s="232"/>
      <c r="P411" s="232"/>
      <c r="Q411" s="232"/>
      <c r="R411" s="232"/>
      <c r="S411" s="232"/>
      <c r="U411" s="176">
        <v>16200000</v>
      </c>
      <c r="V411" s="176">
        <v>0</v>
      </c>
      <c r="W411" s="233">
        <v>0</v>
      </c>
      <c r="X411" s="233"/>
      <c r="Y411" s="233">
        <v>0</v>
      </c>
      <c r="Z411" s="233"/>
      <c r="AA411" s="233"/>
      <c r="AB411" s="176">
        <v>0</v>
      </c>
      <c r="AC411" s="233">
        <v>16200000</v>
      </c>
      <c r="AD411" s="233"/>
    </row>
    <row r="412" spans="2:31" ht="16.5" customHeight="1" x14ac:dyDescent="0.2">
      <c r="V412" s="176">
        <v>0</v>
      </c>
      <c r="W412" s="233">
        <v>0</v>
      </c>
      <c r="X412" s="233"/>
      <c r="Y412" s="233">
        <v>0</v>
      </c>
      <c r="Z412" s="233"/>
      <c r="AA412" s="233"/>
    </row>
    <row r="413" spans="2:31" ht="13.5" customHeight="1" x14ac:dyDescent="0.2">
      <c r="V413" s="176">
        <v>0</v>
      </c>
      <c r="W413" s="233">
        <v>0</v>
      </c>
      <c r="X413" s="233"/>
      <c r="Y413" s="233">
        <v>0</v>
      </c>
      <c r="Z413" s="233"/>
      <c r="AA413" s="233"/>
    </row>
    <row r="414" spans="2:31" ht="3" customHeight="1" x14ac:dyDescent="0.2"/>
    <row r="415" spans="2:31" ht="16.5" customHeight="1" x14ac:dyDescent="0.2">
      <c r="C415" s="235" t="s">
        <v>159</v>
      </c>
      <c r="D415" s="235"/>
      <c r="E415" s="235"/>
      <c r="F415" s="235"/>
      <c r="G415" s="235"/>
      <c r="H415" s="235"/>
      <c r="I415" s="235"/>
      <c r="K415" s="232" t="s">
        <v>160</v>
      </c>
      <c r="L415" s="232"/>
      <c r="M415" s="232"/>
      <c r="N415" s="232"/>
      <c r="O415" s="232"/>
      <c r="P415" s="232"/>
      <c r="Q415" s="232"/>
      <c r="R415" s="232"/>
      <c r="S415" s="232"/>
      <c r="U415" s="176">
        <v>800000</v>
      </c>
      <c r="V415" s="176">
        <v>0</v>
      </c>
      <c r="W415" s="233">
        <v>0</v>
      </c>
      <c r="X415" s="233"/>
      <c r="Y415" s="233">
        <v>0</v>
      </c>
      <c r="Z415" s="233"/>
      <c r="AA415" s="233"/>
      <c r="AB415" s="176">
        <v>0</v>
      </c>
      <c r="AC415" s="233">
        <v>800000</v>
      </c>
      <c r="AD415" s="233"/>
    </row>
    <row r="416" spans="2:31" ht="16.5" customHeight="1" x14ac:dyDescent="0.2">
      <c r="V416" s="176">
        <v>0</v>
      </c>
      <c r="W416" s="233">
        <v>0</v>
      </c>
      <c r="X416" s="233"/>
      <c r="Y416" s="233">
        <v>0</v>
      </c>
      <c r="Z416" s="233"/>
      <c r="AA416" s="233"/>
    </row>
    <row r="417" spans="2:31" ht="13.5" customHeight="1" x14ac:dyDescent="0.2">
      <c r="V417" s="176">
        <v>0</v>
      </c>
      <c r="W417" s="233">
        <v>0</v>
      </c>
      <c r="X417" s="233"/>
      <c r="Y417" s="233">
        <v>0</v>
      </c>
      <c r="Z417" s="233"/>
      <c r="AA417" s="233"/>
    </row>
    <row r="418" spans="2:31" ht="6" customHeight="1" x14ac:dyDescent="0.2"/>
    <row r="419" spans="2:31" ht="16.5" customHeight="1" x14ac:dyDescent="0.2">
      <c r="B419" s="234" t="s">
        <v>142</v>
      </c>
      <c r="C419" s="234"/>
      <c r="D419" s="234"/>
      <c r="E419" s="234"/>
      <c r="F419" s="234"/>
      <c r="G419" s="234"/>
      <c r="H419" s="234"/>
      <c r="I419" s="234"/>
      <c r="J419" s="234"/>
      <c r="K419" s="234"/>
      <c r="L419" s="234"/>
      <c r="M419" s="234"/>
      <c r="N419" s="234"/>
      <c r="O419" s="234"/>
      <c r="P419" s="234"/>
      <c r="Q419" s="234"/>
      <c r="R419" s="234"/>
      <c r="U419" s="176">
        <v>17000000</v>
      </c>
      <c r="V419" s="176">
        <v>0</v>
      </c>
      <c r="W419" s="233">
        <v>0</v>
      </c>
      <c r="X419" s="233"/>
      <c r="Y419" s="233">
        <v>0</v>
      </c>
      <c r="Z419" s="233"/>
      <c r="AA419" s="233"/>
      <c r="AB419" s="176">
        <v>0</v>
      </c>
      <c r="AC419" s="233">
        <v>17000000</v>
      </c>
      <c r="AD419" s="233"/>
    </row>
    <row r="420" spans="2:31" ht="16.5" customHeight="1" x14ac:dyDescent="0.2">
      <c r="V420" s="176">
        <v>0</v>
      </c>
      <c r="W420" s="233">
        <v>0</v>
      </c>
      <c r="X420" s="233"/>
      <c r="Y420" s="233">
        <v>0</v>
      </c>
      <c r="Z420" s="233"/>
      <c r="AA420" s="233"/>
    </row>
    <row r="421" spans="2:31" ht="16.5" customHeight="1" x14ac:dyDescent="0.2">
      <c r="V421" s="176">
        <v>0</v>
      </c>
      <c r="W421" s="233">
        <v>0</v>
      </c>
      <c r="X421" s="233"/>
      <c r="Y421" s="233">
        <v>0</v>
      </c>
      <c r="Z421" s="233"/>
      <c r="AA421" s="233"/>
    </row>
    <row r="422" spans="2:31" ht="9" customHeight="1" x14ac:dyDescent="0.2"/>
    <row r="423" spans="2:31" ht="13.5" customHeight="1" x14ac:dyDescent="0.2">
      <c r="C423" s="228" t="s">
        <v>136</v>
      </c>
      <c r="D423" s="228"/>
      <c r="E423" s="228"/>
      <c r="F423" s="228"/>
      <c r="H423" s="174" t="s">
        <v>35</v>
      </c>
      <c r="I423" s="235" t="s">
        <v>239</v>
      </c>
      <c r="J423" s="235"/>
      <c r="K423" s="235"/>
      <c r="L423" s="235"/>
      <c r="M423" s="235"/>
      <c r="O423" s="231" t="s">
        <v>78</v>
      </c>
      <c r="P423" s="231"/>
      <c r="Q423" s="231"/>
      <c r="R423" s="231"/>
      <c r="S423" s="231"/>
      <c r="T423" s="231"/>
      <c r="U423" s="231"/>
      <c r="V423" s="231"/>
      <c r="W423" s="231"/>
      <c r="X423" s="231"/>
      <c r="Y423" s="231"/>
      <c r="Z423" s="231"/>
      <c r="AA423" s="231"/>
      <c r="AB423" s="231"/>
      <c r="AC423" s="231"/>
      <c r="AD423" s="231"/>
      <c r="AE423" s="231"/>
    </row>
    <row r="424" spans="2:31" ht="13.5" customHeight="1" x14ac:dyDescent="0.2">
      <c r="C424" s="228" t="s">
        <v>138</v>
      </c>
      <c r="D424" s="228"/>
      <c r="E424" s="228"/>
      <c r="F424" s="228"/>
      <c r="H424" s="174" t="s">
        <v>35</v>
      </c>
      <c r="I424" s="235" t="s">
        <v>320</v>
      </c>
      <c r="J424" s="235"/>
      <c r="K424" s="235"/>
      <c r="L424" s="235"/>
      <c r="M424" s="235"/>
      <c r="O424" s="231" t="s">
        <v>70</v>
      </c>
      <c r="P424" s="231"/>
      <c r="Q424" s="231"/>
      <c r="R424" s="231"/>
      <c r="S424" s="231"/>
      <c r="T424" s="231"/>
      <c r="U424" s="231"/>
      <c r="V424" s="231"/>
      <c r="W424" s="231"/>
      <c r="X424" s="231"/>
      <c r="Y424" s="231"/>
      <c r="Z424" s="231"/>
      <c r="AA424" s="231"/>
      <c r="AB424" s="231"/>
      <c r="AC424" s="231"/>
      <c r="AD424" s="231"/>
      <c r="AE424" s="231"/>
    </row>
    <row r="425" spans="2:31" ht="3" customHeight="1" x14ac:dyDescent="0.2"/>
    <row r="426" spans="2:31" ht="3" customHeight="1" x14ac:dyDescent="0.2"/>
    <row r="427" spans="2:31" ht="16.5" customHeight="1" x14ac:dyDescent="0.2">
      <c r="C427" s="235" t="s">
        <v>218</v>
      </c>
      <c r="D427" s="235"/>
      <c r="E427" s="235"/>
      <c r="F427" s="235"/>
      <c r="G427" s="235"/>
      <c r="H427" s="235"/>
      <c r="I427" s="235"/>
      <c r="K427" s="232" t="s">
        <v>219</v>
      </c>
      <c r="L427" s="232"/>
      <c r="M427" s="232"/>
      <c r="N427" s="232"/>
      <c r="O427" s="232"/>
      <c r="P427" s="232"/>
      <c r="Q427" s="232"/>
      <c r="R427" s="232"/>
      <c r="S427" s="232"/>
      <c r="U427" s="176">
        <v>15000000</v>
      </c>
      <c r="V427" s="176">
        <v>0</v>
      </c>
      <c r="W427" s="233">
        <v>0</v>
      </c>
      <c r="X427" s="233"/>
      <c r="Y427" s="233">
        <v>0</v>
      </c>
      <c r="Z427" s="233"/>
      <c r="AA427" s="233"/>
      <c r="AB427" s="176">
        <v>0</v>
      </c>
      <c r="AC427" s="233">
        <v>15000000</v>
      </c>
      <c r="AD427" s="233"/>
    </row>
    <row r="428" spans="2:31" ht="16.5" customHeight="1" x14ac:dyDescent="0.2">
      <c r="V428" s="176">
        <v>0</v>
      </c>
      <c r="W428" s="233">
        <v>0</v>
      </c>
      <c r="X428" s="233"/>
      <c r="Y428" s="233">
        <v>0</v>
      </c>
      <c r="Z428" s="233"/>
      <c r="AA428" s="233"/>
    </row>
    <row r="429" spans="2:31" ht="13.5" customHeight="1" x14ac:dyDescent="0.2">
      <c r="V429" s="176">
        <v>0</v>
      </c>
      <c r="W429" s="233">
        <v>0</v>
      </c>
      <c r="X429" s="233"/>
      <c r="Y429" s="233">
        <v>0</v>
      </c>
      <c r="Z429" s="233"/>
      <c r="AA429" s="233"/>
    </row>
    <row r="430" spans="2:31" ht="6" customHeight="1" x14ac:dyDescent="0.2"/>
    <row r="431" spans="2:31" ht="16.5" customHeight="1" x14ac:dyDescent="0.2">
      <c r="B431" s="234" t="s">
        <v>142</v>
      </c>
      <c r="C431" s="234"/>
      <c r="D431" s="234"/>
      <c r="E431" s="234"/>
      <c r="F431" s="234"/>
      <c r="G431" s="234"/>
      <c r="H431" s="234"/>
      <c r="I431" s="234"/>
      <c r="J431" s="234"/>
      <c r="K431" s="234"/>
      <c r="L431" s="234"/>
      <c r="M431" s="234"/>
      <c r="N431" s="234"/>
      <c r="O431" s="234"/>
      <c r="P431" s="234"/>
      <c r="Q431" s="234"/>
      <c r="R431" s="234"/>
      <c r="U431" s="176">
        <v>15000000</v>
      </c>
      <c r="V431" s="176">
        <v>0</v>
      </c>
      <c r="W431" s="233">
        <v>0</v>
      </c>
      <c r="X431" s="233"/>
      <c r="Y431" s="233">
        <v>0</v>
      </c>
      <c r="Z431" s="233"/>
      <c r="AA431" s="233"/>
      <c r="AB431" s="176">
        <v>0</v>
      </c>
      <c r="AC431" s="233">
        <v>15000000</v>
      </c>
      <c r="AD431" s="233"/>
    </row>
    <row r="432" spans="2:31" ht="16.5" customHeight="1" x14ac:dyDescent="0.2">
      <c r="V432" s="176">
        <v>0</v>
      </c>
      <c r="W432" s="233">
        <v>0</v>
      </c>
      <c r="X432" s="233"/>
      <c r="Y432" s="233">
        <v>0</v>
      </c>
      <c r="Z432" s="233"/>
      <c r="AA432" s="233"/>
    </row>
    <row r="433" spans="2:31" ht="16.5" customHeight="1" x14ac:dyDescent="0.2">
      <c r="V433" s="176">
        <v>0</v>
      </c>
      <c r="W433" s="233">
        <v>0</v>
      </c>
      <c r="X433" s="233"/>
      <c r="Y433" s="233">
        <v>0</v>
      </c>
      <c r="Z433" s="233"/>
      <c r="AA433" s="233"/>
    </row>
    <row r="434" spans="2:31" ht="9" customHeight="1" x14ac:dyDescent="0.2"/>
    <row r="435" spans="2:31" ht="13.5" customHeight="1" x14ac:dyDescent="0.2">
      <c r="C435" s="228" t="s">
        <v>136</v>
      </c>
      <c r="D435" s="228"/>
      <c r="E435" s="228"/>
      <c r="F435" s="228"/>
      <c r="H435" s="174" t="s">
        <v>35</v>
      </c>
      <c r="I435" s="235" t="s">
        <v>239</v>
      </c>
      <c r="J435" s="235"/>
      <c r="K435" s="235"/>
      <c r="L435" s="235"/>
      <c r="M435" s="235"/>
      <c r="O435" s="231" t="s">
        <v>78</v>
      </c>
      <c r="P435" s="231"/>
      <c r="Q435" s="231"/>
      <c r="R435" s="231"/>
      <c r="S435" s="231"/>
      <c r="T435" s="231"/>
      <c r="U435" s="231"/>
      <c r="V435" s="231"/>
      <c r="W435" s="231"/>
      <c r="X435" s="231"/>
      <c r="Y435" s="231"/>
      <c r="Z435" s="231"/>
      <c r="AA435" s="231"/>
      <c r="AB435" s="231"/>
      <c r="AC435" s="231"/>
      <c r="AD435" s="231"/>
      <c r="AE435" s="231"/>
    </row>
    <row r="436" spans="2:31" ht="13.5" customHeight="1" x14ac:dyDescent="0.2">
      <c r="C436" s="228" t="s">
        <v>138</v>
      </c>
      <c r="D436" s="228"/>
      <c r="E436" s="228"/>
      <c r="F436" s="228"/>
      <c r="H436" s="174" t="s">
        <v>35</v>
      </c>
      <c r="I436" s="235" t="s">
        <v>321</v>
      </c>
      <c r="J436" s="235"/>
      <c r="K436" s="235"/>
      <c r="L436" s="235"/>
      <c r="M436" s="235"/>
      <c r="O436" s="231" t="s">
        <v>71</v>
      </c>
      <c r="P436" s="231"/>
      <c r="Q436" s="231"/>
      <c r="R436" s="231"/>
      <c r="S436" s="231"/>
      <c r="T436" s="231"/>
      <c r="U436" s="231"/>
      <c r="V436" s="231"/>
      <c r="W436" s="231"/>
      <c r="X436" s="231"/>
      <c r="Y436" s="231"/>
      <c r="Z436" s="231"/>
      <c r="AA436" s="231"/>
      <c r="AB436" s="231"/>
      <c r="AC436" s="231"/>
      <c r="AD436" s="231"/>
      <c r="AE436" s="231"/>
    </row>
    <row r="437" spans="2:31" ht="3" customHeight="1" x14ac:dyDescent="0.2"/>
    <row r="438" spans="2:31" ht="3" customHeight="1" x14ac:dyDescent="0.2"/>
    <row r="439" spans="2:31" ht="16.5" customHeight="1" x14ac:dyDescent="0.2">
      <c r="C439" s="235" t="s">
        <v>151</v>
      </c>
      <c r="D439" s="235"/>
      <c r="E439" s="235"/>
      <c r="F439" s="235"/>
      <c r="G439" s="235"/>
      <c r="H439" s="235"/>
      <c r="I439" s="235"/>
      <c r="K439" s="232" t="s">
        <v>152</v>
      </c>
      <c r="L439" s="232"/>
      <c r="M439" s="232"/>
      <c r="N439" s="232"/>
      <c r="O439" s="232"/>
      <c r="P439" s="232"/>
      <c r="Q439" s="232"/>
      <c r="R439" s="232"/>
      <c r="S439" s="232"/>
      <c r="U439" s="176">
        <v>5000000</v>
      </c>
      <c r="V439" s="176">
        <v>0</v>
      </c>
      <c r="W439" s="233">
        <v>0</v>
      </c>
      <c r="X439" s="233"/>
      <c r="Y439" s="233">
        <v>0</v>
      </c>
      <c r="Z439" s="233"/>
      <c r="AA439" s="233"/>
      <c r="AB439" s="176">
        <v>0</v>
      </c>
      <c r="AC439" s="233">
        <v>5000000</v>
      </c>
      <c r="AD439" s="233"/>
    </row>
    <row r="440" spans="2:31" ht="16.5" customHeight="1" x14ac:dyDescent="0.2">
      <c r="V440" s="176">
        <v>0</v>
      </c>
      <c r="W440" s="233">
        <v>0</v>
      </c>
      <c r="X440" s="233"/>
      <c r="Y440" s="233">
        <v>0</v>
      </c>
      <c r="Z440" s="233"/>
      <c r="AA440" s="233"/>
    </row>
    <row r="441" spans="2:31" ht="13.5" customHeight="1" x14ac:dyDescent="0.2">
      <c r="V441" s="176">
        <v>0</v>
      </c>
      <c r="W441" s="233">
        <v>0</v>
      </c>
      <c r="X441" s="233"/>
      <c r="Y441" s="233">
        <v>0</v>
      </c>
      <c r="Z441" s="233"/>
      <c r="AA441" s="233"/>
    </row>
    <row r="442" spans="2:31" ht="6" customHeight="1" x14ac:dyDescent="0.2"/>
    <row r="443" spans="2:31" ht="16.5" customHeight="1" x14ac:dyDescent="0.2">
      <c r="B443" s="234" t="s">
        <v>142</v>
      </c>
      <c r="C443" s="234"/>
      <c r="D443" s="234"/>
      <c r="E443" s="234"/>
      <c r="F443" s="234"/>
      <c r="G443" s="234"/>
      <c r="H443" s="234"/>
      <c r="I443" s="234"/>
      <c r="J443" s="234"/>
      <c r="K443" s="234"/>
      <c r="L443" s="234"/>
      <c r="M443" s="234"/>
      <c r="N443" s="234"/>
      <c r="O443" s="234"/>
      <c r="P443" s="234"/>
      <c r="Q443" s="234"/>
      <c r="R443" s="234"/>
      <c r="U443" s="176">
        <v>5000000</v>
      </c>
      <c r="V443" s="176">
        <v>0</v>
      </c>
      <c r="W443" s="233">
        <v>0</v>
      </c>
      <c r="X443" s="233"/>
      <c r="Y443" s="233">
        <v>0</v>
      </c>
      <c r="Z443" s="233"/>
      <c r="AA443" s="233"/>
      <c r="AB443" s="176">
        <v>0</v>
      </c>
      <c r="AC443" s="233">
        <v>5000000</v>
      </c>
      <c r="AD443" s="233"/>
    </row>
    <row r="444" spans="2:31" ht="16.5" customHeight="1" x14ac:dyDescent="0.2">
      <c r="V444" s="176">
        <v>0</v>
      </c>
      <c r="W444" s="233">
        <v>0</v>
      </c>
      <c r="X444" s="233"/>
      <c r="Y444" s="233">
        <v>0</v>
      </c>
      <c r="Z444" s="233"/>
      <c r="AA444" s="233"/>
    </row>
    <row r="445" spans="2:31" ht="16.5" customHeight="1" x14ac:dyDescent="0.2">
      <c r="V445" s="176">
        <v>0</v>
      </c>
      <c r="W445" s="233">
        <v>0</v>
      </c>
      <c r="X445" s="233"/>
      <c r="Y445" s="233">
        <v>0</v>
      </c>
      <c r="Z445" s="233"/>
      <c r="AA445" s="233"/>
    </row>
    <row r="446" spans="2:31" ht="9" customHeight="1" x14ac:dyDescent="0.2"/>
    <row r="447" spans="2:31" ht="13.5" customHeight="1" x14ac:dyDescent="0.2">
      <c r="C447" s="228" t="s">
        <v>136</v>
      </c>
      <c r="D447" s="228"/>
      <c r="E447" s="228"/>
      <c r="F447" s="228"/>
      <c r="H447" s="174" t="s">
        <v>35</v>
      </c>
      <c r="I447" s="235" t="s">
        <v>239</v>
      </c>
      <c r="J447" s="235"/>
      <c r="K447" s="235"/>
      <c r="L447" s="235"/>
      <c r="M447" s="235"/>
      <c r="O447" s="231" t="s">
        <v>78</v>
      </c>
      <c r="P447" s="231"/>
      <c r="Q447" s="231"/>
      <c r="R447" s="231"/>
      <c r="S447" s="231"/>
      <c r="T447" s="231"/>
      <c r="U447" s="231"/>
      <c r="V447" s="231"/>
      <c r="W447" s="231"/>
      <c r="X447" s="231"/>
      <c r="Y447" s="231"/>
      <c r="Z447" s="231"/>
      <c r="AA447" s="231"/>
      <c r="AB447" s="231"/>
      <c r="AC447" s="231"/>
      <c r="AD447" s="231"/>
      <c r="AE447" s="231"/>
    </row>
    <row r="448" spans="2:31" ht="13.5" customHeight="1" x14ac:dyDescent="0.2">
      <c r="C448" s="228" t="s">
        <v>138</v>
      </c>
      <c r="D448" s="228"/>
      <c r="E448" s="228"/>
      <c r="F448" s="228"/>
      <c r="H448" s="174" t="s">
        <v>35</v>
      </c>
      <c r="I448" s="235" t="s">
        <v>322</v>
      </c>
      <c r="J448" s="235"/>
      <c r="K448" s="235"/>
      <c r="L448" s="235"/>
      <c r="M448" s="235"/>
      <c r="O448" s="231" t="s">
        <v>72</v>
      </c>
      <c r="P448" s="231"/>
      <c r="Q448" s="231"/>
      <c r="R448" s="231"/>
      <c r="S448" s="231"/>
      <c r="T448" s="231"/>
      <c r="U448" s="231"/>
      <c r="V448" s="231"/>
      <c r="W448" s="231"/>
      <c r="X448" s="231"/>
      <c r="Y448" s="231"/>
      <c r="Z448" s="231"/>
      <c r="AA448" s="231"/>
      <c r="AB448" s="231"/>
      <c r="AC448" s="231"/>
      <c r="AD448" s="231"/>
      <c r="AE448" s="231"/>
    </row>
    <row r="449" spans="2:31" ht="3" customHeight="1" x14ac:dyDescent="0.2"/>
    <row r="450" spans="2:31" ht="3" customHeight="1" x14ac:dyDescent="0.2"/>
    <row r="451" spans="2:31" ht="11.25" customHeight="1" x14ac:dyDescent="0.2">
      <c r="C451" s="235" t="s">
        <v>222</v>
      </c>
      <c r="D451" s="235"/>
      <c r="E451" s="235"/>
      <c r="F451" s="235"/>
      <c r="G451" s="235"/>
      <c r="H451" s="235"/>
      <c r="I451" s="235"/>
      <c r="K451" s="236" t="s">
        <v>223</v>
      </c>
      <c r="L451" s="236"/>
      <c r="M451" s="236"/>
      <c r="N451" s="236"/>
      <c r="O451" s="236"/>
      <c r="P451" s="236"/>
      <c r="Q451" s="236"/>
      <c r="R451" s="236"/>
      <c r="S451" s="236"/>
      <c r="U451" s="233">
        <v>5000000</v>
      </c>
      <c r="V451" s="233">
        <v>0</v>
      </c>
      <c r="W451" s="233">
        <v>0</v>
      </c>
      <c r="X451" s="233"/>
      <c r="Y451" s="233">
        <v>0</v>
      </c>
      <c r="Z451" s="233"/>
      <c r="AA451" s="233"/>
      <c r="AB451" s="233">
        <v>0</v>
      </c>
      <c r="AC451" s="233">
        <v>5000000</v>
      </c>
      <c r="AD451" s="233"/>
    </row>
    <row r="452" spans="2:31" ht="6" customHeight="1" x14ac:dyDescent="0.2">
      <c r="C452" s="235"/>
      <c r="D452" s="235"/>
      <c r="E452" s="235"/>
      <c r="F452" s="235"/>
      <c r="G452" s="235"/>
      <c r="H452" s="235"/>
      <c r="I452" s="235"/>
      <c r="K452" s="236"/>
      <c r="L452" s="236"/>
      <c r="M452" s="236"/>
      <c r="N452" s="236"/>
      <c r="O452" s="236"/>
      <c r="P452" s="236"/>
      <c r="Q452" s="236"/>
      <c r="R452" s="236"/>
      <c r="S452" s="236"/>
      <c r="U452" s="233"/>
      <c r="V452" s="233"/>
      <c r="W452" s="233"/>
      <c r="X452" s="233"/>
      <c r="Y452" s="233"/>
      <c r="Z452" s="233"/>
      <c r="AA452" s="233"/>
      <c r="AB452" s="233"/>
      <c r="AC452" s="233"/>
      <c r="AD452" s="233"/>
    </row>
    <row r="453" spans="2:31" ht="5.25" customHeight="1" x14ac:dyDescent="0.2">
      <c r="K453" s="236"/>
      <c r="L453" s="236"/>
      <c r="M453" s="236"/>
      <c r="N453" s="236"/>
      <c r="O453" s="236"/>
      <c r="P453" s="236"/>
      <c r="Q453" s="236"/>
      <c r="R453" s="236"/>
      <c r="S453" s="236"/>
      <c r="V453" s="233">
        <v>0</v>
      </c>
      <c r="W453" s="233">
        <v>0</v>
      </c>
      <c r="X453" s="233"/>
      <c r="Y453" s="233">
        <v>0</v>
      </c>
      <c r="Z453" s="233"/>
      <c r="AA453" s="233"/>
    </row>
    <row r="454" spans="2:31" ht="12" customHeight="1" x14ac:dyDescent="0.2">
      <c r="V454" s="233"/>
      <c r="W454" s="233"/>
      <c r="X454" s="233"/>
      <c r="Y454" s="233"/>
      <c r="Z454" s="233"/>
      <c r="AA454" s="233"/>
    </row>
    <row r="455" spans="2:31" ht="13.5" customHeight="1" x14ac:dyDescent="0.2">
      <c r="V455" s="176">
        <v>0</v>
      </c>
      <c r="W455" s="233">
        <v>0</v>
      </c>
      <c r="X455" s="233"/>
      <c r="Y455" s="233">
        <v>0</v>
      </c>
      <c r="Z455" s="233"/>
      <c r="AA455" s="233"/>
    </row>
    <row r="456" spans="2:31" ht="6" customHeight="1" x14ac:dyDescent="0.2"/>
    <row r="457" spans="2:31" ht="16.5" customHeight="1" x14ac:dyDescent="0.2">
      <c r="B457" s="234" t="s">
        <v>142</v>
      </c>
      <c r="C457" s="234"/>
      <c r="D457" s="234"/>
      <c r="E457" s="234"/>
      <c r="F457" s="234"/>
      <c r="G457" s="234"/>
      <c r="H457" s="234"/>
      <c r="I457" s="234"/>
      <c r="J457" s="234"/>
      <c r="K457" s="234"/>
      <c r="L457" s="234"/>
      <c r="M457" s="234"/>
      <c r="N457" s="234"/>
      <c r="O457" s="234"/>
      <c r="P457" s="234"/>
      <c r="Q457" s="234"/>
      <c r="R457" s="234"/>
      <c r="U457" s="176">
        <v>5000000</v>
      </c>
      <c r="V457" s="176">
        <v>0</v>
      </c>
      <c r="W457" s="233">
        <v>0</v>
      </c>
      <c r="X457" s="233"/>
      <c r="Y457" s="233">
        <v>0</v>
      </c>
      <c r="Z457" s="233"/>
      <c r="AA457" s="233"/>
      <c r="AB457" s="176">
        <v>0</v>
      </c>
      <c r="AC457" s="233">
        <v>5000000</v>
      </c>
      <c r="AD457" s="233"/>
    </row>
    <row r="458" spans="2:31" ht="16.5" customHeight="1" x14ac:dyDescent="0.2">
      <c r="V458" s="176">
        <v>0</v>
      </c>
      <c r="W458" s="233">
        <v>0</v>
      </c>
      <c r="X458" s="233"/>
      <c r="Y458" s="233">
        <v>0</v>
      </c>
      <c r="Z458" s="233"/>
      <c r="AA458" s="233"/>
    </row>
    <row r="459" spans="2:31" ht="16.5" customHeight="1" x14ac:dyDescent="0.2">
      <c r="V459" s="176">
        <v>0</v>
      </c>
      <c r="W459" s="233">
        <v>0</v>
      </c>
      <c r="X459" s="233"/>
      <c r="Y459" s="233">
        <v>0</v>
      </c>
      <c r="Z459" s="233"/>
      <c r="AA459" s="233"/>
    </row>
    <row r="460" spans="2:31" ht="9" customHeight="1" x14ac:dyDescent="0.2"/>
    <row r="461" spans="2:31" ht="13.5" customHeight="1" x14ac:dyDescent="0.2">
      <c r="C461" s="228" t="s">
        <v>136</v>
      </c>
      <c r="D461" s="228"/>
      <c r="E461" s="228"/>
      <c r="F461" s="228"/>
      <c r="H461" s="174" t="s">
        <v>35</v>
      </c>
      <c r="I461" s="235" t="s">
        <v>239</v>
      </c>
      <c r="J461" s="235"/>
      <c r="K461" s="235"/>
      <c r="L461" s="235"/>
      <c r="M461" s="235"/>
      <c r="O461" s="231" t="s">
        <v>78</v>
      </c>
      <c r="P461" s="231"/>
      <c r="Q461" s="231"/>
      <c r="R461" s="231"/>
      <c r="S461" s="231"/>
      <c r="T461" s="231"/>
      <c r="U461" s="231"/>
      <c r="V461" s="231"/>
      <c r="W461" s="231"/>
      <c r="X461" s="231"/>
      <c r="Y461" s="231"/>
      <c r="Z461" s="231"/>
      <c r="AA461" s="231"/>
      <c r="AB461" s="231"/>
      <c r="AC461" s="231"/>
      <c r="AD461" s="231"/>
      <c r="AE461" s="231"/>
    </row>
    <row r="462" spans="2:31" ht="13.5" customHeight="1" x14ac:dyDescent="0.2">
      <c r="C462" s="228" t="s">
        <v>138</v>
      </c>
      <c r="D462" s="228"/>
      <c r="E462" s="228"/>
      <c r="F462" s="228"/>
      <c r="H462" s="174" t="s">
        <v>35</v>
      </c>
      <c r="I462" s="235" t="s">
        <v>323</v>
      </c>
      <c r="J462" s="235"/>
      <c r="K462" s="235"/>
      <c r="L462" s="235"/>
      <c r="M462" s="235"/>
      <c r="O462" s="231" t="s">
        <v>73</v>
      </c>
      <c r="P462" s="231"/>
      <c r="Q462" s="231"/>
      <c r="R462" s="231"/>
      <c r="S462" s="231"/>
      <c r="T462" s="231"/>
      <c r="U462" s="231"/>
      <c r="V462" s="231"/>
      <c r="W462" s="231"/>
      <c r="X462" s="231"/>
      <c r="Y462" s="231"/>
      <c r="Z462" s="231"/>
      <c r="AA462" s="231"/>
      <c r="AB462" s="231"/>
      <c r="AC462" s="231"/>
      <c r="AD462" s="231"/>
      <c r="AE462" s="231"/>
    </row>
    <row r="463" spans="2:31" ht="3" customHeight="1" x14ac:dyDescent="0.2"/>
    <row r="464" spans="2:31" ht="3" customHeight="1" x14ac:dyDescent="0.2"/>
    <row r="465" spans="2:31" ht="11.25" customHeight="1" x14ac:dyDescent="0.2">
      <c r="C465" s="235" t="s">
        <v>225</v>
      </c>
      <c r="D465" s="235"/>
      <c r="E465" s="235"/>
      <c r="F465" s="235"/>
      <c r="G465" s="235"/>
      <c r="H465" s="235"/>
      <c r="I465" s="235"/>
      <c r="K465" s="236" t="s">
        <v>226</v>
      </c>
      <c r="L465" s="236"/>
      <c r="M465" s="236"/>
      <c r="N465" s="236"/>
      <c r="O465" s="236"/>
      <c r="P465" s="236"/>
      <c r="Q465" s="236"/>
      <c r="R465" s="236"/>
      <c r="S465" s="236"/>
      <c r="U465" s="233">
        <v>3964000</v>
      </c>
      <c r="V465" s="233">
        <v>0</v>
      </c>
      <c r="W465" s="233">
        <v>0</v>
      </c>
      <c r="X465" s="233"/>
      <c r="Y465" s="233">
        <v>0</v>
      </c>
      <c r="Z465" s="233"/>
      <c r="AA465" s="233"/>
      <c r="AB465" s="233">
        <v>0</v>
      </c>
      <c r="AC465" s="233">
        <v>3964000</v>
      </c>
      <c r="AD465" s="233"/>
    </row>
    <row r="466" spans="2:31" ht="6" customHeight="1" x14ac:dyDescent="0.2">
      <c r="C466" s="235"/>
      <c r="D466" s="235"/>
      <c r="E466" s="235"/>
      <c r="F466" s="235"/>
      <c r="G466" s="235"/>
      <c r="H466" s="235"/>
      <c r="I466" s="235"/>
      <c r="K466" s="236"/>
      <c r="L466" s="236"/>
      <c r="M466" s="236"/>
      <c r="N466" s="236"/>
      <c r="O466" s="236"/>
      <c r="P466" s="236"/>
      <c r="Q466" s="236"/>
      <c r="R466" s="236"/>
      <c r="S466" s="236"/>
      <c r="U466" s="233"/>
      <c r="V466" s="233"/>
      <c r="W466" s="233"/>
      <c r="X466" s="233"/>
      <c r="Y466" s="233"/>
      <c r="Z466" s="233"/>
      <c r="AA466" s="233"/>
      <c r="AB466" s="233"/>
      <c r="AC466" s="233"/>
      <c r="AD466" s="233"/>
    </row>
    <row r="467" spans="2:31" ht="5.25" customHeight="1" x14ac:dyDescent="0.2">
      <c r="K467" s="236"/>
      <c r="L467" s="236"/>
      <c r="M467" s="236"/>
      <c r="N467" s="236"/>
      <c r="O467" s="236"/>
      <c r="P467" s="236"/>
      <c r="Q467" s="236"/>
      <c r="R467" s="236"/>
      <c r="S467" s="236"/>
      <c r="V467" s="233">
        <v>0</v>
      </c>
      <c r="W467" s="233">
        <v>0</v>
      </c>
      <c r="X467" s="233"/>
      <c r="Y467" s="233">
        <v>0</v>
      </c>
      <c r="Z467" s="233"/>
      <c r="AA467" s="233"/>
    </row>
    <row r="468" spans="2:31" ht="12" customHeight="1" x14ac:dyDescent="0.2">
      <c r="V468" s="233"/>
      <c r="W468" s="233"/>
      <c r="X468" s="233"/>
      <c r="Y468" s="233"/>
      <c r="Z468" s="233"/>
      <c r="AA468" s="233"/>
    </row>
    <row r="469" spans="2:31" ht="13.5" customHeight="1" x14ac:dyDescent="0.2">
      <c r="V469" s="176">
        <v>0</v>
      </c>
      <c r="W469" s="233">
        <v>0</v>
      </c>
      <c r="X469" s="233"/>
      <c r="Y469" s="233">
        <v>0</v>
      </c>
      <c r="Z469" s="233"/>
      <c r="AA469" s="233"/>
    </row>
    <row r="470" spans="2:31" ht="6" customHeight="1" x14ac:dyDescent="0.2"/>
    <row r="471" spans="2:31" ht="16.5" customHeight="1" x14ac:dyDescent="0.2">
      <c r="B471" s="234" t="s">
        <v>142</v>
      </c>
      <c r="C471" s="234"/>
      <c r="D471" s="234"/>
      <c r="E471" s="234"/>
      <c r="F471" s="234"/>
      <c r="G471" s="234"/>
      <c r="H471" s="234"/>
      <c r="I471" s="234"/>
      <c r="J471" s="234"/>
      <c r="K471" s="234"/>
      <c r="L471" s="234"/>
      <c r="M471" s="234"/>
      <c r="N471" s="234"/>
      <c r="O471" s="234"/>
      <c r="P471" s="234"/>
      <c r="Q471" s="234"/>
      <c r="R471" s="234"/>
      <c r="U471" s="176">
        <v>3964000</v>
      </c>
      <c r="V471" s="176">
        <v>0</v>
      </c>
      <c r="W471" s="233">
        <v>0</v>
      </c>
      <c r="X471" s="233"/>
      <c r="Y471" s="233">
        <v>0</v>
      </c>
      <c r="Z471" s="233"/>
      <c r="AA471" s="233"/>
      <c r="AB471" s="176">
        <v>0</v>
      </c>
      <c r="AC471" s="233">
        <v>3964000</v>
      </c>
      <c r="AD471" s="233"/>
    </row>
    <row r="472" spans="2:31" ht="16.5" customHeight="1" x14ac:dyDescent="0.2">
      <c r="V472" s="176">
        <v>0</v>
      </c>
      <c r="W472" s="233">
        <v>0</v>
      </c>
      <c r="X472" s="233"/>
      <c r="Y472" s="233">
        <v>0</v>
      </c>
      <c r="Z472" s="233"/>
      <c r="AA472" s="233"/>
    </row>
    <row r="473" spans="2:31" ht="16.5" customHeight="1" x14ac:dyDescent="0.2">
      <c r="V473" s="176">
        <v>0</v>
      </c>
      <c r="W473" s="233">
        <v>0</v>
      </c>
      <c r="X473" s="233"/>
      <c r="Y473" s="233">
        <v>0</v>
      </c>
      <c r="Z473" s="233"/>
      <c r="AA473" s="233"/>
    </row>
    <row r="474" spans="2:31" ht="9" customHeight="1" x14ac:dyDescent="0.2"/>
    <row r="475" spans="2:31" ht="13.5" customHeight="1" x14ac:dyDescent="0.2">
      <c r="C475" s="228" t="s">
        <v>136</v>
      </c>
      <c r="D475" s="228"/>
      <c r="E475" s="228"/>
      <c r="F475" s="228"/>
      <c r="H475" s="174" t="s">
        <v>35</v>
      </c>
      <c r="I475" s="235" t="s">
        <v>239</v>
      </c>
      <c r="J475" s="235"/>
      <c r="K475" s="235"/>
      <c r="L475" s="235"/>
      <c r="M475" s="235"/>
      <c r="O475" s="231" t="s">
        <v>78</v>
      </c>
      <c r="P475" s="231"/>
      <c r="Q475" s="231"/>
      <c r="R475" s="231"/>
      <c r="S475" s="231"/>
      <c r="T475" s="231"/>
      <c r="U475" s="231"/>
      <c r="V475" s="231"/>
      <c r="W475" s="231"/>
      <c r="X475" s="231"/>
      <c r="Y475" s="231"/>
      <c r="Z475" s="231"/>
      <c r="AA475" s="231"/>
      <c r="AB475" s="231"/>
      <c r="AC475" s="231"/>
      <c r="AD475" s="231"/>
      <c r="AE475" s="231"/>
    </row>
    <row r="476" spans="2:31" ht="13.5" customHeight="1" x14ac:dyDescent="0.2">
      <c r="C476" s="228" t="s">
        <v>138</v>
      </c>
      <c r="D476" s="228"/>
      <c r="E476" s="228"/>
      <c r="F476" s="228"/>
      <c r="H476" s="174" t="s">
        <v>35</v>
      </c>
      <c r="I476" s="235" t="s">
        <v>324</v>
      </c>
      <c r="J476" s="235"/>
      <c r="K476" s="235"/>
      <c r="L476" s="235"/>
      <c r="M476" s="235"/>
      <c r="O476" s="231" t="s">
        <v>74</v>
      </c>
      <c r="P476" s="231"/>
      <c r="Q476" s="231"/>
      <c r="R476" s="231"/>
      <c r="S476" s="231"/>
      <c r="T476" s="231"/>
      <c r="U476" s="231"/>
      <c r="V476" s="231"/>
      <c r="W476" s="231"/>
      <c r="X476" s="231"/>
      <c r="Y476" s="231"/>
      <c r="Z476" s="231"/>
      <c r="AA476" s="231"/>
      <c r="AB476" s="231"/>
      <c r="AC476" s="231"/>
      <c r="AD476" s="231"/>
      <c r="AE476" s="231"/>
    </row>
    <row r="477" spans="2:31" ht="3" customHeight="1" x14ac:dyDescent="0.2"/>
    <row r="478" spans="2:31" ht="3" customHeight="1" x14ac:dyDescent="0.2"/>
    <row r="479" spans="2:31" ht="16.5" customHeight="1" x14ac:dyDescent="0.2">
      <c r="C479" s="235" t="s">
        <v>228</v>
      </c>
      <c r="D479" s="235"/>
      <c r="E479" s="235"/>
      <c r="F479" s="235"/>
      <c r="G479" s="235"/>
      <c r="H479" s="235"/>
      <c r="I479" s="235"/>
      <c r="K479" s="232" t="s">
        <v>229</v>
      </c>
      <c r="L479" s="232"/>
      <c r="M479" s="232"/>
      <c r="N479" s="232"/>
      <c r="O479" s="232"/>
      <c r="P479" s="232"/>
      <c r="Q479" s="232"/>
      <c r="R479" s="232"/>
      <c r="S479" s="232"/>
      <c r="U479" s="176">
        <v>5000000</v>
      </c>
      <c r="V479" s="176">
        <v>0</v>
      </c>
      <c r="W479" s="233">
        <v>0</v>
      </c>
      <c r="X479" s="233"/>
      <c r="Y479" s="233">
        <v>0</v>
      </c>
      <c r="Z479" s="233"/>
      <c r="AA479" s="233"/>
      <c r="AB479" s="176">
        <v>0</v>
      </c>
      <c r="AC479" s="233">
        <v>5000000</v>
      </c>
      <c r="AD479" s="233"/>
    </row>
    <row r="480" spans="2:31" ht="16.5" customHeight="1" x14ac:dyDescent="0.2">
      <c r="V480" s="176">
        <v>0</v>
      </c>
      <c r="W480" s="233">
        <v>0</v>
      </c>
      <c r="X480" s="233"/>
      <c r="Y480" s="233">
        <v>0</v>
      </c>
      <c r="Z480" s="233"/>
      <c r="AA480" s="233"/>
    </row>
    <row r="481" spans="2:31" ht="13.5" customHeight="1" x14ac:dyDescent="0.2">
      <c r="V481" s="176">
        <v>0</v>
      </c>
      <c r="W481" s="233">
        <v>0</v>
      </c>
      <c r="X481" s="233"/>
      <c r="Y481" s="233">
        <v>0</v>
      </c>
      <c r="Z481" s="233"/>
      <c r="AA481" s="233"/>
    </row>
    <row r="482" spans="2:31" ht="6" customHeight="1" x14ac:dyDescent="0.2"/>
    <row r="483" spans="2:31" ht="16.5" customHeight="1" x14ac:dyDescent="0.2">
      <c r="B483" s="234" t="s">
        <v>142</v>
      </c>
      <c r="C483" s="234"/>
      <c r="D483" s="234"/>
      <c r="E483" s="234"/>
      <c r="F483" s="234"/>
      <c r="G483" s="234"/>
      <c r="H483" s="234"/>
      <c r="I483" s="234"/>
      <c r="J483" s="234"/>
      <c r="K483" s="234"/>
      <c r="L483" s="234"/>
      <c r="M483" s="234"/>
      <c r="N483" s="234"/>
      <c r="O483" s="234"/>
      <c r="P483" s="234"/>
      <c r="Q483" s="234"/>
      <c r="R483" s="234"/>
      <c r="U483" s="176">
        <v>5000000</v>
      </c>
      <c r="V483" s="176">
        <v>0</v>
      </c>
      <c r="W483" s="233">
        <v>0</v>
      </c>
      <c r="X483" s="233"/>
      <c r="Y483" s="233">
        <v>0</v>
      </c>
      <c r="Z483" s="233"/>
      <c r="AA483" s="233"/>
      <c r="AB483" s="176">
        <v>0</v>
      </c>
      <c r="AC483" s="233">
        <v>5000000</v>
      </c>
      <c r="AD483" s="233"/>
    </row>
    <row r="484" spans="2:31" ht="16.5" customHeight="1" x14ac:dyDescent="0.2">
      <c r="V484" s="176">
        <v>0</v>
      </c>
      <c r="W484" s="233">
        <v>0</v>
      </c>
      <c r="X484" s="233"/>
      <c r="Y484" s="233">
        <v>0</v>
      </c>
      <c r="Z484" s="233"/>
      <c r="AA484" s="233"/>
    </row>
    <row r="485" spans="2:31" ht="16.5" customHeight="1" x14ac:dyDescent="0.2">
      <c r="V485" s="176">
        <v>0</v>
      </c>
      <c r="W485" s="233">
        <v>0</v>
      </c>
      <c r="X485" s="233"/>
      <c r="Y485" s="233">
        <v>0</v>
      </c>
      <c r="Z485" s="233"/>
      <c r="AA485" s="233"/>
    </row>
    <row r="486" spans="2:31" ht="9" customHeight="1" x14ac:dyDescent="0.2"/>
    <row r="487" spans="2:31" ht="13.5" customHeight="1" x14ac:dyDescent="0.2">
      <c r="C487" s="228" t="s">
        <v>136</v>
      </c>
      <c r="D487" s="228"/>
      <c r="E487" s="228"/>
      <c r="F487" s="228"/>
      <c r="H487" s="174" t="s">
        <v>35</v>
      </c>
      <c r="I487" s="235" t="s">
        <v>239</v>
      </c>
      <c r="J487" s="235"/>
      <c r="K487" s="235"/>
      <c r="L487" s="235"/>
      <c r="M487" s="235"/>
      <c r="O487" s="231" t="s">
        <v>78</v>
      </c>
      <c r="P487" s="231"/>
      <c r="Q487" s="231"/>
      <c r="R487" s="231"/>
      <c r="S487" s="231"/>
      <c r="T487" s="231"/>
      <c r="U487" s="231"/>
      <c r="V487" s="231"/>
      <c r="W487" s="231"/>
      <c r="X487" s="231"/>
      <c r="Y487" s="231"/>
      <c r="Z487" s="231"/>
      <c r="AA487" s="231"/>
      <c r="AB487" s="231"/>
      <c r="AC487" s="231"/>
      <c r="AD487" s="231"/>
      <c r="AE487" s="231"/>
    </row>
    <row r="488" spans="2:31" ht="13.5" customHeight="1" x14ac:dyDescent="0.2">
      <c r="C488" s="228" t="s">
        <v>138</v>
      </c>
      <c r="D488" s="228"/>
      <c r="E488" s="228"/>
      <c r="F488" s="228"/>
      <c r="H488" s="174" t="s">
        <v>35</v>
      </c>
      <c r="I488" s="235" t="s">
        <v>325</v>
      </c>
      <c r="J488" s="235"/>
      <c r="K488" s="235"/>
      <c r="L488" s="235"/>
      <c r="M488" s="235"/>
      <c r="O488" s="231" t="s">
        <v>75</v>
      </c>
      <c r="P488" s="231"/>
      <c r="Q488" s="231"/>
      <c r="R488" s="231"/>
      <c r="S488" s="231"/>
      <c r="T488" s="231"/>
      <c r="U488" s="231"/>
      <c r="V488" s="231"/>
      <c r="W488" s="231"/>
      <c r="X488" s="231"/>
      <c r="Y488" s="231"/>
      <c r="Z488" s="231"/>
      <c r="AA488" s="231"/>
      <c r="AB488" s="231"/>
      <c r="AC488" s="231"/>
      <c r="AD488" s="231"/>
      <c r="AE488" s="231"/>
    </row>
    <row r="489" spans="2:31" ht="3" customHeight="1" x14ac:dyDescent="0.2"/>
    <row r="490" spans="2:31" ht="3" customHeight="1" x14ac:dyDescent="0.2"/>
    <row r="491" spans="2:31" ht="16.5" customHeight="1" x14ac:dyDescent="0.2">
      <c r="C491" s="235" t="s">
        <v>231</v>
      </c>
      <c r="D491" s="235"/>
      <c r="E491" s="235"/>
      <c r="F491" s="235"/>
      <c r="G491" s="235"/>
      <c r="H491" s="235"/>
      <c r="I491" s="235"/>
      <c r="K491" s="232" t="s">
        <v>232</v>
      </c>
      <c r="L491" s="232"/>
      <c r="M491" s="232"/>
      <c r="N491" s="232"/>
      <c r="O491" s="232"/>
      <c r="P491" s="232"/>
      <c r="Q491" s="232"/>
      <c r="R491" s="232"/>
      <c r="S491" s="232"/>
      <c r="U491" s="176">
        <v>10000000</v>
      </c>
      <c r="V491" s="176">
        <v>0</v>
      </c>
      <c r="W491" s="233">
        <v>0</v>
      </c>
      <c r="X491" s="233"/>
      <c r="Y491" s="233">
        <v>0</v>
      </c>
      <c r="Z491" s="233"/>
      <c r="AA491" s="233"/>
      <c r="AB491" s="176">
        <v>0</v>
      </c>
      <c r="AC491" s="233">
        <v>10000000</v>
      </c>
      <c r="AD491" s="233"/>
    </row>
    <row r="492" spans="2:31" ht="16.5" customHeight="1" x14ac:dyDescent="0.2">
      <c r="V492" s="176">
        <v>0</v>
      </c>
      <c r="W492" s="233">
        <v>0</v>
      </c>
      <c r="X492" s="233"/>
      <c r="Y492" s="233">
        <v>0</v>
      </c>
      <c r="Z492" s="233"/>
      <c r="AA492" s="233"/>
    </row>
    <row r="493" spans="2:31" ht="13.5" customHeight="1" x14ac:dyDescent="0.2">
      <c r="V493" s="176">
        <v>0</v>
      </c>
      <c r="W493" s="233">
        <v>0</v>
      </c>
      <c r="X493" s="233"/>
      <c r="Y493" s="233">
        <v>0</v>
      </c>
      <c r="Z493" s="233"/>
      <c r="AA493" s="233"/>
    </row>
    <row r="494" spans="2:31" ht="3" customHeight="1" x14ac:dyDescent="0.2"/>
    <row r="495" spans="2:31" ht="16.5" customHeight="1" x14ac:dyDescent="0.2">
      <c r="C495" s="235" t="s">
        <v>299</v>
      </c>
      <c r="D495" s="235"/>
      <c r="E495" s="235"/>
      <c r="F495" s="235"/>
      <c r="G495" s="235"/>
      <c r="H495" s="235"/>
      <c r="I495" s="235"/>
      <c r="K495" s="232" t="s">
        <v>300</v>
      </c>
      <c r="L495" s="232"/>
      <c r="M495" s="232"/>
      <c r="N495" s="232"/>
      <c r="O495" s="232"/>
      <c r="P495" s="232"/>
      <c r="Q495" s="232"/>
      <c r="R495" s="232"/>
      <c r="S495" s="232"/>
      <c r="U495" s="176">
        <v>12200000</v>
      </c>
      <c r="V495" s="176">
        <v>0</v>
      </c>
      <c r="W495" s="233">
        <v>0</v>
      </c>
      <c r="X495" s="233"/>
      <c r="Y495" s="233">
        <v>0</v>
      </c>
      <c r="Z495" s="233"/>
      <c r="AA495" s="233"/>
      <c r="AB495" s="176">
        <v>0</v>
      </c>
      <c r="AC495" s="233">
        <v>12200000</v>
      </c>
      <c r="AD495" s="233"/>
    </row>
    <row r="496" spans="2:31" ht="16.5" customHeight="1" x14ac:dyDescent="0.2">
      <c r="V496" s="176">
        <v>0</v>
      </c>
      <c r="W496" s="233">
        <v>0</v>
      </c>
      <c r="X496" s="233"/>
      <c r="Y496" s="233">
        <v>0</v>
      </c>
      <c r="Z496" s="233"/>
      <c r="AA496" s="233"/>
    </row>
    <row r="497" spans="2:31" ht="13.5" customHeight="1" x14ac:dyDescent="0.2">
      <c r="V497" s="176">
        <v>0</v>
      </c>
      <c r="W497" s="233">
        <v>0</v>
      </c>
      <c r="X497" s="233"/>
      <c r="Y497" s="233">
        <v>0</v>
      </c>
      <c r="Z497" s="233"/>
      <c r="AA497" s="233"/>
    </row>
    <row r="498" spans="2:31" ht="3" customHeight="1" x14ac:dyDescent="0.2"/>
    <row r="499" spans="2:31" ht="16.5" customHeight="1" x14ac:dyDescent="0.2">
      <c r="C499" s="235" t="s">
        <v>326</v>
      </c>
      <c r="D499" s="235"/>
      <c r="E499" s="235"/>
      <c r="F499" s="235"/>
      <c r="G499" s="235"/>
      <c r="H499" s="235"/>
      <c r="I499" s="235"/>
      <c r="K499" s="232" t="s">
        <v>327</v>
      </c>
      <c r="L499" s="232"/>
      <c r="M499" s="232"/>
      <c r="N499" s="232"/>
      <c r="O499" s="232"/>
      <c r="P499" s="232"/>
      <c r="Q499" s="232"/>
      <c r="R499" s="232"/>
      <c r="S499" s="232"/>
      <c r="U499" s="176">
        <v>2800000</v>
      </c>
      <c r="V499" s="176">
        <v>0</v>
      </c>
      <c r="W499" s="233">
        <v>0</v>
      </c>
      <c r="X499" s="233"/>
      <c r="Y499" s="233">
        <v>0</v>
      </c>
      <c r="Z499" s="233"/>
      <c r="AA499" s="233"/>
      <c r="AB499" s="176">
        <v>0</v>
      </c>
      <c r="AC499" s="233">
        <v>2800000</v>
      </c>
      <c r="AD499" s="233"/>
    </row>
    <row r="500" spans="2:31" ht="16.5" customHeight="1" x14ac:dyDescent="0.2">
      <c r="V500" s="176">
        <v>0</v>
      </c>
      <c r="W500" s="233">
        <v>0</v>
      </c>
      <c r="X500" s="233"/>
      <c r="Y500" s="233">
        <v>0</v>
      </c>
      <c r="Z500" s="233"/>
      <c r="AA500" s="233"/>
    </row>
    <row r="501" spans="2:31" ht="13.5" customHeight="1" x14ac:dyDescent="0.2">
      <c r="V501" s="176">
        <v>0</v>
      </c>
      <c r="W501" s="233">
        <v>0</v>
      </c>
      <c r="X501" s="233"/>
      <c r="Y501" s="233">
        <v>0</v>
      </c>
      <c r="Z501" s="233"/>
      <c r="AA501" s="233"/>
    </row>
    <row r="502" spans="2:31" ht="6" customHeight="1" x14ac:dyDescent="0.2"/>
    <row r="503" spans="2:31" ht="16.5" customHeight="1" x14ac:dyDescent="0.2">
      <c r="B503" s="234" t="s">
        <v>142</v>
      </c>
      <c r="C503" s="234"/>
      <c r="D503" s="234"/>
      <c r="E503" s="234"/>
      <c r="F503" s="234"/>
      <c r="G503" s="234"/>
      <c r="H503" s="234"/>
      <c r="I503" s="234"/>
      <c r="J503" s="234"/>
      <c r="K503" s="234"/>
      <c r="L503" s="234"/>
      <c r="M503" s="234"/>
      <c r="N503" s="234"/>
      <c r="O503" s="234"/>
      <c r="P503" s="234"/>
      <c r="Q503" s="234"/>
      <c r="R503" s="234"/>
      <c r="U503" s="176">
        <v>25000000</v>
      </c>
      <c r="V503" s="176">
        <v>0</v>
      </c>
      <c r="W503" s="233">
        <v>0</v>
      </c>
      <c r="X503" s="233"/>
      <c r="Y503" s="233">
        <v>0</v>
      </c>
      <c r="Z503" s="233"/>
      <c r="AA503" s="233"/>
      <c r="AB503" s="176">
        <v>0</v>
      </c>
      <c r="AC503" s="233">
        <v>25000000</v>
      </c>
      <c r="AD503" s="233"/>
    </row>
    <row r="504" spans="2:31" ht="16.5" customHeight="1" x14ac:dyDescent="0.2">
      <c r="V504" s="176">
        <v>0</v>
      </c>
      <c r="W504" s="233">
        <v>0</v>
      </c>
      <c r="X504" s="233"/>
      <c r="Y504" s="233">
        <v>0</v>
      </c>
      <c r="Z504" s="233"/>
      <c r="AA504" s="233"/>
    </row>
    <row r="505" spans="2:31" ht="16.5" customHeight="1" x14ac:dyDescent="0.2">
      <c r="V505" s="176">
        <v>0</v>
      </c>
      <c r="W505" s="233">
        <v>0</v>
      </c>
      <c r="X505" s="233"/>
      <c r="Y505" s="233">
        <v>0</v>
      </c>
      <c r="Z505" s="233"/>
      <c r="AA505" s="233"/>
    </row>
    <row r="506" spans="2:31" ht="9" customHeight="1" x14ac:dyDescent="0.2"/>
    <row r="507" spans="2:31" ht="13.5" customHeight="1" x14ac:dyDescent="0.2">
      <c r="C507" s="228" t="s">
        <v>136</v>
      </c>
      <c r="D507" s="228"/>
      <c r="E507" s="228"/>
      <c r="F507" s="228"/>
      <c r="H507" s="174" t="s">
        <v>35</v>
      </c>
      <c r="I507" s="235" t="s">
        <v>239</v>
      </c>
      <c r="J507" s="235"/>
      <c r="K507" s="235"/>
      <c r="L507" s="235"/>
      <c r="M507" s="235"/>
      <c r="O507" s="231" t="s">
        <v>78</v>
      </c>
      <c r="P507" s="231"/>
      <c r="Q507" s="231"/>
      <c r="R507" s="231"/>
      <c r="S507" s="231"/>
      <c r="T507" s="231"/>
      <c r="U507" s="231"/>
      <c r="V507" s="231"/>
      <c r="W507" s="231"/>
      <c r="X507" s="231"/>
      <c r="Y507" s="231"/>
      <c r="Z507" s="231"/>
      <c r="AA507" s="231"/>
      <c r="AB507" s="231"/>
      <c r="AC507" s="231"/>
      <c r="AD507" s="231"/>
      <c r="AE507" s="231"/>
    </row>
    <row r="508" spans="2:31" ht="13.5" customHeight="1" x14ac:dyDescent="0.2">
      <c r="C508" s="228" t="s">
        <v>138</v>
      </c>
      <c r="D508" s="228"/>
      <c r="E508" s="228"/>
      <c r="F508" s="228"/>
      <c r="H508" s="174" t="s">
        <v>35</v>
      </c>
      <c r="I508" s="235" t="s">
        <v>328</v>
      </c>
      <c r="J508" s="235"/>
      <c r="K508" s="235"/>
      <c r="L508" s="235"/>
      <c r="M508" s="235"/>
      <c r="O508" s="231" t="s">
        <v>329</v>
      </c>
      <c r="P508" s="231"/>
      <c r="Q508" s="231"/>
      <c r="R508" s="231"/>
      <c r="S508" s="231"/>
      <c r="T508" s="231"/>
      <c r="U508" s="231"/>
      <c r="V508" s="231"/>
      <c r="W508" s="231"/>
      <c r="X508" s="231"/>
      <c r="Y508" s="231"/>
      <c r="Z508" s="231"/>
      <c r="AA508" s="231"/>
      <c r="AB508" s="231"/>
      <c r="AC508" s="231"/>
      <c r="AD508" s="231"/>
      <c r="AE508" s="231"/>
    </row>
    <row r="509" spans="2:31" ht="3" customHeight="1" x14ac:dyDescent="0.2"/>
    <row r="510" spans="2:31" ht="3" customHeight="1" x14ac:dyDescent="0.2"/>
    <row r="511" spans="2:31" ht="16.5" customHeight="1" x14ac:dyDescent="0.2">
      <c r="C511" s="235" t="s">
        <v>234</v>
      </c>
      <c r="D511" s="235"/>
      <c r="E511" s="235"/>
      <c r="F511" s="235"/>
      <c r="G511" s="235"/>
      <c r="H511" s="235"/>
      <c r="I511" s="235"/>
      <c r="K511" s="232" t="s">
        <v>235</v>
      </c>
      <c r="L511" s="232"/>
      <c r="M511" s="232"/>
      <c r="N511" s="232"/>
      <c r="O511" s="232"/>
      <c r="P511" s="232"/>
      <c r="Q511" s="232"/>
      <c r="R511" s="232"/>
      <c r="S511" s="232"/>
      <c r="U511" s="176">
        <v>17000000</v>
      </c>
      <c r="V511" s="176">
        <v>0</v>
      </c>
      <c r="W511" s="233">
        <v>0</v>
      </c>
      <c r="X511" s="233"/>
      <c r="Y511" s="233">
        <v>0</v>
      </c>
      <c r="Z511" s="233"/>
      <c r="AA511" s="233"/>
      <c r="AB511" s="176">
        <v>0</v>
      </c>
      <c r="AC511" s="233">
        <v>17000000</v>
      </c>
      <c r="AD511" s="233"/>
    </row>
    <row r="512" spans="2:31" ht="16.5" customHeight="1" x14ac:dyDescent="0.2">
      <c r="V512" s="176">
        <v>0</v>
      </c>
      <c r="W512" s="233">
        <v>0</v>
      </c>
      <c r="X512" s="233"/>
      <c r="Y512" s="233">
        <v>0</v>
      </c>
      <c r="Z512" s="233"/>
      <c r="AA512" s="233"/>
    </row>
    <row r="513" spans="2:31" ht="13.5" customHeight="1" x14ac:dyDescent="0.2">
      <c r="V513" s="176">
        <v>0</v>
      </c>
      <c r="W513" s="233">
        <v>0</v>
      </c>
      <c r="X513" s="233"/>
      <c r="Y513" s="233">
        <v>0</v>
      </c>
      <c r="Z513" s="233"/>
      <c r="AA513" s="233"/>
    </row>
    <row r="514" spans="2:31" ht="3" customHeight="1" x14ac:dyDescent="0.2"/>
    <row r="515" spans="2:31" ht="16.5" customHeight="1" x14ac:dyDescent="0.2">
      <c r="C515" s="235" t="s">
        <v>263</v>
      </c>
      <c r="D515" s="235"/>
      <c r="E515" s="235"/>
      <c r="F515" s="235"/>
      <c r="G515" s="235"/>
      <c r="H515" s="235"/>
      <c r="I515" s="235"/>
      <c r="K515" s="232" t="s">
        <v>264</v>
      </c>
      <c r="L515" s="232"/>
      <c r="M515" s="232"/>
      <c r="N515" s="232"/>
      <c r="O515" s="232"/>
      <c r="P515" s="232"/>
      <c r="Q515" s="232"/>
      <c r="R515" s="232"/>
      <c r="S515" s="232"/>
      <c r="U515" s="176">
        <v>35500000</v>
      </c>
      <c r="V515" s="176">
        <v>0</v>
      </c>
      <c r="W515" s="233">
        <v>0</v>
      </c>
      <c r="X515" s="233"/>
      <c r="Y515" s="233">
        <v>0</v>
      </c>
      <c r="Z515" s="233"/>
      <c r="AA515" s="233"/>
      <c r="AB515" s="176">
        <v>0</v>
      </c>
      <c r="AC515" s="233">
        <v>35500000</v>
      </c>
      <c r="AD515" s="233"/>
    </row>
    <row r="516" spans="2:31" ht="16.5" customHeight="1" x14ac:dyDescent="0.2">
      <c r="V516" s="176">
        <v>0</v>
      </c>
      <c r="W516" s="233">
        <v>0</v>
      </c>
      <c r="X516" s="233"/>
      <c r="Y516" s="233">
        <v>0</v>
      </c>
      <c r="Z516" s="233"/>
      <c r="AA516" s="233"/>
    </row>
    <row r="517" spans="2:31" ht="13.5" customHeight="1" x14ac:dyDescent="0.2">
      <c r="V517" s="176">
        <v>0</v>
      </c>
      <c r="W517" s="233">
        <v>0</v>
      </c>
      <c r="X517" s="233"/>
      <c r="Y517" s="233">
        <v>0</v>
      </c>
      <c r="Z517" s="233"/>
      <c r="AA517" s="233"/>
    </row>
    <row r="518" spans="2:31" ht="6" customHeight="1" x14ac:dyDescent="0.2"/>
    <row r="519" spans="2:31" ht="16.5" customHeight="1" x14ac:dyDescent="0.2">
      <c r="B519" s="234" t="s">
        <v>142</v>
      </c>
      <c r="C519" s="234"/>
      <c r="D519" s="234"/>
      <c r="E519" s="234"/>
      <c r="F519" s="234"/>
      <c r="G519" s="234"/>
      <c r="H519" s="234"/>
      <c r="I519" s="234"/>
      <c r="J519" s="234"/>
      <c r="K519" s="234"/>
      <c r="L519" s="234"/>
      <c r="M519" s="234"/>
      <c r="N519" s="234"/>
      <c r="O519" s="234"/>
      <c r="P519" s="234"/>
      <c r="Q519" s="234"/>
      <c r="R519" s="234"/>
      <c r="U519" s="176">
        <v>52500000</v>
      </c>
      <c r="V519" s="176">
        <v>0</v>
      </c>
      <c r="W519" s="233">
        <v>0</v>
      </c>
      <c r="X519" s="233"/>
      <c r="Y519" s="233">
        <v>0</v>
      </c>
      <c r="Z519" s="233"/>
      <c r="AA519" s="233"/>
      <c r="AB519" s="176">
        <v>0</v>
      </c>
      <c r="AC519" s="233">
        <v>52500000</v>
      </c>
      <c r="AD519" s="233"/>
    </row>
    <row r="520" spans="2:31" ht="16.5" customHeight="1" x14ac:dyDescent="0.2">
      <c r="V520" s="176">
        <v>0</v>
      </c>
      <c r="W520" s="233">
        <v>0</v>
      </c>
      <c r="X520" s="233"/>
      <c r="Y520" s="233">
        <v>0</v>
      </c>
      <c r="Z520" s="233"/>
      <c r="AA520" s="233"/>
    </row>
    <row r="521" spans="2:31" ht="16.5" customHeight="1" x14ac:dyDescent="0.2">
      <c r="V521" s="176">
        <v>0</v>
      </c>
      <c r="W521" s="233">
        <v>0</v>
      </c>
      <c r="X521" s="233"/>
      <c r="Y521" s="233">
        <v>0</v>
      </c>
      <c r="Z521" s="233"/>
      <c r="AA521" s="233"/>
    </row>
    <row r="522" spans="2:31" ht="9" customHeight="1" x14ac:dyDescent="0.2"/>
    <row r="523" spans="2:31" ht="13.5" customHeight="1" x14ac:dyDescent="0.2">
      <c r="C523" s="228" t="s">
        <v>136</v>
      </c>
      <c r="D523" s="228"/>
      <c r="E523" s="228"/>
      <c r="F523" s="228"/>
      <c r="H523" s="174" t="s">
        <v>35</v>
      </c>
      <c r="I523" s="235" t="s">
        <v>239</v>
      </c>
      <c r="J523" s="235"/>
      <c r="K523" s="235"/>
      <c r="L523" s="235"/>
      <c r="M523" s="235"/>
      <c r="O523" s="231" t="s">
        <v>78</v>
      </c>
      <c r="P523" s="231"/>
      <c r="Q523" s="231"/>
      <c r="R523" s="231"/>
      <c r="S523" s="231"/>
      <c r="T523" s="231"/>
      <c r="U523" s="231"/>
      <c r="V523" s="231"/>
      <c r="W523" s="231"/>
      <c r="X523" s="231"/>
      <c r="Y523" s="231"/>
      <c r="Z523" s="231"/>
      <c r="AA523" s="231"/>
      <c r="AB523" s="231"/>
      <c r="AC523" s="231"/>
      <c r="AD523" s="231"/>
      <c r="AE523" s="231"/>
    </row>
    <row r="524" spans="2:31" ht="13.5" customHeight="1" x14ac:dyDescent="0.2">
      <c r="C524" s="228" t="s">
        <v>138</v>
      </c>
      <c r="D524" s="228"/>
      <c r="E524" s="228"/>
      <c r="F524" s="228"/>
      <c r="H524" s="174" t="s">
        <v>35</v>
      </c>
      <c r="I524" s="235" t="s">
        <v>330</v>
      </c>
      <c r="J524" s="235"/>
      <c r="K524" s="235"/>
      <c r="L524" s="235"/>
      <c r="M524" s="235"/>
      <c r="O524" s="231" t="s">
        <v>77</v>
      </c>
      <c r="P524" s="231"/>
      <c r="Q524" s="231"/>
      <c r="R524" s="231"/>
      <c r="S524" s="231"/>
      <c r="T524" s="231"/>
      <c r="U524" s="231"/>
      <c r="V524" s="231"/>
      <c r="W524" s="231"/>
      <c r="X524" s="231"/>
      <c r="Y524" s="231"/>
      <c r="Z524" s="231"/>
      <c r="AA524" s="231"/>
      <c r="AB524" s="231"/>
      <c r="AC524" s="231"/>
      <c r="AD524" s="231"/>
      <c r="AE524" s="231"/>
    </row>
    <row r="525" spans="2:31" ht="3" customHeight="1" x14ac:dyDescent="0.2"/>
    <row r="526" spans="2:31" ht="3" customHeight="1" x14ac:dyDescent="0.2"/>
    <row r="527" spans="2:31" ht="16.5" customHeight="1" x14ac:dyDescent="0.2">
      <c r="C527" s="235" t="s">
        <v>237</v>
      </c>
      <c r="D527" s="235"/>
      <c r="E527" s="235"/>
      <c r="F527" s="235"/>
      <c r="G527" s="235"/>
      <c r="H527" s="235"/>
      <c r="I527" s="235"/>
      <c r="K527" s="232" t="s">
        <v>238</v>
      </c>
      <c r="L527" s="232"/>
      <c r="M527" s="232"/>
      <c r="N527" s="232"/>
      <c r="O527" s="232"/>
      <c r="P527" s="232"/>
      <c r="Q527" s="232"/>
      <c r="R527" s="232"/>
      <c r="S527" s="232"/>
      <c r="U527" s="176">
        <v>88000000</v>
      </c>
      <c r="V527" s="176">
        <v>0</v>
      </c>
      <c r="W527" s="233">
        <v>0</v>
      </c>
      <c r="X527" s="233"/>
      <c r="Y527" s="233">
        <v>0</v>
      </c>
      <c r="Z527" s="233"/>
      <c r="AA527" s="233"/>
      <c r="AB527" s="176">
        <v>8000000</v>
      </c>
      <c r="AC527" s="233">
        <v>80000000</v>
      </c>
      <c r="AD527" s="233"/>
    </row>
    <row r="528" spans="2:31" ht="16.5" customHeight="1" x14ac:dyDescent="0.2">
      <c r="V528" s="176">
        <v>0</v>
      </c>
      <c r="W528" s="233">
        <v>8000000</v>
      </c>
      <c r="X528" s="233"/>
      <c r="Y528" s="233">
        <v>8000000</v>
      </c>
      <c r="Z528" s="233"/>
      <c r="AA528" s="233"/>
    </row>
    <row r="529" spans="3:30" ht="13.5" customHeight="1" x14ac:dyDescent="0.2">
      <c r="V529" s="176">
        <v>0</v>
      </c>
      <c r="W529" s="233">
        <v>0</v>
      </c>
      <c r="X529" s="233"/>
      <c r="Y529" s="233">
        <v>0</v>
      </c>
      <c r="Z529" s="233"/>
      <c r="AA529" s="233"/>
    </row>
    <row r="530" spans="3:30" ht="3" customHeight="1" x14ac:dyDescent="0.2"/>
    <row r="531" spans="3:30" ht="16.5" customHeight="1" x14ac:dyDescent="0.2">
      <c r="C531" s="235" t="s">
        <v>331</v>
      </c>
      <c r="D531" s="235"/>
      <c r="E531" s="235"/>
      <c r="F531" s="235"/>
      <c r="G531" s="235"/>
      <c r="H531" s="235"/>
      <c r="I531" s="235"/>
      <c r="K531" s="232" t="s">
        <v>332</v>
      </c>
      <c r="L531" s="232"/>
      <c r="M531" s="232"/>
      <c r="N531" s="232"/>
      <c r="O531" s="232"/>
      <c r="P531" s="232"/>
      <c r="Q531" s="232"/>
      <c r="R531" s="232"/>
      <c r="S531" s="232"/>
      <c r="U531" s="176">
        <v>0</v>
      </c>
      <c r="V531" s="176">
        <v>0</v>
      </c>
      <c r="W531" s="233">
        <v>0</v>
      </c>
      <c r="X531" s="233"/>
      <c r="Y531" s="233">
        <v>0</v>
      </c>
      <c r="Z531" s="233"/>
      <c r="AA531" s="233"/>
      <c r="AB531" s="176">
        <v>0</v>
      </c>
      <c r="AC531" s="233">
        <v>0</v>
      </c>
      <c r="AD531" s="233"/>
    </row>
    <row r="532" spans="3:30" ht="16.5" customHeight="1" x14ac:dyDescent="0.2">
      <c r="V532" s="176">
        <v>0</v>
      </c>
      <c r="W532" s="233">
        <v>0</v>
      </c>
      <c r="X532" s="233"/>
      <c r="Y532" s="233">
        <v>0</v>
      </c>
      <c r="Z532" s="233"/>
      <c r="AA532" s="233"/>
    </row>
    <row r="533" spans="3:30" ht="13.5" customHeight="1" x14ac:dyDescent="0.2">
      <c r="V533" s="176">
        <v>0</v>
      </c>
      <c r="W533" s="233">
        <v>0</v>
      </c>
      <c r="X533" s="233"/>
      <c r="Y533" s="233">
        <v>0</v>
      </c>
      <c r="Z533" s="233"/>
      <c r="AA533" s="233"/>
    </row>
    <row r="534" spans="3:30" ht="3" customHeight="1" x14ac:dyDescent="0.2"/>
    <row r="535" spans="3:30" ht="16.5" customHeight="1" x14ac:dyDescent="0.2">
      <c r="C535" s="235" t="s">
        <v>333</v>
      </c>
      <c r="D535" s="235"/>
      <c r="E535" s="235"/>
      <c r="F535" s="235"/>
      <c r="G535" s="235"/>
      <c r="H535" s="235"/>
      <c r="I535" s="235"/>
      <c r="K535" s="232" t="s">
        <v>334</v>
      </c>
      <c r="L535" s="232"/>
      <c r="M535" s="232"/>
      <c r="N535" s="232"/>
      <c r="O535" s="232"/>
      <c r="P535" s="232"/>
      <c r="Q535" s="232"/>
      <c r="R535" s="232"/>
      <c r="S535" s="232"/>
      <c r="U535" s="176">
        <v>3600000</v>
      </c>
      <c r="V535" s="176">
        <v>0</v>
      </c>
      <c r="W535" s="233">
        <v>0</v>
      </c>
      <c r="X535" s="233"/>
      <c r="Y535" s="233">
        <v>0</v>
      </c>
      <c r="Z535" s="233"/>
      <c r="AA535" s="233"/>
      <c r="AB535" s="176">
        <v>0</v>
      </c>
      <c r="AC535" s="233">
        <v>3600000</v>
      </c>
      <c r="AD535" s="233"/>
    </row>
    <row r="536" spans="3:30" ht="16.5" customHeight="1" x14ac:dyDescent="0.2">
      <c r="V536" s="176">
        <v>0</v>
      </c>
      <c r="W536" s="233">
        <v>0</v>
      </c>
      <c r="X536" s="233"/>
      <c r="Y536" s="233">
        <v>0</v>
      </c>
      <c r="Z536" s="233"/>
      <c r="AA536" s="233"/>
    </row>
    <row r="537" spans="3:30" ht="13.5" customHeight="1" x14ac:dyDescent="0.2">
      <c r="V537" s="176">
        <v>0</v>
      </c>
      <c r="W537" s="233">
        <v>0</v>
      </c>
      <c r="X537" s="233"/>
      <c r="Y537" s="233">
        <v>0</v>
      </c>
      <c r="Z537" s="233"/>
      <c r="AA537" s="233"/>
    </row>
    <row r="538" spans="3:30" ht="3" customHeight="1" x14ac:dyDescent="0.2"/>
    <row r="539" spans="3:30" ht="16.5" customHeight="1" x14ac:dyDescent="0.2">
      <c r="C539" s="235" t="s">
        <v>335</v>
      </c>
      <c r="D539" s="235"/>
      <c r="E539" s="235"/>
      <c r="F539" s="235"/>
      <c r="G539" s="235"/>
      <c r="H539" s="235"/>
      <c r="I539" s="235"/>
      <c r="K539" s="232" t="s">
        <v>336</v>
      </c>
      <c r="L539" s="232"/>
      <c r="M539" s="232"/>
      <c r="N539" s="232"/>
      <c r="O539" s="232"/>
      <c r="P539" s="232"/>
      <c r="Q539" s="232"/>
      <c r="R539" s="232"/>
      <c r="S539" s="232"/>
      <c r="U539" s="176">
        <v>12400000</v>
      </c>
      <c r="V539" s="176">
        <v>0</v>
      </c>
      <c r="W539" s="233">
        <v>0</v>
      </c>
      <c r="X539" s="233"/>
      <c r="Y539" s="233">
        <v>0</v>
      </c>
      <c r="Z539" s="233"/>
      <c r="AA539" s="233"/>
      <c r="AB539" s="176">
        <v>875520</v>
      </c>
      <c r="AC539" s="233">
        <v>11524480</v>
      </c>
      <c r="AD539" s="233"/>
    </row>
    <row r="540" spans="3:30" ht="16.5" customHeight="1" x14ac:dyDescent="0.2">
      <c r="V540" s="176">
        <v>0</v>
      </c>
      <c r="W540" s="233">
        <v>875520</v>
      </c>
      <c r="X540" s="233"/>
      <c r="Y540" s="233">
        <v>875520</v>
      </c>
      <c r="Z540" s="233"/>
      <c r="AA540" s="233"/>
    </row>
    <row r="541" spans="3:30" ht="13.5" customHeight="1" x14ac:dyDescent="0.2">
      <c r="V541" s="176">
        <v>0</v>
      </c>
      <c r="W541" s="233">
        <v>0</v>
      </c>
      <c r="X541" s="233"/>
      <c r="Y541" s="233">
        <v>0</v>
      </c>
      <c r="Z541" s="233"/>
      <c r="AA541" s="233"/>
    </row>
    <row r="542" spans="3:30" ht="16.5" customHeight="1" x14ac:dyDescent="0.2">
      <c r="C542" s="235" t="s">
        <v>337</v>
      </c>
      <c r="D542" s="235"/>
      <c r="E542" s="235"/>
      <c r="F542" s="235"/>
      <c r="G542" s="235"/>
      <c r="H542" s="235"/>
      <c r="I542" s="235"/>
      <c r="K542" s="232" t="s">
        <v>338</v>
      </c>
      <c r="L542" s="232"/>
      <c r="M542" s="232"/>
      <c r="N542" s="232"/>
      <c r="O542" s="232"/>
      <c r="P542" s="232"/>
      <c r="Q542" s="232"/>
      <c r="R542" s="232"/>
      <c r="S542" s="232"/>
      <c r="U542" s="176">
        <v>1500000</v>
      </c>
      <c r="V542" s="176">
        <v>0</v>
      </c>
      <c r="W542" s="233">
        <v>0</v>
      </c>
      <c r="X542" s="233"/>
      <c r="Y542" s="233">
        <v>0</v>
      </c>
      <c r="Z542" s="233"/>
      <c r="AA542" s="233"/>
      <c r="AB542" s="176">
        <v>52533</v>
      </c>
      <c r="AC542" s="233">
        <v>1447467</v>
      </c>
      <c r="AD542" s="233"/>
    </row>
    <row r="543" spans="3:30" ht="16.5" customHeight="1" x14ac:dyDescent="0.2">
      <c r="V543" s="176">
        <v>0</v>
      </c>
      <c r="W543" s="233">
        <v>52533</v>
      </c>
      <c r="X543" s="233"/>
      <c r="Y543" s="233">
        <v>52533</v>
      </c>
      <c r="Z543" s="233"/>
      <c r="AA543" s="233"/>
    </row>
    <row r="544" spans="3:30" ht="13.5" customHeight="1" x14ac:dyDescent="0.2">
      <c r="V544" s="176">
        <v>0</v>
      </c>
      <c r="W544" s="233">
        <v>0</v>
      </c>
      <c r="X544" s="233"/>
      <c r="Y544" s="233">
        <v>0</v>
      </c>
      <c r="Z544" s="233"/>
      <c r="AA544" s="233"/>
    </row>
    <row r="545" spans="2:31" ht="3" customHeight="1" x14ac:dyDescent="0.2"/>
    <row r="546" spans="2:31" ht="16.5" customHeight="1" x14ac:dyDescent="0.2">
      <c r="C546" s="235" t="s">
        <v>339</v>
      </c>
      <c r="D546" s="235"/>
      <c r="E546" s="235"/>
      <c r="F546" s="235"/>
      <c r="G546" s="235"/>
      <c r="H546" s="235"/>
      <c r="I546" s="235"/>
      <c r="K546" s="232" t="s">
        <v>340</v>
      </c>
      <c r="L546" s="232"/>
      <c r="M546" s="232"/>
      <c r="N546" s="232"/>
      <c r="O546" s="232"/>
      <c r="P546" s="232"/>
      <c r="Q546" s="232"/>
      <c r="R546" s="232"/>
      <c r="S546" s="232"/>
      <c r="U546" s="176">
        <v>1500000</v>
      </c>
      <c r="V546" s="176">
        <v>0</v>
      </c>
      <c r="W546" s="233">
        <v>0</v>
      </c>
      <c r="X546" s="233"/>
      <c r="Y546" s="233">
        <v>0</v>
      </c>
      <c r="Z546" s="233"/>
      <c r="AA546" s="233"/>
      <c r="AB546" s="176">
        <v>65664</v>
      </c>
      <c r="AC546" s="233">
        <v>1434336</v>
      </c>
      <c r="AD546" s="233"/>
    </row>
    <row r="547" spans="2:31" ht="16.5" customHeight="1" x14ac:dyDescent="0.2">
      <c r="V547" s="176">
        <v>0</v>
      </c>
      <c r="W547" s="233">
        <v>65664</v>
      </c>
      <c r="X547" s="233"/>
      <c r="Y547" s="233">
        <v>65664</v>
      </c>
      <c r="Z547" s="233"/>
      <c r="AA547" s="233"/>
    </row>
    <row r="548" spans="2:31" ht="13.5" customHeight="1" x14ac:dyDescent="0.2">
      <c r="V548" s="176">
        <v>0</v>
      </c>
      <c r="W548" s="233">
        <v>0</v>
      </c>
      <c r="X548" s="233"/>
      <c r="Y548" s="233">
        <v>0</v>
      </c>
      <c r="Z548" s="233"/>
      <c r="AA548" s="233"/>
    </row>
    <row r="549" spans="2:31" ht="6" customHeight="1" x14ac:dyDescent="0.2"/>
    <row r="550" spans="2:31" ht="16.5" customHeight="1" x14ac:dyDescent="0.2">
      <c r="B550" s="234" t="s">
        <v>142</v>
      </c>
      <c r="C550" s="234"/>
      <c r="D550" s="234"/>
      <c r="E550" s="234"/>
      <c r="F550" s="234"/>
      <c r="G550" s="234"/>
      <c r="H550" s="234"/>
      <c r="I550" s="234"/>
      <c r="J550" s="234"/>
      <c r="K550" s="234"/>
      <c r="L550" s="234"/>
      <c r="M550" s="234"/>
      <c r="N550" s="234"/>
      <c r="O550" s="234"/>
      <c r="P550" s="234"/>
      <c r="Q550" s="234"/>
      <c r="R550" s="234"/>
      <c r="U550" s="176">
        <v>107000000</v>
      </c>
      <c r="V550" s="176">
        <v>0</v>
      </c>
      <c r="W550" s="233">
        <v>0</v>
      </c>
      <c r="X550" s="233"/>
      <c r="Y550" s="233">
        <v>0</v>
      </c>
      <c r="Z550" s="233"/>
      <c r="AA550" s="233"/>
      <c r="AB550" s="176">
        <v>8993717</v>
      </c>
      <c r="AC550" s="233">
        <v>98006283</v>
      </c>
      <c r="AD550" s="233"/>
    </row>
    <row r="551" spans="2:31" ht="16.5" customHeight="1" x14ac:dyDescent="0.2">
      <c r="V551" s="176">
        <v>0</v>
      </c>
      <c r="W551" s="233">
        <v>8993717</v>
      </c>
      <c r="X551" s="233"/>
      <c r="Y551" s="233">
        <v>8993717</v>
      </c>
      <c r="Z551" s="233"/>
      <c r="AA551" s="233"/>
    </row>
    <row r="552" spans="2:31" ht="16.5" customHeight="1" x14ac:dyDescent="0.2">
      <c r="V552" s="176">
        <v>0</v>
      </c>
      <c r="W552" s="233">
        <v>0</v>
      </c>
      <c r="X552" s="233"/>
      <c r="Y552" s="233">
        <v>0</v>
      </c>
      <c r="Z552" s="233"/>
      <c r="AA552" s="233"/>
    </row>
    <row r="553" spans="2:31" ht="9" customHeight="1" x14ac:dyDescent="0.2"/>
    <row r="554" spans="2:31" ht="13.5" customHeight="1" x14ac:dyDescent="0.2">
      <c r="C554" s="228" t="s">
        <v>136</v>
      </c>
      <c r="D554" s="228"/>
      <c r="E554" s="228"/>
      <c r="F554" s="228"/>
      <c r="H554" s="174" t="s">
        <v>35</v>
      </c>
      <c r="I554" s="235" t="s">
        <v>261</v>
      </c>
      <c r="J554" s="235"/>
      <c r="K554" s="235"/>
      <c r="L554" s="235"/>
      <c r="M554" s="235"/>
      <c r="O554" s="231" t="s">
        <v>86</v>
      </c>
      <c r="P554" s="231"/>
      <c r="Q554" s="231"/>
      <c r="R554" s="231"/>
      <c r="S554" s="231"/>
      <c r="T554" s="231"/>
      <c r="U554" s="231"/>
      <c r="V554" s="231"/>
      <c r="W554" s="231"/>
      <c r="X554" s="231"/>
      <c r="Y554" s="231"/>
      <c r="Z554" s="231"/>
      <c r="AA554" s="231"/>
      <c r="AB554" s="231"/>
      <c r="AC554" s="231"/>
      <c r="AD554" s="231"/>
      <c r="AE554" s="231"/>
    </row>
    <row r="555" spans="2:31" ht="13.5" customHeight="1" x14ac:dyDescent="0.2">
      <c r="C555" s="228" t="s">
        <v>138</v>
      </c>
      <c r="D555" s="228"/>
      <c r="E555" s="228"/>
      <c r="F555" s="228"/>
      <c r="H555" s="174" t="s">
        <v>35</v>
      </c>
      <c r="I555" s="235" t="s">
        <v>262</v>
      </c>
      <c r="J555" s="235"/>
      <c r="K555" s="235"/>
      <c r="L555" s="235"/>
      <c r="M555" s="235"/>
      <c r="O555" s="231" t="s">
        <v>87</v>
      </c>
      <c r="P555" s="231"/>
      <c r="Q555" s="231"/>
      <c r="R555" s="231"/>
      <c r="S555" s="231"/>
      <c r="T555" s="231"/>
      <c r="U555" s="231"/>
      <c r="V555" s="231"/>
      <c r="W555" s="231"/>
      <c r="X555" s="231"/>
      <c r="Y555" s="231"/>
      <c r="Z555" s="231"/>
      <c r="AA555" s="231"/>
      <c r="AB555" s="231"/>
      <c r="AC555" s="231"/>
      <c r="AD555" s="231"/>
      <c r="AE555" s="231"/>
    </row>
    <row r="556" spans="2:31" ht="3" customHeight="1" x14ac:dyDescent="0.2"/>
    <row r="557" spans="2:31" ht="3" customHeight="1" x14ac:dyDescent="0.2"/>
    <row r="558" spans="2:31" ht="16.5" customHeight="1" x14ac:dyDescent="0.2">
      <c r="C558" s="235" t="s">
        <v>263</v>
      </c>
      <c r="D558" s="235"/>
      <c r="E558" s="235"/>
      <c r="F558" s="235"/>
      <c r="G558" s="235"/>
      <c r="H558" s="235"/>
      <c r="I558" s="235"/>
      <c r="K558" s="232" t="s">
        <v>264</v>
      </c>
      <c r="L558" s="232"/>
      <c r="M558" s="232"/>
      <c r="N558" s="232"/>
      <c r="O558" s="232"/>
      <c r="P558" s="232"/>
      <c r="Q558" s="232"/>
      <c r="R558" s="232"/>
      <c r="S558" s="232"/>
      <c r="U558" s="176">
        <v>10000000</v>
      </c>
      <c r="V558" s="176">
        <v>0</v>
      </c>
      <c r="W558" s="233">
        <v>0</v>
      </c>
      <c r="X558" s="233"/>
      <c r="Y558" s="233">
        <v>0</v>
      </c>
      <c r="Z558" s="233"/>
      <c r="AA558" s="233"/>
      <c r="AB558" s="176">
        <v>0</v>
      </c>
      <c r="AC558" s="233">
        <v>10000000</v>
      </c>
      <c r="AD558" s="233"/>
    </row>
    <row r="559" spans="2:31" ht="16.5" customHeight="1" x14ac:dyDescent="0.2">
      <c r="V559" s="176">
        <v>0</v>
      </c>
      <c r="W559" s="233">
        <v>0</v>
      </c>
      <c r="X559" s="233"/>
      <c r="Y559" s="233">
        <v>0</v>
      </c>
      <c r="Z559" s="233"/>
      <c r="AA559" s="233"/>
    </row>
    <row r="560" spans="2:31" ht="13.5" customHeight="1" x14ac:dyDescent="0.2">
      <c r="V560" s="176">
        <v>0</v>
      </c>
      <c r="W560" s="233">
        <v>0</v>
      </c>
      <c r="X560" s="233"/>
      <c r="Y560" s="233">
        <v>0</v>
      </c>
      <c r="Z560" s="233"/>
      <c r="AA560" s="233"/>
    </row>
    <row r="561" spans="2:30" ht="3" customHeight="1" x14ac:dyDescent="0.2"/>
    <row r="562" spans="2:30" ht="16.5" customHeight="1" x14ac:dyDescent="0.2">
      <c r="C562" s="235" t="s">
        <v>265</v>
      </c>
      <c r="D562" s="235"/>
      <c r="E562" s="235"/>
      <c r="F562" s="235"/>
      <c r="G562" s="235"/>
      <c r="H562" s="235"/>
      <c r="I562" s="235"/>
      <c r="K562" s="232" t="s">
        <v>266</v>
      </c>
      <c r="L562" s="232"/>
      <c r="M562" s="232"/>
      <c r="N562" s="232"/>
      <c r="O562" s="232"/>
      <c r="P562" s="232"/>
      <c r="Q562" s="232"/>
      <c r="R562" s="232"/>
      <c r="S562" s="232"/>
      <c r="U562" s="176">
        <v>50000000</v>
      </c>
      <c r="V562" s="176">
        <v>0</v>
      </c>
      <c r="W562" s="233">
        <v>0</v>
      </c>
      <c r="X562" s="233"/>
      <c r="Y562" s="233">
        <v>0</v>
      </c>
      <c r="Z562" s="233"/>
      <c r="AA562" s="233"/>
      <c r="AB562" s="176">
        <v>0</v>
      </c>
      <c r="AC562" s="233">
        <v>50000000</v>
      </c>
      <c r="AD562" s="233"/>
    </row>
    <row r="563" spans="2:30" ht="16.5" customHeight="1" x14ac:dyDescent="0.2">
      <c r="V563" s="176">
        <v>0</v>
      </c>
      <c r="W563" s="233">
        <v>0</v>
      </c>
      <c r="X563" s="233"/>
      <c r="Y563" s="233">
        <v>0</v>
      </c>
      <c r="Z563" s="233"/>
      <c r="AA563" s="233"/>
    </row>
    <row r="564" spans="2:30" ht="13.5" customHeight="1" x14ac:dyDescent="0.2">
      <c r="V564" s="176">
        <v>0</v>
      </c>
      <c r="W564" s="233">
        <v>0</v>
      </c>
      <c r="X564" s="233"/>
      <c r="Y564" s="233">
        <v>0</v>
      </c>
      <c r="Z564" s="233"/>
      <c r="AA564" s="233"/>
    </row>
    <row r="565" spans="2:30" ht="6" customHeight="1" x14ac:dyDescent="0.2"/>
    <row r="566" spans="2:30" ht="16.5" customHeight="1" x14ac:dyDescent="0.2">
      <c r="B566" s="234" t="s">
        <v>142</v>
      </c>
      <c r="C566" s="234"/>
      <c r="D566" s="234"/>
      <c r="E566" s="234"/>
      <c r="F566" s="234"/>
      <c r="G566" s="234"/>
      <c r="H566" s="234"/>
      <c r="I566" s="234"/>
      <c r="J566" s="234"/>
      <c r="K566" s="234"/>
      <c r="L566" s="234"/>
      <c r="M566" s="234"/>
      <c r="N566" s="234"/>
      <c r="O566" s="234"/>
      <c r="P566" s="234"/>
      <c r="Q566" s="234"/>
      <c r="R566" s="234"/>
      <c r="U566" s="176">
        <v>60000000</v>
      </c>
      <c r="V566" s="176">
        <v>0</v>
      </c>
      <c r="W566" s="233">
        <v>0</v>
      </c>
      <c r="X566" s="233"/>
      <c r="Y566" s="233">
        <v>0</v>
      </c>
      <c r="Z566" s="233"/>
      <c r="AA566" s="233"/>
      <c r="AB566" s="176">
        <v>0</v>
      </c>
      <c r="AC566" s="233">
        <v>60000000</v>
      </c>
      <c r="AD566" s="233"/>
    </row>
    <row r="567" spans="2:30" ht="16.5" customHeight="1" x14ac:dyDescent="0.2">
      <c r="V567" s="176">
        <v>0</v>
      </c>
      <c r="W567" s="233">
        <v>0</v>
      </c>
      <c r="X567" s="233"/>
      <c r="Y567" s="233">
        <v>0</v>
      </c>
      <c r="Z567" s="233"/>
      <c r="AA567" s="233"/>
    </row>
    <row r="568" spans="2:30" ht="16.5" customHeight="1" x14ac:dyDescent="0.2">
      <c r="V568" s="176">
        <v>0</v>
      </c>
      <c r="W568" s="233">
        <v>0</v>
      </c>
      <c r="X568" s="233"/>
      <c r="Y568" s="233">
        <v>0</v>
      </c>
      <c r="Z568" s="233"/>
      <c r="AA568" s="233"/>
    </row>
    <row r="569" spans="2:30" ht="6" customHeight="1" x14ac:dyDescent="0.2"/>
    <row r="570" spans="2:30" ht="16.5" customHeight="1" x14ac:dyDescent="0.2">
      <c r="B570" s="234" t="s">
        <v>64</v>
      </c>
      <c r="C570" s="234"/>
      <c r="D570" s="234"/>
      <c r="E570" s="234"/>
      <c r="F570" s="234"/>
      <c r="G570" s="234"/>
      <c r="H570" s="234"/>
      <c r="I570" s="234"/>
      <c r="J570" s="234"/>
      <c r="K570" s="234"/>
      <c r="L570" s="234"/>
      <c r="M570" s="234"/>
      <c r="N570" s="234"/>
      <c r="O570" s="234"/>
      <c r="P570" s="234"/>
      <c r="Q570" s="234"/>
      <c r="R570" s="234"/>
      <c r="U570" s="176">
        <v>2876795000</v>
      </c>
      <c r="V570" s="176">
        <v>0</v>
      </c>
      <c r="W570" s="233">
        <v>81860620</v>
      </c>
      <c r="X570" s="233"/>
      <c r="Y570" s="233">
        <v>81860620</v>
      </c>
      <c r="Z570" s="233"/>
      <c r="AA570" s="233"/>
      <c r="AB570" s="176">
        <v>90854337</v>
      </c>
      <c r="AC570" s="233">
        <v>2785940663</v>
      </c>
      <c r="AD570" s="233"/>
    </row>
    <row r="571" spans="2:30" ht="16.5" customHeight="1" x14ac:dyDescent="0.2">
      <c r="V571" s="176">
        <v>0</v>
      </c>
      <c r="W571" s="233">
        <v>8993717</v>
      </c>
      <c r="X571" s="233"/>
      <c r="Y571" s="233">
        <v>8993717</v>
      </c>
      <c r="Z571" s="233"/>
      <c r="AA571" s="233"/>
    </row>
    <row r="572" spans="2:30" ht="13.5" customHeight="1" x14ac:dyDescent="0.2">
      <c r="V572" s="176">
        <v>0</v>
      </c>
      <c r="W572" s="233">
        <v>0</v>
      </c>
      <c r="X572" s="233"/>
      <c r="Y572" s="233">
        <v>0</v>
      </c>
      <c r="Z572" s="233"/>
      <c r="AA572" s="233"/>
    </row>
    <row r="573" spans="2:30" ht="16.5" customHeight="1" x14ac:dyDescent="0.2"/>
    <row r="574" spans="2:30" ht="13.5" customHeight="1" x14ac:dyDescent="0.2">
      <c r="D574" s="231" t="s">
        <v>275</v>
      </c>
      <c r="E574" s="231"/>
      <c r="F574" s="231"/>
      <c r="G574" s="231"/>
      <c r="H574" s="231"/>
      <c r="I574" s="231"/>
      <c r="J574" s="231"/>
      <c r="K574" s="231"/>
      <c r="L574" s="231"/>
      <c r="M574" s="231"/>
    </row>
    <row r="575" spans="2:30" ht="13.5" customHeight="1" x14ac:dyDescent="0.2">
      <c r="E575" s="177" t="s">
        <v>48</v>
      </c>
      <c r="F575" s="232" t="s">
        <v>19</v>
      </c>
      <c r="G575" s="232"/>
      <c r="H575" s="232"/>
      <c r="I575" s="232"/>
      <c r="J575" s="232"/>
      <c r="K575" s="232"/>
      <c r="L575" s="232"/>
      <c r="M575" s="232"/>
      <c r="O575" s="229">
        <v>90854337</v>
      </c>
      <c r="P575" s="229"/>
      <c r="Q575" s="229"/>
      <c r="R575" s="229"/>
      <c r="S575" s="229"/>
    </row>
    <row r="576" spans="2:30" ht="16.5" customHeight="1" x14ac:dyDescent="0.2">
      <c r="E576" s="177" t="s">
        <v>48</v>
      </c>
      <c r="F576" s="232" t="s">
        <v>276</v>
      </c>
      <c r="G576" s="232"/>
      <c r="H576" s="232"/>
      <c r="I576" s="232"/>
      <c r="J576" s="232"/>
      <c r="K576" s="232"/>
      <c r="L576" s="232"/>
      <c r="M576" s="232"/>
      <c r="O576" s="229">
        <v>0</v>
      </c>
      <c r="P576" s="229"/>
      <c r="Q576" s="229"/>
      <c r="R576" s="229"/>
      <c r="S576" s="229"/>
    </row>
    <row r="577" spans="4:29" ht="13.5" customHeight="1" x14ac:dyDescent="0.2">
      <c r="D577" s="228" t="s">
        <v>277</v>
      </c>
      <c r="E577" s="228"/>
      <c r="F577" s="228"/>
      <c r="G577" s="228"/>
      <c r="H577" s="228"/>
      <c r="I577" s="228"/>
      <c r="J577" s="228"/>
      <c r="K577" s="228"/>
      <c r="L577" s="228"/>
      <c r="M577" s="228"/>
      <c r="O577" s="229">
        <v>90854337</v>
      </c>
      <c r="P577" s="229"/>
      <c r="Q577" s="229"/>
      <c r="R577" s="229"/>
      <c r="S577" s="229"/>
    </row>
    <row r="578" spans="4:29" ht="12" customHeight="1" x14ac:dyDescent="0.2"/>
    <row r="579" spans="4:29" ht="3" customHeight="1" x14ac:dyDescent="0.2">
      <c r="D579" s="231" t="s">
        <v>278</v>
      </c>
      <c r="E579" s="231"/>
      <c r="F579" s="231"/>
      <c r="G579" s="231"/>
      <c r="H579" s="231"/>
      <c r="I579" s="231"/>
      <c r="J579" s="231"/>
      <c r="K579" s="231"/>
      <c r="L579" s="231"/>
      <c r="M579" s="231"/>
    </row>
    <row r="580" spans="4:29" ht="9.75" customHeight="1" x14ac:dyDescent="0.2">
      <c r="D580" s="231"/>
      <c r="E580" s="231"/>
      <c r="F580" s="231"/>
      <c r="G580" s="231"/>
      <c r="H580" s="231"/>
      <c r="I580" s="231"/>
      <c r="J580" s="231"/>
      <c r="K580" s="231"/>
      <c r="L580" s="231"/>
      <c r="M580" s="231"/>
    </row>
    <row r="581" spans="4:29" ht="13.5" customHeight="1" x14ac:dyDescent="0.2">
      <c r="E581" s="177" t="s">
        <v>48</v>
      </c>
      <c r="F581" s="232" t="s">
        <v>279</v>
      </c>
      <c r="G581" s="232"/>
      <c r="H581" s="232"/>
      <c r="I581" s="232"/>
      <c r="J581" s="232"/>
      <c r="K581" s="232"/>
      <c r="L581" s="232"/>
      <c r="M581" s="232"/>
      <c r="O581" s="229">
        <v>90854337</v>
      </c>
      <c r="P581" s="229"/>
      <c r="Q581" s="229"/>
      <c r="R581" s="229"/>
      <c r="S581" s="229"/>
    </row>
    <row r="582" spans="4:29" ht="16.5" customHeight="1" x14ac:dyDescent="0.2">
      <c r="E582" s="177" t="s">
        <v>48</v>
      </c>
      <c r="F582" s="232" t="s">
        <v>276</v>
      </c>
      <c r="G582" s="232"/>
      <c r="H582" s="232"/>
      <c r="I582" s="232"/>
      <c r="J582" s="232"/>
      <c r="K582" s="232"/>
      <c r="L582" s="232"/>
      <c r="M582" s="232"/>
      <c r="O582" s="229">
        <v>0</v>
      </c>
      <c r="P582" s="229"/>
      <c r="Q582" s="229"/>
      <c r="R582" s="229"/>
      <c r="S582" s="229"/>
    </row>
    <row r="583" spans="4:29" ht="13.5" customHeight="1" x14ac:dyDescent="0.2">
      <c r="D583" s="228" t="s">
        <v>280</v>
      </c>
      <c r="E583" s="228"/>
      <c r="F583" s="228"/>
      <c r="G583" s="228"/>
      <c r="H583" s="228"/>
      <c r="I583" s="228"/>
      <c r="J583" s="228"/>
      <c r="K583" s="228"/>
      <c r="L583" s="228"/>
      <c r="M583" s="228"/>
      <c r="O583" s="229">
        <v>90854337</v>
      </c>
      <c r="P583" s="229"/>
      <c r="Q583" s="229"/>
      <c r="R583" s="229"/>
      <c r="S583" s="229"/>
    </row>
    <row r="584" spans="4:29" ht="12" customHeight="1" x14ac:dyDescent="0.2"/>
    <row r="585" spans="4:29" ht="6.75" customHeight="1" x14ac:dyDescent="0.2"/>
    <row r="586" spans="4:29" ht="14.25" customHeight="1" x14ac:dyDescent="0.2">
      <c r="D586" s="228" t="s">
        <v>281</v>
      </c>
      <c r="E586" s="228"/>
      <c r="F586" s="228"/>
      <c r="G586" s="228"/>
      <c r="H586" s="228"/>
      <c r="I586" s="228"/>
      <c r="J586" s="228"/>
      <c r="K586" s="228"/>
      <c r="L586" s="228"/>
      <c r="M586" s="228"/>
      <c r="O586" s="229">
        <v>0</v>
      </c>
      <c r="P586" s="229"/>
      <c r="Q586" s="229"/>
      <c r="R586" s="229"/>
      <c r="S586" s="229"/>
    </row>
    <row r="587" spans="4:29" ht="15" customHeight="1" x14ac:dyDescent="0.2"/>
    <row r="588" spans="4:29" ht="13.5" customHeight="1" x14ac:dyDescent="0.2">
      <c r="D588" s="224" t="s">
        <v>282</v>
      </c>
      <c r="E588" s="224"/>
      <c r="F588" s="224"/>
      <c r="G588" s="224"/>
      <c r="H588" s="224"/>
      <c r="I588" s="224"/>
      <c r="J588" s="224"/>
      <c r="K588" s="224"/>
      <c r="L588" s="224"/>
      <c r="M588" s="224"/>
      <c r="N588" s="224"/>
      <c r="O588" s="224"/>
      <c r="AA588" s="223" t="s">
        <v>341</v>
      </c>
      <c r="AB588" s="223"/>
      <c r="AC588" s="223"/>
    </row>
    <row r="589" spans="4:29" ht="13.5" customHeight="1" x14ac:dyDescent="0.2">
      <c r="D589" s="230" t="s">
        <v>42</v>
      </c>
      <c r="E589" s="230"/>
      <c r="F589" s="230"/>
      <c r="G589" s="230"/>
      <c r="H589" s="230"/>
      <c r="I589" s="230"/>
      <c r="J589" s="230"/>
      <c r="K589" s="230"/>
      <c r="L589" s="230"/>
      <c r="M589" s="230"/>
      <c r="N589" s="230"/>
      <c r="O589" s="230"/>
      <c r="AA589" s="230" t="s">
        <v>342</v>
      </c>
      <c r="AB589" s="230"/>
      <c r="AC589" s="230"/>
    </row>
    <row r="590" spans="4:29" ht="45" customHeight="1" x14ac:dyDescent="0.2"/>
    <row r="591" spans="4:29" ht="16.5" customHeight="1" x14ac:dyDescent="0.2">
      <c r="D591" s="223" t="s">
        <v>290</v>
      </c>
      <c r="E591" s="223"/>
      <c r="F591" s="223"/>
      <c r="G591" s="223"/>
      <c r="H591" s="223"/>
      <c r="I591" s="223"/>
      <c r="J591" s="223"/>
      <c r="K591" s="223"/>
      <c r="L591" s="223"/>
      <c r="M591" s="223"/>
      <c r="N591" s="223"/>
      <c r="O591" s="223"/>
      <c r="AA591" s="223" t="s">
        <v>291</v>
      </c>
      <c r="AB591" s="223"/>
      <c r="AC591" s="223"/>
    </row>
    <row r="592" spans="4:29" ht="13.5" customHeight="1" x14ac:dyDescent="0.2">
      <c r="D592" s="224" t="s">
        <v>343</v>
      </c>
      <c r="E592" s="224"/>
      <c r="F592" s="224"/>
      <c r="G592" s="224"/>
      <c r="H592" s="224"/>
      <c r="I592" s="224"/>
      <c r="J592" s="224"/>
      <c r="K592" s="224"/>
      <c r="L592" s="224"/>
      <c r="M592" s="224"/>
      <c r="N592" s="224"/>
      <c r="O592" s="224"/>
      <c r="AA592" s="224" t="s">
        <v>344</v>
      </c>
      <c r="AB592" s="224"/>
      <c r="AC592" s="224"/>
    </row>
    <row r="593" spans="1:30" ht="201" customHeight="1" x14ac:dyDescent="0.2"/>
    <row r="594" spans="1:30" ht="3" customHeight="1" x14ac:dyDescent="0.2">
      <c r="A594" s="225"/>
      <c r="Z594" s="226" t="s">
        <v>345</v>
      </c>
      <c r="AA594" s="226"/>
      <c r="AB594" s="226"/>
      <c r="AC594" s="226"/>
      <c r="AD594" s="226"/>
    </row>
    <row r="595" spans="1:30" ht="13.5" customHeight="1" x14ac:dyDescent="0.2">
      <c r="A595" s="225"/>
      <c r="C595" s="227" t="s">
        <v>287</v>
      </c>
      <c r="D595" s="227"/>
      <c r="E595" s="227"/>
      <c r="F595" s="227"/>
      <c r="G595" s="227"/>
      <c r="H595" s="227"/>
      <c r="I595" s="227"/>
      <c r="J595" s="227"/>
      <c r="K595" s="227"/>
      <c r="L595" s="227"/>
      <c r="M595" s="227"/>
      <c r="N595" s="227"/>
      <c r="O595" s="227"/>
      <c r="P595" s="227"/>
      <c r="Q595" s="227"/>
      <c r="R595" s="227"/>
      <c r="S595" s="227"/>
      <c r="T595" s="227"/>
      <c r="U595" s="227"/>
      <c r="V595" s="227"/>
      <c r="W595" s="227"/>
      <c r="Z595" s="226"/>
      <c r="AA595" s="226"/>
      <c r="AB595" s="226"/>
      <c r="AC595" s="226"/>
      <c r="AD595" s="226"/>
    </row>
    <row r="596" spans="1:30" ht="9.75" customHeight="1" x14ac:dyDescent="0.2">
      <c r="A596" s="225"/>
    </row>
    <row r="597" spans="1:30" ht="6.75" customHeight="1" x14ac:dyDescent="0.2">
      <c r="A597" s="225"/>
    </row>
  </sheetData>
  <mergeCells count="1205">
    <mergeCell ref="G3:AE3"/>
    <mergeCell ref="G4:AE4"/>
    <mergeCell ref="G5:AE5"/>
    <mergeCell ref="B8:K8"/>
    <mergeCell ref="M8:O8"/>
    <mergeCell ref="P8:AD8"/>
    <mergeCell ref="B14:K14"/>
    <mergeCell ref="M14:S14"/>
    <mergeCell ref="W17:X17"/>
    <mergeCell ref="Y17:AA17"/>
    <mergeCell ref="B18:I20"/>
    <mergeCell ref="U18:V20"/>
    <mergeCell ref="W18:AB19"/>
    <mergeCell ref="B11:K11"/>
    <mergeCell ref="M11:O11"/>
    <mergeCell ref="P11:AD11"/>
    <mergeCell ref="B12:P12"/>
    <mergeCell ref="R12:AD12"/>
    <mergeCell ref="B13:P13"/>
    <mergeCell ref="R13:AD13"/>
    <mergeCell ref="B9:K9"/>
    <mergeCell ref="M9:O9"/>
    <mergeCell ref="P9:AD9"/>
    <mergeCell ref="B10:K10"/>
    <mergeCell ref="M10:O10"/>
    <mergeCell ref="P10:AD10"/>
    <mergeCell ref="W30:X30"/>
    <mergeCell ref="Y30:AA30"/>
    <mergeCell ref="W31:X31"/>
    <mergeCell ref="Y31:AA31"/>
    <mergeCell ref="C33:I33"/>
    <mergeCell ref="K33:S33"/>
    <mergeCell ref="W33:X33"/>
    <mergeCell ref="Y33:AA33"/>
    <mergeCell ref="C26:F26"/>
    <mergeCell ref="I26:M26"/>
    <mergeCell ref="O26:AE26"/>
    <mergeCell ref="C29:I29"/>
    <mergeCell ref="K29:S29"/>
    <mergeCell ref="W29:X29"/>
    <mergeCell ref="Y29:AA29"/>
    <mergeCell ref="AC29:AD29"/>
    <mergeCell ref="AC18:AD22"/>
    <mergeCell ref="AE18:AH20"/>
    <mergeCell ref="J19:S20"/>
    <mergeCell ref="W20:AB21"/>
    <mergeCell ref="V22:AA23"/>
    <mergeCell ref="C25:F25"/>
    <mergeCell ref="I25:M25"/>
    <mergeCell ref="O25:AE25"/>
    <mergeCell ref="W38:X38"/>
    <mergeCell ref="Y38:AA38"/>
    <mergeCell ref="W39:X39"/>
    <mergeCell ref="Y39:AA39"/>
    <mergeCell ref="C41:I41"/>
    <mergeCell ref="K41:S41"/>
    <mergeCell ref="W41:X41"/>
    <mergeCell ref="Y41:AA41"/>
    <mergeCell ref="AC33:AD33"/>
    <mergeCell ref="W34:X34"/>
    <mergeCell ref="Y34:AA34"/>
    <mergeCell ref="W35:X35"/>
    <mergeCell ref="Y35:AA35"/>
    <mergeCell ref="C37:I37"/>
    <mergeCell ref="K37:S37"/>
    <mergeCell ref="W37:X37"/>
    <mergeCell ref="Y37:AA37"/>
    <mergeCell ref="AC37:AD37"/>
    <mergeCell ref="W46:X46"/>
    <mergeCell ref="Y46:AA46"/>
    <mergeCell ref="W47:X47"/>
    <mergeCell ref="Y47:AA47"/>
    <mergeCell ref="C49:I49"/>
    <mergeCell ref="K49:S49"/>
    <mergeCell ref="W49:X49"/>
    <mergeCell ref="Y49:AA49"/>
    <mergeCell ref="AC41:AD41"/>
    <mergeCell ref="W42:X42"/>
    <mergeCell ref="Y42:AA42"/>
    <mergeCell ref="W43:X43"/>
    <mergeCell ref="Y43:AA43"/>
    <mergeCell ref="C45:I45"/>
    <mergeCell ref="K45:S45"/>
    <mergeCell ref="W45:X45"/>
    <mergeCell ref="Y45:AA45"/>
    <mergeCell ref="AC45:AD45"/>
    <mergeCell ref="W53:X53"/>
    <mergeCell ref="Y53:AA53"/>
    <mergeCell ref="W54:X54"/>
    <mergeCell ref="Y54:AA54"/>
    <mergeCell ref="C56:I56"/>
    <mergeCell ref="K56:S56"/>
    <mergeCell ref="W56:X56"/>
    <mergeCell ref="Y56:AA56"/>
    <mergeCell ref="AC49:AD49"/>
    <mergeCell ref="W50:X50"/>
    <mergeCell ref="Y50:AA50"/>
    <mergeCell ref="W51:X51"/>
    <mergeCell ref="Y51:AA51"/>
    <mergeCell ref="C52:I52"/>
    <mergeCell ref="K52:S52"/>
    <mergeCell ref="W52:X52"/>
    <mergeCell ref="Y52:AA52"/>
    <mergeCell ref="AC52:AD52"/>
    <mergeCell ref="W61:X61"/>
    <mergeCell ref="Y61:AA61"/>
    <mergeCell ref="W62:X62"/>
    <mergeCell ref="Y62:AA62"/>
    <mergeCell ref="C64:I64"/>
    <mergeCell ref="K64:S64"/>
    <mergeCell ref="W64:X64"/>
    <mergeCell ref="Y64:AA64"/>
    <mergeCell ref="AC56:AD56"/>
    <mergeCell ref="W57:X57"/>
    <mergeCell ref="Y57:AA57"/>
    <mergeCell ref="W58:X58"/>
    <mergeCell ref="Y58:AA58"/>
    <mergeCell ref="C60:I60"/>
    <mergeCell ref="K60:S60"/>
    <mergeCell ref="W60:X60"/>
    <mergeCell ref="Y60:AA60"/>
    <mergeCell ref="AC60:AD60"/>
    <mergeCell ref="C73:F73"/>
    <mergeCell ref="I73:M73"/>
    <mergeCell ref="O73:AE73"/>
    <mergeCell ref="C76:I76"/>
    <mergeCell ref="K76:S76"/>
    <mergeCell ref="W76:X76"/>
    <mergeCell ref="Y76:AA76"/>
    <mergeCell ref="AC76:AD76"/>
    <mergeCell ref="W69:X69"/>
    <mergeCell ref="Y69:AA69"/>
    <mergeCell ref="W70:X70"/>
    <mergeCell ref="Y70:AA70"/>
    <mergeCell ref="C72:F72"/>
    <mergeCell ref="I72:M72"/>
    <mergeCell ref="O72:AE72"/>
    <mergeCell ref="AC64:AD64"/>
    <mergeCell ref="W65:X65"/>
    <mergeCell ref="Y65:AA65"/>
    <mergeCell ref="W66:X66"/>
    <mergeCell ref="Y66:AA66"/>
    <mergeCell ref="B68:R68"/>
    <mergeCell ref="W68:X68"/>
    <mergeCell ref="Y68:AA68"/>
    <mergeCell ref="AC68:AD68"/>
    <mergeCell ref="AC80:AD80"/>
    <mergeCell ref="W81:X81"/>
    <mergeCell ref="Y81:AA81"/>
    <mergeCell ref="W82:X82"/>
    <mergeCell ref="Y82:AA82"/>
    <mergeCell ref="C84:I84"/>
    <mergeCell ref="K84:S84"/>
    <mergeCell ref="W84:X84"/>
    <mergeCell ref="Y84:AA84"/>
    <mergeCell ref="AC84:AD84"/>
    <mergeCell ref="W77:X77"/>
    <mergeCell ref="Y77:AA77"/>
    <mergeCell ref="W78:X78"/>
    <mergeCell ref="Y78:AA78"/>
    <mergeCell ref="C80:I80"/>
    <mergeCell ref="K80:S80"/>
    <mergeCell ref="W80:X80"/>
    <mergeCell ref="Y80:AA80"/>
    <mergeCell ref="AC88:AD88"/>
    <mergeCell ref="W89:X89"/>
    <mergeCell ref="Y89:AA89"/>
    <mergeCell ref="W90:X90"/>
    <mergeCell ref="Y90:AA90"/>
    <mergeCell ref="C91:I91"/>
    <mergeCell ref="K91:S91"/>
    <mergeCell ref="W91:X91"/>
    <mergeCell ref="Y91:AA91"/>
    <mergeCell ref="AC91:AD91"/>
    <mergeCell ref="W85:X85"/>
    <mergeCell ref="Y85:AA85"/>
    <mergeCell ref="W86:X86"/>
    <mergeCell ref="Y86:AA86"/>
    <mergeCell ref="C88:I88"/>
    <mergeCell ref="K88:S88"/>
    <mergeCell ref="W88:X88"/>
    <mergeCell ref="Y88:AA88"/>
    <mergeCell ref="AC95:AD95"/>
    <mergeCell ref="W96:X96"/>
    <mergeCell ref="Y96:AA96"/>
    <mergeCell ref="W97:X97"/>
    <mergeCell ref="Y97:AA97"/>
    <mergeCell ref="C99:I99"/>
    <mergeCell ref="K99:S99"/>
    <mergeCell ref="W99:X99"/>
    <mergeCell ref="Y99:AA99"/>
    <mergeCell ref="AC99:AD99"/>
    <mergeCell ref="W92:X92"/>
    <mergeCell ref="Y92:AA92"/>
    <mergeCell ref="W93:X93"/>
    <mergeCell ref="Y93:AA93"/>
    <mergeCell ref="C95:I95"/>
    <mergeCell ref="K95:S95"/>
    <mergeCell ref="W95:X95"/>
    <mergeCell ref="Y95:AA95"/>
    <mergeCell ref="AC103:AD103"/>
    <mergeCell ref="W104:X104"/>
    <mergeCell ref="Y104:AA104"/>
    <mergeCell ref="W105:X105"/>
    <mergeCell ref="Y105:AA105"/>
    <mergeCell ref="C107:I107"/>
    <mergeCell ref="K107:S107"/>
    <mergeCell ref="W107:X107"/>
    <mergeCell ref="Y107:AA107"/>
    <mergeCell ref="AC107:AD107"/>
    <mergeCell ref="W100:X100"/>
    <mergeCell ref="Y100:AA100"/>
    <mergeCell ref="W101:X101"/>
    <mergeCell ref="Y101:AA101"/>
    <mergeCell ref="C103:I103"/>
    <mergeCell ref="K103:S103"/>
    <mergeCell ref="W103:X103"/>
    <mergeCell ref="Y103:AA103"/>
    <mergeCell ref="C116:F116"/>
    <mergeCell ref="I116:M116"/>
    <mergeCell ref="O116:AE116"/>
    <mergeCell ref="C119:I119"/>
    <mergeCell ref="K119:S119"/>
    <mergeCell ref="W119:X119"/>
    <mergeCell ref="Y119:AA119"/>
    <mergeCell ref="AC119:AD119"/>
    <mergeCell ref="AC111:AD111"/>
    <mergeCell ref="W112:X112"/>
    <mergeCell ref="Y112:AA112"/>
    <mergeCell ref="W113:X113"/>
    <mergeCell ref="Y113:AA113"/>
    <mergeCell ref="C115:F115"/>
    <mergeCell ref="I115:M115"/>
    <mergeCell ref="O115:AE115"/>
    <mergeCell ref="W108:X108"/>
    <mergeCell ref="Y108:AA108"/>
    <mergeCell ref="W109:X109"/>
    <mergeCell ref="Y109:AA109"/>
    <mergeCell ref="B111:R111"/>
    <mergeCell ref="W111:X111"/>
    <mergeCell ref="Y111:AA111"/>
    <mergeCell ref="AC123:AD123"/>
    <mergeCell ref="W124:X124"/>
    <mergeCell ref="Y124:AA124"/>
    <mergeCell ref="W125:X125"/>
    <mergeCell ref="Y125:AA125"/>
    <mergeCell ref="C127:I127"/>
    <mergeCell ref="K127:S127"/>
    <mergeCell ref="W127:X127"/>
    <mergeCell ref="Y127:AA127"/>
    <mergeCell ref="AC127:AD127"/>
    <mergeCell ref="W120:X120"/>
    <mergeCell ref="Y120:AA120"/>
    <mergeCell ref="W121:X121"/>
    <mergeCell ref="Y121:AA121"/>
    <mergeCell ref="C123:I123"/>
    <mergeCell ref="K123:S123"/>
    <mergeCell ref="W123:X123"/>
    <mergeCell ref="Y123:AA123"/>
    <mergeCell ref="AC130:AD130"/>
    <mergeCell ref="W131:X131"/>
    <mergeCell ref="Y131:AA131"/>
    <mergeCell ref="W132:X132"/>
    <mergeCell ref="Y132:AA132"/>
    <mergeCell ref="C134:I134"/>
    <mergeCell ref="K134:S134"/>
    <mergeCell ref="W134:X134"/>
    <mergeCell ref="Y134:AA134"/>
    <mergeCell ref="AC134:AD134"/>
    <mergeCell ref="W128:X128"/>
    <mergeCell ref="Y128:AA128"/>
    <mergeCell ref="W129:X129"/>
    <mergeCell ref="Y129:AA129"/>
    <mergeCell ref="C130:I130"/>
    <mergeCell ref="K130:S130"/>
    <mergeCell ref="W130:X130"/>
    <mergeCell ref="Y130:AA130"/>
    <mergeCell ref="AC138:AD138"/>
    <mergeCell ref="W139:X139"/>
    <mergeCell ref="Y139:AA139"/>
    <mergeCell ref="W140:X140"/>
    <mergeCell ref="Y140:AA140"/>
    <mergeCell ref="C142:I142"/>
    <mergeCell ref="K142:S142"/>
    <mergeCell ref="W142:X142"/>
    <mergeCell ref="Y142:AA142"/>
    <mergeCell ref="AC142:AD142"/>
    <mergeCell ref="W135:X135"/>
    <mergeCell ref="Y135:AA135"/>
    <mergeCell ref="W136:X136"/>
    <mergeCell ref="Y136:AA136"/>
    <mergeCell ref="C138:I138"/>
    <mergeCell ref="K138:S138"/>
    <mergeCell ref="W138:X138"/>
    <mergeCell ref="Y138:AA138"/>
    <mergeCell ref="AC146:AD146"/>
    <mergeCell ref="W147:X147"/>
    <mergeCell ref="Y147:AA147"/>
    <mergeCell ref="W148:X148"/>
    <mergeCell ref="Y148:AA148"/>
    <mergeCell ref="C150:I150"/>
    <mergeCell ref="K150:S150"/>
    <mergeCell ref="W150:X150"/>
    <mergeCell ref="Y150:AA150"/>
    <mergeCell ref="AC150:AD150"/>
    <mergeCell ref="W143:X143"/>
    <mergeCell ref="Y143:AA143"/>
    <mergeCell ref="W144:X144"/>
    <mergeCell ref="Y144:AA144"/>
    <mergeCell ref="C146:I146"/>
    <mergeCell ref="K146:S146"/>
    <mergeCell ref="W146:X146"/>
    <mergeCell ref="Y146:AA146"/>
    <mergeCell ref="AC154:AD154"/>
    <mergeCell ref="W155:X155"/>
    <mergeCell ref="Y155:AA155"/>
    <mergeCell ref="W156:X156"/>
    <mergeCell ref="Y156:AA156"/>
    <mergeCell ref="C158:I158"/>
    <mergeCell ref="K158:S158"/>
    <mergeCell ref="W158:X158"/>
    <mergeCell ref="Y158:AA158"/>
    <mergeCell ref="AC158:AD158"/>
    <mergeCell ref="W151:X151"/>
    <mergeCell ref="Y151:AA151"/>
    <mergeCell ref="W152:X152"/>
    <mergeCell ref="Y152:AA152"/>
    <mergeCell ref="C154:I154"/>
    <mergeCell ref="K154:S154"/>
    <mergeCell ref="W154:X154"/>
    <mergeCell ref="Y154:AA154"/>
    <mergeCell ref="AC162:AD162"/>
    <mergeCell ref="W163:X163"/>
    <mergeCell ref="Y163:AA163"/>
    <mergeCell ref="W164:X164"/>
    <mergeCell ref="Y164:AA164"/>
    <mergeCell ref="B166:R166"/>
    <mergeCell ref="W166:X166"/>
    <mergeCell ref="Y166:AA166"/>
    <mergeCell ref="AC166:AD166"/>
    <mergeCell ref="W159:X159"/>
    <mergeCell ref="Y159:AA159"/>
    <mergeCell ref="W160:X160"/>
    <mergeCell ref="Y160:AA160"/>
    <mergeCell ref="C162:I162"/>
    <mergeCell ref="K162:S162"/>
    <mergeCell ref="W162:X162"/>
    <mergeCell ref="Y162:AA162"/>
    <mergeCell ref="W175:X175"/>
    <mergeCell ref="Y175:AA175"/>
    <mergeCell ref="W176:X176"/>
    <mergeCell ref="Y176:AA176"/>
    <mergeCell ref="C178:I178"/>
    <mergeCell ref="K178:S178"/>
    <mergeCell ref="W178:X178"/>
    <mergeCell ref="Y178:AA178"/>
    <mergeCell ref="C171:F171"/>
    <mergeCell ref="I171:M171"/>
    <mergeCell ref="O171:AE171"/>
    <mergeCell ref="C174:I174"/>
    <mergeCell ref="K174:S174"/>
    <mergeCell ref="W174:X174"/>
    <mergeCell ref="Y174:AA174"/>
    <mergeCell ref="AC174:AD174"/>
    <mergeCell ref="W167:X167"/>
    <mergeCell ref="Y167:AA167"/>
    <mergeCell ref="W168:X168"/>
    <mergeCell ref="Y168:AA168"/>
    <mergeCell ref="C170:F170"/>
    <mergeCell ref="I170:M170"/>
    <mergeCell ref="O170:AE170"/>
    <mergeCell ref="W183:X183"/>
    <mergeCell ref="Y183:AA183"/>
    <mergeCell ref="W184:X184"/>
    <mergeCell ref="Y184:AA184"/>
    <mergeCell ref="C186:I186"/>
    <mergeCell ref="K186:S186"/>
    <mergeCell ref="W186:X186"/>
    <mergeCell ref="Y186:AA186"/>
    <mergeCell ref="AC178:AD178"/>
    <mergeCell ref="W179:X179"/>
    <mergeCell ref="Y179:AA179"/>
    <mergeCell ref="W180:X180"/>
    <mergeCell ref="Y180:AA180"/>
    <mergeCell ref="C182:I182"/>
    <mergeCell ref="K182:S182"/>
    <mergeCell ref="W182:X182"/>
    <mergeCell ref="Y182:AA182"/>
    <mergeCell ref="AC182:AD182"/>
    <mergeCell ref="W191:X191"/>
    <mergeCell ref="Y191:AA191"/>
    <mergeCell ref="W192:X192"/>
    <mergeCell ref="Y192:AA192"/>
    <mergeCell ref="C194:I194"/>
    <mergeCell ref="K194:S194"/>
    <mergeCell ref="W194:X194"/>
    <mergeCell ref="Y194:AA194"/>
    <mergeCell ref="AC186:AD186"/>
    <mergeCell ref="W187:X187"/>
    <mergeCell ref="Y187:AA187"/>
    <mergeCell ref="W188:X188"/>
    <mergeCell ref="Y188:AA188"/>
    <mergeCell ref="C190:I190"/>
    <mergeCell ref="K190:S190"/>
    <mergeCell ref="W190:X190"/>
    <mergeCell ref="Y190:AA190"/>
    <mergeCell ref="AC190:AD190"/>
    <mergeCell ref="W199:X199"/>
    <mergeCell ref="Y199:AA199"/>
    <mergeCell ref="W200:X200"/>
    <mergeCell ref="Y200:AA200"/>
    <mergeCell ref="B202:R202"/>
    <mergeCell ref="W202:X202"/>
    <mergeCell ref="Y202:AA202"/>
    <mergeCell ref="AC194:AD194"/>
    <mergeCell ref="W195:X195"/>
    <mergeCell ref="Y195:AA195"/>
    <mergeCell ref="W196:X196"/>
    <mergeCell ref="Y196:AA196"/>
    <mergeCell ref="C198:I198"/>
    <mergeCell ref="K198:S198"/>
    <mergeCell ref="W198:X198"/>
    <mergeCell ref="Y198:AA198"/>
    <mergeCell ref="AC198:AD198"/>
    <mergeCell ref="W210:X210"/>
    <mergeCell ref="Y210:AA210"/>
    <mergeCell ref="W211:X211"/>
    <mergeCell ref="Y211:AA211"/>
    <mergeCell ref="C213:I213"/>
    <mergeCell ref="K213:S213"/>
    <mergeCell ref="W213:X213"/>
    <mergeCell ref="Y213:AA213"/>
    <mergeCell ref="C207:F207"/>
    <mergeCell ref="I207:M207"/>
    <mergeCell ref="O207:AE207"/>
    <mergeCell ref="C209:I209"/>
    <mergeCell ref="K209:S209"/>
    <mergeCell ref="W209:X209"/>
    <mergeCell ref="Y209:AA209"/>
    <mergeCell ref="AC209:AD209"/>
    <mergeCell ref="AC202:AD202"/>
    <mergeCell ref="W203:X203"/>
    <mergeCell ref="Y203:AA203"/>
    <mergeCell ref="W204:X204"/>
    <mergeCell ref="Y204:AA204"/>
    <mergeCell ref="C206:F206"/>
    <mergeCell ref="I206:M206"/>
    <mergeCell ref="O206:AE206"/>
    <mergeCell ref="W218:X218"/>
    <mergeCell ref="Y218:AA218"/>
    <mergeCell ref="W219:X219"/>
    <mergeCell ref="Y219:AA219"/>
    <mergeCell ref="C221:I221"/>
    <mergeCell ref="K221:S221"/>
    <mergeCell ref="W221:X221"/>
    <mergeCell ref="Y221:AA221"/>
    <mergeCell ref="AC213:AD213"/>
    <mergeCell ref="W214:X214"/>
    <mergeCell ref="Y214:AA214"/>
    <mergeCell ref="W215:X215"/>
    <mergeCell ref="Y215:AA215"/>
    <mergeCell ref="C217:I217"/>
    <mergeCell ref="K217:S217"/>
    <mergeCell ref="W217:X217"/>
    <mergeCell ref="Y217:AA217"/>
    <mergeCell ref="AC217:AD217"/>
    <mergeCell ref="W226:X226"/>
    <mergeCell ref="Y226:AA226"/>
    <mergeCell ref="W227:X227"/>
    <mergeCell ref="Y227:AA227"/>
    <mergeCell ref="C229:I229"/>
    <mergeCell ref="K229:S229"/>
    <mergeCell ref="W229:X229"/>
    <mergeCell ref="Y229:AA229"/>
    <mergeCell ref="AC221:AD221"/>
    <mergeCell ref="W222:X222"/>
    <mergeCell ref="Y222:AA222"/>
    <mergeCell ref="W223:X223"/>
    <mergeCell ref="Y223:AA223"/>
    <mergeCell ref="C225:I225"/>
    <mergeCell ref="K225:S225"/>
    <mergeCell ref="W225:X225"/>
    <mergeCell ref="Y225:AA225"/>
    <mergeCell ref="AC225:AD225"/>
    <mergeCell ref="W234:X234"/>
    <mergeCell ref="Y234:AA234"/>
    <mergeCell ref="W235:X235"/>
    <mergeCell ref="Y235:AA235"/>
    <mergeCell ref="C237:I237"/>
    <mergeCell ref="K237:S237"/>
    <mergeCell ref="W237:X237"/>
    <mergeCell ref="Y237:AA237"/>
    <mergeCell ref="AC229:AD229"/>
    <mergeCell ref="W230:X230"/>
    <mergeCell ref="Y230:AA230"/>
    <mergeCell ref="W231:X231"/>
    <mergeCell ref="Y231:AA231"/>
    <mergeCell ref="C233:I233"/>
    <mergeCell ref="K233:S233"/>
    <mergeCell ref="W233:X233"/>
    <mergeCell ref="Y233:AA233"/>
    <mergeCell ref="AC233:AD233"/>
    <mergeCell ref="W242:X242"/>
    <mergeCell ref="Y242:AA242"/>
    <mergeCell ref="W243:X243"/>
    <mergeCell ref="Y243:AA243"/>
    <mergeCell ref="C245:I245"/>
    <mergeCell ref="K245:S245"/>
    <mergeCell ref="W245:X245"/>
    <mergeCell ref="Y245:AA245"/>
    <mergeCell ref="AC237:AD237"/>
    <mergeCell ref="W238:X238"/>
    <mergeCell ref="Y238:AA238"/>
    <mergeCell ref="W239:X239"/>
    <mergeCell ref="Y239:AA239"/>
    <mergeCell ref="C241:I241"/>
    <mergeCell ref="K241:S241"/>
    <mergeCell ref="W241:X241"/>
    <mergeCell ref="Y241:AA241"/>
    <mergeCell ref="AC241:AD241"/>
    <mergeCell ref="W249:X249"/>
    <mergeCell ref="Y249:AA249"/>
    <mergeCell ref="W250:X250"/>
    <mergeCell ref="Y250:AA250"/>
    <mergeCell ref="B252:R252"/>
    <mergeCell ref="W252:X252"/>
    <mergeCell ref="Y252:AA252"/>
    <mergeCell ref="AC245:AD245"/>
    <mergeCell ref="W246:X246"/>
    <mergeCell ref="Y246:AA246"/>
    <mergeCell ref="W247:X247"/>
    <mergeCell ref="Y247:AA247"/>
    <mergeCell ref="C248:I248"/>
    <mergeCell ref="K248:S248"/>
    <mergeCell ref="W248:X248"/>
    <mergeCell ref="Y248:AA248"/>
    <mergeCell ref="AC248:AD248"/>
    <mergeCell ref="Y262:AA263"/>
    <mergeCell ref="W264:X264"/>
    <mergeCell ref="Y264:AA264"/>
    <mergeCell ref="B267:R267"/>
    <mergeCell ref="W267:X267"/>
    <mergeCell ref="Y267:AA267"/>
    <mergeCell ref="C257:F257"/>
    <mergeCell ref="I257:M257"/>
    <mergeCell ref="O257:AE257"/>
    <mergeCell ref="C260:I260"/>
    <mergeCell ref="K260:S262"/>
    <mergeCell ref="W260:X260"/>
    <mergeCell ref="Y260:AA260"/>
    <mergeCell ref="AC260:AD260"/>
    <mergeCell ref="V262:V263"/>
    <mergeCell ref="W262:X263"/>
    <mergeCell ref="AC252:AD252"/>
    <mergeCell ref="W253:X253"/>
    <mergeCell ref="Y253:AA253"/>
    <mergeCell ref="W254:X254"/>
    <mergeCell ref="Y254:AA254"/>
    <mergeCell ref="C256:F256"/>
    <mergeCell ref="I256:M256"/>
    <mergeCell ref="O256:AE256"/>
    <mergeCell ref="AC275:AD276"/>
    <mergeCell ref="V277:V278"/>
    <mergeCell ref="W277:X278"/>
    <mergeCell ref="Y277:AA278"/>
    <mergeCell ref="W279:X279"/>
    <mergeCell ref="Y279:AA279"/>
    <mergeCell ref="C272:F272"/>
    <mergeCell ref="I272:M272"/>
    <mergeCell ref="O272:AE272"/>
    <mergeCell ref="C275:I276"/>
    <mergeCell ref="K275:S277"/>
    <mergeCell ref="U275:U276"/>
    <mergeCell ref="V275:V276"/>
    <mergeCell ref="W275:X276"/>
    <mergeCell ref="Y275:AA276"/>
    <mergeCell ref="AB275:AB276"/>
    <mergeCell ref="AC267:AD267"/>
    <mergeCell ref="W268:X268"/>
    <mergeCell ref="Y268:AA268"/>
    <mergeCell ref="W269:X269"/>
    <mergeCell ref="Y269:AA269"/>
    <mergeCell ref="C271:F271"/>
    <mergeCell ref="I271:M271"/>
    <mergeCell ref="O271:AE271"/>
    <mergeCell ref="W289:X289"/>
    <mergeCell ref="Y289:AA289"/>
    <mergeCell ref="C291:F291"/>
    <mergeCell ref="I291:M291"/>
    <mergeCell ref="O291:AE291"/>
    <mergeCell ref="C292:F292"/>
    <mergeCell ref="I292:M292"/>
    <mergeCell ref="O292:AE292"/>
    <mergeCell ref="B287:R287"/>
    <mergeCell ref="W287:X287"/>
    <mergeCell ref="Y287:AA287"/>
    <mergeCell ref="AC287:AD287"/>
    <mergeCell ref="W288:X288"/>
    <mergeCell ref="Y288:AA288"/>
    <mergeCell ref="AB281:AB282"/>
    <mergeCell ref="AC281:AD282"/>
    <mergeCell ref="V283:V284"/>
    <mergeCell ref="W283:X284"/>
    <mergeCell ref="Y283:AA284"/>
    <mergeCell ref="W285:X285"/>
    <mergeCell ref="Y285:AA285"/>
    <mergeCell ref="C281:I282"/>
    <mergeCell ref="K281:S283"/>
    <mergeCell ref="U281:U282"/>
    <mergeCell ref="V281:V282"/>
    <mergeCell ref="W281:X282"/>
    <mergeCell ref="Y281:AA282"/>
    <mergeCell ref="B300:R300"/>
    <mergeCell ref="W300:X300"/>
    <mergeCell ref="Y300:AA300"/>
    <mergeCell ref="AC300:AD300"/>
    <mergeCell ref="W301:X301"/>
    <mergeCell ref="Y301:AA301"/>
    <mergeCell ref="AB294:AB295"/>
    <mergeCell ref="AC294:AD295"/>
    <mergeCell ref="V296:V297"/>
    <mergeCell ref="W296:X297"/>
    <mergeCell ref="Y296:AA297"/>
    <mergeCell ref="W298:X298"/>
    <mergeCell ref="Y298:AA298"/>
    <mergeCell ref="C294:I295"/>
    <mergeCell ref="K294:S296"/>
    <mergeCell ref="U294:U295"/>
    <mergeCell ref="V294:V295"/>
    <mergeCell ref="W294:X295"/>
    <mergeCell ref="Y294:AA295"/>
    <mergeCell ref="W310:X310"/>
    <mergeCell ref="Y310:AA310"/>
    <mergeCell ref="C312:I312"/>
    <mergeCell ref="K312:S312"/>
    <mergeCell ref="W312:X312"/>
    <mergeCell ref="Y312:AA312"/>
    <mergeCell ref="C308:I308"/>
    <mergeCell ref="K308:S308"/>
    <mergeCell ref="W308:X308"/>
    <mergeCell ref="Y308:AA308"/>
    <mergeCell ref="AC308:AD308"/>
    <mergeCell ref="W309:X309"/>
    <mergeCell ref="Y309:AA309"/>
    <mergeCell ref="W302:X302"/>
    <mergeCell ref="Y302:AA302"/>
    <mergeCell ref="C304:F304"/>
    <mergeCell ref="I304:M304"/>
    <mergeCell ref="O304:AE304"/>
    <mergeCell ref="C305:F305"/>
    <mergeCell ref="I305:M305"/>
    <mergeCell ref="O305:AE305"/>
    <mergeCell ref="C321:F321"/>
    <mergeCell ref="I321:M321"/>
    <mergeCell ref="O321:AE321"/>
    <mergeCell ref="C324:I324"/>
    <mergeCell ref="K324:S324"/>
    <mergeCell ref="W324:X324"/>
    <mergeCell ref="Y324:AA324"/>
    <mergeCell ref="AC324:AD324"/>
    <mergeCell ref="W317:X317"/>
    <mergeCell ref="Y317:AA317"/>
    <mergeCell ref="W318:X318"/>
    <mergeCell ref="Y318:AA318"/>
    <mergeCell ref="C320:F320"/>
    <mergeCell ref="I320:M320"/>
    <mergeCell ref="O320:AE320"/>
    <mergeCell ref="AC312:AD312"/>
    <mergeCell ref="W313:X313"/>
    <mergeCell ref="Y313:AA313"/>
    <mergeCell ref="W314:X314"/>
    <mergeCell ref="Y314:AA314"/>
    <mergeCell ref="B316:R316"/>
    <mergeCell ref="W316:X316"/>
    <mergeCell ref="Y316:AA316"/>
    <mergeCell ref="AC316:AD316"/>
    <mergeCell ref="AC328:AD328"/>
    <mergeCell ref="W329:X329"/>
    <mergeCell ref="Y329:AA329"/>
    <mergeCell ref="W330:X330"/>
    <mergeCell ref="Y330:AA330"/>
    <mergeCell ref="C332:I332"/>
    <mergeCell ref="K332:S332"/>
    <mergeCell ref="W332:X332"/>
    <mergeCell ref="Y332:AA332"/>
    <mergeCell ref="AC332:AD332"/>
    <mergeCell ref="W325:X325"/>
    <mergeCell ref="Y325:AA325"/>
    <mergeCell ref="W326:X326"/>
    <mergeCell ref="Y326:AA326"/>
    <mergeCell ref="C328:I328"/>
    <mergeCell ref="K328:S328"/>
    <mergeCell ref="W328:X328"/>
    <mergeCell ref="Y328:AA328"/>
    <mergeCell ref="AC335:AD335"/>
    <mergeCell ref="W336:X336"/>
    <mergeCell ref="Y336:AA336"/>
    <mergeCell ref="W337:X337"/>
    <mergeCell ref="Y337:AA337"/>
    <mergeCell ref="B339:R339"/>
    <mergeCell ref="W339:X339"/>
    <mergeCell ref="Y339:AA339"/>
    <mergeCell ref="AC339:AD339"/>
    <mergeCell ref="W333:X333"/>
    <mergeCell ref="Y333:AA333"/>
    <mergeCell ref="W334:X334"/>
    <mergeCell ref="Y334:AA334"/>
    <mergeCell ref="C335:I335"/>
    <mergeCell ref="K335:S335"/>
    <mergeCell ref="W335:X335"/>
    <mergeCell ref="Y335:AA335"/>
    <mergeCell ref="W348:X348"/>
    <mergeCell ref="Y348:AA348"/>
    <mergeCell ref="W349:X349"/>
    <mergeCell ref="Y349:AA349"/>
    <mergeCell ref="B351:R351"/>
    <mergeCell ref="W351:X351"/>
    <mergeCell ref="Y351:AA351"/>
    <mergeCell ref="C344:F344"/>
    <mergeCell ref="I344:M344"/>
    <mergeCell ref="O344:AE344"/>
    <mergeCell ref="C347:I347"/>
    <mergeCell ref="K347:S347"/>
    <mergeCell ref="W347:X347"/>
    <mergeCell ref="Y347:AA347"/>
    <mergeCell ref="AC347:AD347"/>
    <mergeCell ref="W340:X340"/>
    <mergeCell ref="Y340:AA340"/>
    <mergeCell ref="W341:X341"/>
    <mergeCell ref="Y341:AA341"/>
    <mergeCell ref="C343:F343"/>
    <mergeCell ref="I343:M343"/>
    <mergeCell ref="O343:AE343"/>
    <mergeCell ref="W360:X360"/>
    <mergeCell ref="Y360:AA360"/>
    <mergeCell ref="W361:X361"/>
    <mergeCell ref="Y361:AA361"/>
    <mergeCell ref="B363:R363"/>
    <mergeCell ref="W363:X363"/>
    <mergeCell ref="Y363:AA363"/>
    <mergeCell ref="C356:F356"/>
    <mergeCell ref="I356:M356"/>
    <mergeCell ref="O356:AE356"/>
    <mergeCell ref="C359:I359"/>
    <mergeCell ref="K359:S359"/>
    <mergeCell ref="W359:X359"/>
    <mergeCell ref="Y359:AA359"/>
    <mergeCell ref="AC359:AD359"/>
    <mergeCell ref="AC351:AD351"/>
    <mergeCell ref="W352:X352"/>
    <mergeCell ref="Y352:AA352"/>
    <mergeCell ref="W353:X353"/>
    <mergeCell ref="Y353:AA353"/>
    <mergeCell ref="C355:F355"/>
    <mergeCell ref="I355:M355"/>
    <mergeCell ref="O355:AE355"/>
    <mergeCell ref="C368:F368"/>
    <mergeCell ref="I368:M368"/>
    <mergeCell ref="O368:AE368"/>
    <mergeCell ref="C371:I372"/>
    <mergeCell ref="K371:S373"/>
    <mergeCell ref="U371:U372"/>
    <mergeCell ref="V371:V372"/>
    <mergeCell ref="W371:X372"/>
    <mergeCell ref="Y371:AA372"/>
    <mergeCell ref="AB371:AB372"/>
    <mergeCell ref="AC363:AD363"/>
    <mergeCell ref="W364:X364"/>
    <mergeCell ref="Y364:AA364"/>
    <mergeCell ref="W365:X365"/>
    <mergeCell ref="Y365:AA365"/>
    <mergeCell ref="C367:F367"/>
    <mergeCell ref="I367:M367"/>
    <mergeCell ref="O367:AE367"/>
    <mergeCell ref="W379:X379"/>
    <mergeCell ref="Y379:AA379"/>
    <mergeCell ref="C381:F381"/>
    <mergeCell ref="I381:M381"/>
    <mergeCell ref="O381:AE381"/>
    <mergeCell ref="C382:F382"/>
    <mergeCell ref="I382:M382"/>
    <mergeCell ref="O382:AE382"/>
    <mergeCell ref="B377:R377"/>
    <mergeCell ref="W377:X377"/>
    <mergeCell ref="Y377:AA377"/>
    <mergeCell ref="AC377:AD377"/>
    <mergeCell ref="W378:X378"/>
    <mergeCell ref="Y378:AA378"/>
    <mergeCell ref="AC371:AD372"/>
    <mergeCell ref="V373:V374"/>
    <mergeCell ref="W373:X374"/>
    <mergeCell ref="Y373:AA374"/>
    <mergeCell ref="W375:X375"/>
    <mergeCell ref="Y375:AA375"/>
    <mergeCell ref="AC389:AD389"/>
    <mergeCell ref="W390:X390"/>
    <mergeCell ref="Y390:AA390"/>
    <mergeCell ref="W391:X391"/>
    <mergeCell ref="Y391:AA391"/>
    <mergeCell ref="C393:I393"/>
    <mergeCell ref="K393:S393"/>
    <mergeCell ref="W393:X393"/>
    <mergeCell ref="Y393:AA393"/>
    <mergeCell ref="AC393:AD393"/>
    <mergeCell ref="W387:X387"/>
    <mergeCell ref="Y387:AA387"/>
    <mergeCell ref="C389:I389"/>
    <mergeCell ref="K389:S389"/>
    <mergeCell ref="W389:X389"/>
    <mergeCell ref="Y389:AA389"/>
    <mergeCell ref="C385:I385"/>
    <mergeCell ref="K385:S385"/>
    <mergeCell ref="W385:X385"/>
    <mergeCell ref="Y385:AA385"/>
    <mergeCell ref="AC385:AD385"/>
    <mergeCell ref="W386:X386"/>
    <mergeCell ref="Y386:AA386"/>
    <mergeCell ref="AB397:AB398"/>
    <mergeCell ref="AC397:AD398"/>
    <mergeCell ref="V399:V400"/>
    <mergeCell ref="W399:X400"/>
    <mergeCell ref="Y399:AA400"/>
    <mergeCell ref="W401:X401"/>
    <mergeCell ref="Y401:AA401"/>
    <mergeCell ref="W394:X394"/>
    <mergeCell ref="Y394:AA394"/>
    <mergeCell ref="W395:X395"/>
    <mergeCell ref="Y395:AA395"/>
    <mergeCell ref="C397:I398"/>
    <mergeCell ref="K397:S399"/>
    <mergeCell ref="U397:U398"/>
    <mergeCell ref="V397:V398"/>
    <mergeCell ref="W397:X398"/>
    <mergeCell ref="Y397:AA398"/>
    <mergeCell ref="C411:I411"/>
    <mergeCell ref="K411:S411"/>
    <mergeCell ref="W411:X411"/>
    <mergeCell ref="Y411:AA411"/>
    <mergeCell ref="AC411:AD411"/>
    <mergeCell ref="W412:X412"/>
    <mergeCell ref="Y412:AA412"/>
    <mergeCell ref="W405:X405"/>
    <mergeCell ref="Y405:AA405"/>
    <mergeCell ref="C407:F407"/>
    <mergeCell ref="I407:M407"/>
    <mergeCell ref="O407:AE407"/>
    <mergeCell ref="C408:F408"/>
    <mergeCell ref="I408:M408"/>
    <mergeCell ref="O408:AE408"/>
    <mergeCell ref="B403:R403"/>
    <mergeCell ref="W403:X403"/>
    <mergeCell ref="Y403:AA403"/>
    <mergeCell ref="AC403:AD403"/>
    <mergeCell ref="W404:X404"/>
    <mergeCell ref="Y404:AA404"/>
    <mergeCell ref="W420:X420"/>
    <mergeCell ref="Y420:AA420"/>
    <mergeCell ref="W421:X421"/>
    <mergeCell ref="Y421:AA421"/>
    <mergeCell ref="C423:F423"/>
    <mergeCell ref="I423:M423"/>
    <mergeCell ref="O423:AE423"/>
    <mergeCell ref="AC415:AD415"/>
    <mergeCell ref="W416:X416"/>
    <mergeCell ref="Y416:AA416"/>
    <mergeCell ref="W417:X417"/>
    <mergeCell ref="Y417:AA417"/>
    <mergeCell ref="B419:R419"/>
    <mergeCell ref="W419:X419"/>
    <mergeCell ref="Y419:AA419"/>
    <mergeCell ref="AC419:AD419"/>
    <mergeCell ref="W413:X413"/>
    <mergeCell ref="Y413:AA413"/>
    <mergeCell ref="C415:I415"/>
    <mergeCell ref="K415:S415"/>
    <mergeCell ref="W415:X415"/>
    <mergeCell ref="Y415:AA415"/>
    <mergeCell ref="AC431:AD431"/>
    <mergeCell ref="W432:X432"/>
    <mergeCell ref="Y432:AA432"/>
    <mergeCell ref="W433:X433"/>
    <mergeCell ref="Y433:AA433"/>
    <mergeCell ref="C435:F435"/>
    <mergeCell ref="I435:M435"/>
    <mergeCell ref="O435:AE435"/>
    <mergeCell ref="W428:X428"/>
    <mergeCell ref="Y428:AA428"/>
    <mergeCell ref="W429:X429"/>
    <mergeCell ref="Y429:AA429"/>
    <mergeCell ref="B431:R431"/>
    <mergeCell ref="W431:X431"/>
    <mergeCell ref="Y431:AA431"/>
    <mergeCell ref="C424:F424"/>
    <mergeCell ref="I424:M424"/>
    <mergeCell ref="O424:AE424"/>
    <mergeCell ref="C427:I427"/>
    <mergeCell ref="K427:S427"/>
    <mergeCell ref="W427:X427"/>
    <mergeCell ref="Y427:AA427"/>
    <mergeCell ref="AC427:AD427"/>
    <mergeCell ref="AC443:AD443"/>
    <mergeCell ref="W444:X444"/>
    <mergeCell ref="Y444:AA444"/>
    <mergeCell ref="W445:X445"/>
    <mergeCell ref="Y445:AA445"/>
    <mergeCell ref="C447:F447"/>
    <mergeCell ref="I447:M447"/>
    <mergeCell ref="O447:AE447"/>
    <mergeCell ref="W440:X440"/>
    <mergeCell ref="Y440:AA440"/>
    <mergeCell ref="W441:X441"/>
    <mergeCell ref="Y441:AA441"/>
    <mergeCell ref="B443:R443"/>
    <mergeCell ref="W443:X443"/>
    <mergeCell ref="Y443:AA443"/>
    <mergeCell ref="C436:F436"/>
    <mergeCell ref="I436:M436"/>
    <mergeCell ref="O436:AE436"/>
    <mergeCell ref="C439:I439"/>
    <mergeCell ref="K439:S439"/>
    <mergeCell ref="W439:X439"/>
    <mergeCell ref="Y439:AA439"/>
    <mergeCell ref="AC439:AD439"/>
    <mergeCell ref="B457:R457"/>
    <mergeCell ref="W457:X457"/>
    <mergeCell ref="Y457:AA457"/>
    <mergeCell ref="AC457:AD457"/>
    <mergeCell ref="W458:X458"/>
    <mergeCell ref="Y458:AA458"/>
    <mergeCell ref="AC451:AD452"/>
    <mergeCell ref="V453:V454"/>
    <mergeCell ref="W453:X454"/>
    <mergeCell ref="Y453:AA454"/>
    <mergeCell ref="W455:X455"/>
    <mergeCell ref="Y455:AA455"/>
    <mergeCell ref="C448:F448"/>
    <mergeCell ref="I448:M448"/>
    <mergeCell ref="O448:AE448"/>
    <mergeCell ref="C451:I452"/>
    <mergeCell ref="K451:S453"/>
    <mergeCell ref="U451:U452"/>
    <mergeCell ref="V451:V452"/>
    <mergeCell ref="W451:X452"/>
    <mergeCell ref="Y451:AA452"/>
    <mergeCell ref="AB451:AB452"/>
    <mergeCell ref="AB465:AB466"/>
    <mergeCell ref="AC465:AD466"/>
    <mergeCell ref="V467:V468"/>
    <mergeCell ref="W467:X468"/>
    <mergeCell ref="Y467:AA468"/>
    <mergeCell ref="W469:X469"/>
    <mergeCell ref="Y469:AA469"/>
    <mergeCell ref="C465:I466"/>
    <mergeCell ref="K465:S467"/>
    <mergeCell ref="U465:U466"/>
    <mergeCell ref="V465:V466"/>
    <mergeCell ref="W465:X466"/>
    <mergeCell ref="Y465:AA466"/>
    <mergeCell ref="W459:X459"/>
    <mergeCell ref="Y459:AA459"/>
    <mergeCell ref="C461:F461"/>
    <mergeCell ref="I461:M461"/>
    <mergeCell ref="O461:AE461"/>
    <mergeCell ref="C462:F462"/>
    <mergeCell ref="I462:M462"/>
    <mergeCell ref="O462:AE462"/>
    <mergeCell ref="C479:I479"/>
    <mergeCell ref="K479:S479"/>
    <mergeCell ref="W479:X479"/>
    <mergeCell ref="Y479:AA479"/>
    <mergeCell ref="AC479:AD479"/>
    <mergeCell ref="W480:X480"/>
    <mergeCell ref="Y480:AA480"/>
    <mergeCell ref="W473:X473"/>
    <mergeCell ref="Y473:AA473"/>
    <mergeCell ref="C475:F475"/>
    <mergeCell ref="I475:M475"/>
    <mergeCell ref="O475:AE475"/>
    <mergeCell ref="C476:F476"/>
    <mergeCell ref="I476:M476"/>
    <mergeCell ref="O476:AE476"/>
    <mergeCell ref="B471:R471"/>
    <mergeCell ref="W471:X471"/>
    <mergeCell ref="Y471:AA471"/>
    <mergeCell ref="AC471:AD471"/>
    <mergeCell ref="W472:X472"/>
    <mergeCell ref="Y472:AA472"/>
    <mergeCell ref="C488:F488"/>
    <mergeCell ref="I488:M488"/>
    <mergeCell ref="O488:AE488"/>
    <mergeCell ref="C491:I491"/>
    <mergeCell ref="K491:S491"/>
    <mergeCell ref="W491:X491"/>
    <mergeCell ref="Y491:AA491"/>
    <mergeCell ref="AC491:AD491"/>
    <mergeCell ref="W484:X484"/>
    <mergeCell ref="Y484:AA484"/>
    <mergeCell ref="W485:X485"/>
    <mergeCell ref="Y485:AA485"/>
    <mergeCell ref="C487:F487"/>
    <mergeCell ref="I487:M487"/>
    <mergeCell ref="O487:AE487"/>
    <mergeCell ref="W481:X481"/>
    <mergeCell ref="Y481:AA481"/>
    <mergeCell ref="B483:R483"/>
    <mergeCell ref="W483:X483"/>
    <mergeCell ref="Y483:AA483"/>
    <mergeCell ref="AC483:AD483"/>
    <mergeCell ref="AC495:AD495"/>
    <mergeCell ref="W496:X496"/>
    <mergeCell ref="Y496:AA496"/>
    <mergeCell ref="W497:X497"/>
    <mergeCell ref="Y497:AA497"/>
    <mergeCell ref="C499:I499"/>
    <mergeCell ref="K499:S499"/>
    <mergeCell ref="W499:X499"/>
    <mergeCell ref="Y499:AA499"/>
    <mergeCell ref="AC499:AD499"/>
    <mergeCell ref="W492:X492"/>
    <mergeCell ref="Y492:AA492"/>
    <mergeCell ref="W493:X493"/>
    <mergeCell ref="Y493:AA493"/>
    <mergeCell ref="C495:I495"/>
    <mergeCell ref="K495:S495"/>
    <mergeCell ref="W495:X495"/>
    <mergeCell ref="Y495:AA495"/>
    <mergeCell ref="C508:F508"/>
    <mergeCell ref="I508:M508"/>
    <mergeCell ref="O508:AE508"/>
    <mergeCell ref="C511:I511"/>
    <mergeCell ref="K511:S511"/>
    <mergeCell ref="W511:X511"/>
    <mergeCell ref="Y511:AA511"/>
    <mergeCell ref="AC511:AD511"/>
    <mergeCell ref="AC503:AD503"/>
    <mergeCell ref="W504:X504"/>
    <mergeCell ref="Y504:AA504"/>
    <mergeCell ref="W505:X505"/>
    <mergeCell ref="Y505:AA505"/>
    <mergeCell ref="C507:F507"/>
    <mergeCell ref="I507:M507"/>
    <mergeCell ref="O507:AE507"/>
    <mergeCell ref="W500:X500"/>
    <mergeCell ref="Y500:AA500"/>
    <mergeCell ref="W501:X501"/>
    <mergeCell ref="Y501:AA501"/>
    <mergeCell ref="B503:R503"/>
    <mergeCell ref="W503:X503"/>
    <mergeCell ref="Y503:AA503"/>
    <mergeCell ref="AC515:AD515"/>
    <mergeCell ref="W516:X516"/>
    <mergeCell ref="Y516:AA516"/>
    <mergeCell ref="W517:X517"/>
    <mergeCell ref="Y517:AA517"/>
    <mergeCell ref="B519:R519"/>
    <mergeCell ref="W519:X519"/>
    <mergeCell ref="Y519:AA519"/>
    <mergeCell ref="AC519:AD519"/>
    <mergeCell ref="W512:X512"/>
    <mergeCell ref="Y512:AA512"/>
    <mergeCell ref="W513:X513"/>
    <mergeCell ref="Y513:AA513"/>
    <mergeCell ref="C515:I515"/>
    <mergeCell ref="K515:S515"/>
    <mergeCell ref="W515:X515"/>
    <mergeCell ref="Y515:AA515"/>
    <mergeCell ref="W528:X528"/>
    <mergeCell ref="Y528:AA528"/>
    <mergeCell ref="W529:X529"/>
    <mergeCell ref="Y529:AA529"/>
    <mergeCell ref="C531:I531"/>
    <mergeCell ref="K531:S531"/>
    <mergeCell ref="W531:X531"/>
    <mergeCell ref="Y531:AA531"/>
    <mergeCell ref="C524:F524"/>
    <mergeCell ref="I524:M524"/>
    <mergeCell ref="O524:AE524"/>
    <mergeCell ref="C527:I527"/>
    <mergeCell ref="K527:S527"/>
    <mergeCell ref="W527:X527"/>
    <mergeCell ref="Y527:AA527"/>
    <mergeCell ref="AC527:AD527"/>
    <mergeCell ref="W520:X520"/>
    <mergeCell ref="Y520:AA520"/>
    <mergeCell ref="W521:X521"/>
    <mergeCell ref="Y521:AA521"/>
    <mergeCell ref="C523:F523"/>
    <mergeCell ref="I523:M523"/>
    <mergeCell ref="O523:AE523"/>
    <mergeCell ref="W536:X536"/>
    <mergeCell ref="Y536:AA536"/>
    <mergeCell ref="W537:X537"/>
    <mergeCell ref="Y537:AA537"/>
    <mergeCell ref="C539:I539"/>
    <mergeCell ref="K539:S539"/>
    <mergeCell ref="W539:X539"/>
    <mergeCell ref="Y539:AA539"/>
    <mergeCell ref="AC531:AD531"/>
    <mergeCell ref="W532:X532"/>
    <mergeCell ref="Y532:AA532"/>
    <mergeCell ref="W533:X533"/>
    <mergeCell ref="Y533:AA533"/>
    <mergeCell ref="C535:I535"/>
    <mergeCell ref="K535:S535"/>
    <mergeCell ref="W535:X535"/>
    <mergeCell ref="Y535:AA535"/>
    <mergeCell ref="AC535:AD535"/>
    <mergeCell ref="W543:X543"/>
    <mergeCell ref="Y543:AA543"/>
    <mergeCell ref="W544:X544"/>
    <mergeCell ref="Y544:AA544"/>
    <mergeCell ref="C546:I546"/>
    <mergeCell ref="K546:S546"/>
    <mergeCell ref="W546:X546"/>
    <mergeCell ref="Y546:AA546"/>
    <mergeCell ref="AC539:AD539"/>
    <mergeCell ref="W540:X540"/>
    <mergeCell ref="Y540:AA540"/>
    <mergeCell ref="W541:X541"/>
    <mergeCell ref="Y541:AA541"/>
    <mergeCell ref="C542:I542"/>
    <mergeCell ref="K542:S542"/>
    <mergeCell ref="W542:X542"/>
    <mergeCell ref="Y542:AA542"/>
    <mergeCell ref="AC542:AD542"/>
    <mergeCell ref="C555:F555"/>
    <mergeCell ref="I555:M555"/>
    <mergeCell ref="O555:AE555"/>
    <mergeCell ref="C558:I558"/>
    <mergeCell ref="K558:S558"/>
    <mergeCell ref="W558:X558"/>
    <mergeCell ref="Y558:AA558"/>
    <mergeCell ref="AC558:AD558"/>
    <mergeCell ref="W551:X551"/>
    <mergeCell ref="Y551:AA551"/>
    <mergeCell ref="W552:X552"/>
    <mergeCell ref="Y552:AA552"/>
    <mergeCell ref="C554:F554"/>
    <mergeCell ref="I554:M554"/>
    <mergeCell ref="O554:AE554"/>
    <mergeCell ref="AC546:AD546"/>
    <mergeCell ref="W547:X547"/>
    <mergeCell ref="Y547:AA547"/>
    <mergeCell ref="W548:X548"/>
    <mergeCell ref="Y548:AA548"/>
    <mergeCell ref="B550:R550"/>
    <mergeCell ref="W550:X550"/>
    <mergeCell ref="Y550:AA550"/>
    <mergeCell ref="AC550:AD550"/>
    <mergeCell ref="AC562:AD562"/>
    <mergeCell ref="W563:X563"/>
    <mergeCell ref="Y563:AA563"/>
    <mergeCell ref="W564:X564"/>
    <mergeCell ref="Y564:AA564"/>
    <mergeCell ref="B566:R566"/>
    <mergeCell ref="W566:X566"/>
    <mergeCell ref="Y566:AA566"/>
    <mergeCell ref="AC566:AD566"/>
    <mergeCell ref="W559:X559"/>
    <mergeCell ref="Y559:AA559"/>
    <mergeCell ref="W560:X560"/>
    <mergeCell ref="Y560:AA560"/>
    <mergeCell ref="C562:I562"/>
    <mergeCell ref="K562:S562"/>
    <mergeCell ref="W562:X562"/>
    <mergeCell ref="Y562:AA562"/>
    <mergeCell ref="F575:M575"/>
    <mergeCell ref="O575:S575"/>
    <mergeCell ref="F576:M576"/>
    <mergeCell ref="O576:S576"/>
    <mergeCell ref="D577:M577"/>
    <mergeCell ref="O577:S577"/>
    <mergeCell ref="AC570:AD570"/>
    <mergeCell ref="W571:X571"/>
    <mergeCell ref="Y571:AA571"/>
    <mergeCell ref="W572:X572"/>
    <mergeCell ref="Y572:AA572"/>
    <mergeCell ref="D574:M574"/>
    <mergeCell ref="W567:X567"/>
    <mergeCell ref="Y567:AA567"/>
    <mergeCell ref="W568:X568"/>
    <mergeCell ref="Y568:AA568"/>
    <mergeCell ref="B570:R570"/>
    <mergeCell ref="W570:X570"/>
    <mergeCell ref="Y570:AA570"/>
    <mergeCell ref="D591:O591"/>
    <mergeCell ref="AA591:AC591"/>
    <mergeCell ref="D592:O592"/>
    <mergeCell ref="AA592:AC592"/>
    <mergeCell ref="A594:A597"/>
    <mergeCell ref="Z594:AD595"/>
    <mergeCell ref="C595:W595"/>
    <mergeCell ref="D586:M586"/>
    <mergeCell ref="O586:S586"/>
    <mergeCell ref="D588:O588"/>
    <mergeCell ref="AA588:AC588"/>
    <mergeCell ref="D589:O589"/>
    <mergeCell ref="AA589:AC589"/>
    <mergeCell ref="D579:M580"/>
    <mergeCell ref="F581:M581"/>
    <mergeCell ref="O581:S581"/>
    <mergeCell ref="F582:M582"/>
    <mergeCell ref="O582:S582"/>
    <mergeCell ref="D583:M583"/>
    <mergeCell ref="O583:S583"/>
  </mergeCells>
  <pageMargins left="0.16597222222222222" right="0.16597222222222222" top="0.16388888888888889" bottom="0.16388888888888889" header="0" footer="0"/>
  <pageSetup paperSize="14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AE86"/>
  <sheetViews>
    <sheetView showGridLines="0" showOutlineSymbols="0" topLeftCell="B39" zoomScale="85" zoomScaleNormal="85" workbookViewId="0">
      <selection activeCell="C45" sqref="C45"/>
    </sheetView>
  </sheetViews>
  <sheetFormatPr defaultRowHeight="12.75" customHeight="1" x14ac:dyDescent="0.2"/>
  <cols>
    <col min="1" max="1" width="9.140625" style="132"/>
    <col min="2" max="2" width="52.5703125" style="132" customWidth="1"/>
    <col min="3" max="3" width="72.5703125" style="187" customWidth="1"/>
    <col min="4" max="4" width="24.140625" style="182" customWidth="1"/>
    <col min="5" max="5" width="11.42578125" style="132" customWidth="1"/>
    <col min="6" max="7" width="1.140625" style="132" customWidth="1"/>
    <col min="8" max="8" width="5.7109375" style="132" customWidth="1"/>
    <col min="9" max="256" width="6.85546875" style="132" customWidth="1"/>
    <col min="257" max="257" width="9.140625" style="132"/>
    <col min="258" max="258" width="52.5703125" style="132" customWidth="1"/>
    <col min="259" max="259" width="72.5703125" style="132" customWidth="1"/>
    <col min="260" max="260" width="16.5703125" style="132" customWidth="1"/>
    <col min="261" max="261" width="11.42578125" style="132" customWidth="1"/>
    <col min="262" max="263" width="1.140625" style="132" customWidth="1"/>
    <col min="264" max="264" width="5.7109375" style="132" customWidth="1"/>
    <col min="265" max="512" width="6.85546875" style="132" customWidth="1"/>
    <col min="513" max="513" width="9.140625" style="132"/>
    <col min="514" max="514" width="52.5703125" style="132" customWidth="1"/>
    <col min="515" max="515" width="72.5703125" style="132" customWidth="1"/>
    <col min="516" max="516" width="16.5703125" style="132" customWidth="1"/>
    <col min="517" max="517" width="11.42578125" style="132" customWidth="1"/>
    <col min="518" max="519" width="1.140625" style="132" customWidth="1"/>
    <col min="520" max="520" width="5.7109375" style="132" customWidth="1"/>
    <col min="521" max="768" width="6.85546875" style="132" customWidth="1"/>
    <col min="769" max="769" width="9.140625" style="132"/>
    <col min="770" max="770" width="52.5703125" style="132" customWidth="1"/>
    <col min="771" max="771" width="72.5703125" style="132" customWidth="1"/>
    <col min="772" max="772" width="16.5703125" style="132" customWidth="1"/>
    <col min="773" max="773" width="11.42578125" style="132" customWidth="1"/>
    <col min="774" max="775" width="1.140625" style="132" customWidth="1"/>
    <col min="776" max="776" width="5.7109375" style="132" customWidth="1"/>
    <col min="777" max="1024" width="6.85546875" style="132" customWidth="1"/>
    <col min="1025" max="1025" width="9.140625" style="132"/>
    <col min="1026" max="1026" width="52.5703125" style="132" customWidth="1"/>
    <col min="1027" max="1027" width="72.5703125" style="132" customWidth="1"/>
    <col min="1028" max="1028" width="16.5703125" style="132" customWidth="1"/>
    <col min="1029" max="1029" width="11.42578125" style="132" customWidth="1"/>
    <col min="1030" max="1031" width="1.140625" style="132" customWidth="1"/>
    <col min="1032" max="1032" width="5.7109375" style="132" customWidth="1"/>
    <col min="1033" max="1280" width="6.85546875" style="132" customWidth="1"/>
    <col min="1281" max="1281" width="9.140625" style="132"/>
    <col min="1282" max="1282" width="52.5703125" style="132" customWidth="1"/>
    <col min="1283" max="1283" width="72.5703125" style="132" customWidth="1"/>
    <col min="1284" max="1284" width="16.5703125" style="132" customWidth="1"/>
    <col min="1285" max="1285" width="11.42578125" style="132" customWidth="1"/>
    <col min="1286" max="1287" width="1.140625" style="132" customWidth="1"/>
    <col min="1288" max="1288" width="5.7109375" style="132" customWidth="1"/>
    <col min="1289" max="1536" width="6.85546875" style="132" customWidth="1"/>
    <col min="1537" max="1537" width="9.140625" style="132"/>
    <col min="1538" max="1538" width="52.5703125" style="132" customWidth="1"/>
    <col min="1539" max="1539" width="72.5703125" style="132" customWidth="1"/>
    <col min="1540" max="1540" width="16.5703125" style="132" customWidth="1"/>
    <col min="1541" max="1541" width="11.42578125" style="132" customWidth="1"/>
    <col min="1542" max="1543" width="1.140625" style="132" customWidth="1"/>
    <col min="1544" max="1544" width="5.7109375" style="132" customWidth="1"/>
    <col min="1545" max="1792" width="6.85546875" style="132" customWidth="1"/>
    <col min="1793" max="1793" width="9.140625" style="132"/>
    <col min="1794" max="1794" width="52.5703125" style="132" customWidth="1"/>
    <col min="1795" max="1795" width="72.5703125" style="132" customWidth="1"/>
    <col min="1796" max="1796" width="16.5703125" style="132" customWidth="1"/>
    <col min="1797" max="1797" width="11.42578125" style="132" customWidth="1"/>
    <col min="1798" max="1799" width="1.140625" style="132" customWidth="1"/>
    <col min="1800" max="1800" width="5.7109375" style="132" customWidth="1"/>
    <col min="1801" max="2048" width="6.85546875" style="132" customWidth="1"/>
    <col min="2049" max="2049" width="9.140625" style="132"/>
    <col min="2050" max="2050" width="52.5703125" style="132" customWidth="1"/>
    <col min="2051" max="2051" width="72.5703125" style="132" customWidth="1"/>
    <col min="2052" max="2052" width="16.5703125" style="132" customWidth="1"/>
    <col min="2053" max="2053" width="11.42578125" style="132" customWidth="1"/>
    <col min="2054" max="2055" width="1.140625" style="132" customWidth="1"/>
    <col min="2056" max="2056" width="5.7109375" style="132" customWidth="1"/>
    <col min="2057" max="2304" width="6.85546875" style="132" customWidth="1"/>
    <col min="2305" max="2305" width="9.140625" style="132"/>
    <col min="2306" max="2306" width="52.5703125" style="132" customWidth="1"/>
    <col min="2307" max="2307" width="72.5703125" style="132" customWidth="1"/>
    <col min="2308" max="2308" width="16.5703125" style="132" customWidth="1"/>
    <col min="2309" max="2309" width="11.42578125" style="132" customWidth="1"/>
    <col min="2310" max="2311" width="1.140625" style="132" customWidth="1"/>
    <col min="2312" max="2312" width="5.7109375" style="132" customWidth="1"/>
    <col min="2313" max="2560" width="6.85546875" style="132" customWidth="1"/>
    <col min="2561" max="2561" width="9.140625" style="132"/>
    <col min="2562" max="2562" width="52.5703125" style="132" customWidth="1"/>
    <col min="2563" max="2563" width="72.5703125" style="132" customWidth="1"/>
    <col min="2564" max="2564" width="16.5703125" style="132" customWidth="1"/>
    <col min="2565" max="2565" width="11.42578125" style="132" customWidth="1"/>
    <col min="2566" max="2567" width="1.140625" style="132" customWidth="1"/>
    <col min="2568" max="2568" width="5.7109375" style="132" customWidth="1"/>
    <col min="2569" max="2816" width="6.85546875" style="132" customWidth="1"/>
    <col min="2817" max="2817" width="9.140625" style="132"/>
    <col min="2818" max="2818" width="52.5703125" style="132" customWidth="1"/>
    <col min="2819" max="2819" width="72.5703125" style="132" customWidth="1"/>
    <col min="2820" max="2820" width="16.5703125" style="132" customWidth="1"/>
    <col min="2821" max="2821" width="11.42578125" style="132" customWidth="1"/>
    <col min="2822" max="2823" width="1.140625" style="132" customWidth="1"/>
    <col min="2824" max="2824" width="5.7109375" style="132" customWidth="1"/>
    <col min="2825" max="3072" width="6.85546875" style="132" customWidth="1"/>
    <col min="3073" max="3073" width="9.140625" style="132"/>
    <col min="3074" max="3074" width="52.5703125" style="132" customWidth="1"/>
    <col min="3075" max="3075" width="72.5703125" style="132" customWidth="1"/>
    <col min="3076" max="3076" width="16.5703125" style="132" customWidth="1"/>
    <col min="3077" max="3077" width="11.42578125" style="132" customWidth="1"/>
    <col min="3078" max="3079" width="1.140625" style="132" customWidth="1"/>
    <col min="3080" max="3080" width="5.7109375" style="132" customWidth="1"/>
    <col min="3081" max="3328" width="6.85546875" style="132" customWidth="1"/>
    <col min="3329" max="3329" width="9.140625" style="132"/>
    <col min="3330" max="3330" width="52.5703125" style="132" customWidth="1"/>
    <col min="3331" max="3331" width="72.5703125" style="132" customWidth="1"/>
    <col min="3332" max="3332" width="16.5703125" style="132" customWidth="1"/>
    <col min="3333" max="3333" width="11.42578125" style="132" customWidth="1"/>
    <col min="3334" max="3335" width="1.140625" style="132" customWidth="1"/>
    <col min="3336" max="3336" width="5.7109375" style="132" customWidth="1"/>
    <col min="3337" max="3584" width="6.85546875" style="132" customWidth="1"/>
    <col min="3585" max="3585" width="9.140625" style="132"/>
    <col min="3586" max="3586" width="52.5703125" style="132" customWidth="1"/>
    <col min="3587" max="3587" width="72.5703125" style="132" customWidth="1"/>
    <col min="3588" max="3588" width="16.5703125" style="132" customWidth="1"/>
    <col min="3589" max="3589" width="11.42578125" style="132" customWidth="1"/>
    <col min="3590" max="3591" width="1.140625" style="132" customWidth="1"/>
    <col min="3592" max="3592" width="5.7109375" style="132" customWidth="1"/>
    <col min="3593" max="3840" width="6.85546875" style="132" customWidth="1"/>
    <col min="3841" max="3841" width="9.140625" style="132"/>
    <col min="3842" max="3842" width="52.5703125" style="132" customWidth="1"/>
    <col min="3843" max="3843" width="72.5703125" style="132" customWidth="1"/>
    <col min="3844" max="3844" width="16.5703125" style="132" customWidth="1"/>
    <col min="3845" max="3845" width="11.42578125" style="132" customWidth="1"/>
    <col min="3846" max="3847" width="1.140625" style="132" customWidth="1"/>
    <col min="3848" max="3848" width="5.7109375" style="132" customWidth="1"/>
    <col min="3849" max="4096" width="6.85546875" style="132" customWidth="1"/>
    <col min="4097" max="4097" width="9.140625" style="132"/>
    <col min="4098" max="4098" width="52.5703125" style="132" customWidth="1"/>
    <col min="4099" max="4099" width="72.5703125" style="132" customWidth="1"/>
    <col min="4100" max="4100" width="16.5703125" style="132" customWidth="1"/>
    <col min="4101" max="4101" width="11.42578125" style="132" customWidth="1"/>
    <col min="4102" max="4103" width="1.140625" style="132" customWidth="1"/>
    <col min="4104" max="4104" width="5.7109375" style="132" customWidth="1"/>
    <col min="4105" max="4352" width="6.85546875" style="132" customWidth="1"/>
    <col min="4353" max="4353" width="9.140625" style="132"/>
    <col min="4354" max="4354" width="52.5703125" style="132" customWidth="1"/>
    <col min="4355" max="4355" width="72.5703125" style="132" customWidth="1"/>
    <col min="4356" max="4356" width="16.5703125" style="132" customWidth="1"/>
    <col min="4357" max="4357" width="11.42578125" style="132" customWidth="1"/>
    <col min="4358" max="4359" width="1.140625" style="132" customWidth="1"/>
    <col min="4360" max="4360" width="5.7109375" style="132" customWidth="1"/>
    <col min="4361" max="4608" width="6.85546875" style="132" customWidth="1"/>
    <col min="4609" max="4609" width="9.140625" style="132"/>
    <col min="4610" max="4610" width="52.5703125" style="132" customWidth="1"/>
    <col min="4611" max="4611" width="72.5703125" style="132" customWidth="1"/>
    <col min="4612" max="4612" width="16.5703125" style="132" customWidth="1"/>
    <col min="4613" max="4613" width="11.42578125" style="132" customWidth="1"/>
    <col min="4614" max="4615" width="1.140625" style="132" customWidth="1"/>
    <col min="4616" max="4616" width="5.7109375" style="132" customWidth="1"/>
    <col min="4617" max="4864" width="6.85546875" style="132" customWidth="1"/>
    <col min="4865" max="4865" width="9.140625" style="132"/>
    <col min="4866" max="4866" width="52.5703125" style="132" customWidth="1"/>
    <col min="4867" max="4867" width="72.5703125" style="132" customWidth="1"/>
    <col min="4868" max="4868" width="16.5703125" style="132" customWidth="1"/>
    <col min="4869" max="4869" width="11.42578125" style="132" customWidth="1"/>
    <col min="4870" max="4871" width="1.140625" style="132" customWidth="1"/>
    <col min="4872" max="4872" width="5.7109375" style="132" customWidth="1"/>
    <col min="4873" max="5120" width="6.85546875" style="132" customWidth="1"/>
    <col min="5121" max="5121" width="9.140625" style="132"/>
    <col min="5122" max="5122" width="52.5703125" style="132" customWidth="1"/>
    <col min="5123" max="5123" width="72.5703125" style="132" customWidth="1"/>
    <col min="5124" max="5124" width="16.5703125" style="132" customWidth="1"/>
    <col min="5125" max="5125" width="11.42578125" style="132" customWidth="1"/>
    <col min="5126" max="5127" width="1.140625" style="132" customWidth="1"/>
    <col min="5128" max="5128" width="5.7109375" style="132" customWidth="1"/>
    <col min="5129" max="5376" width="6.85546875" style="132" customWidth="1"/>
    <col min="5377" max="5377" width="9.140625" style="132"/>
    <col min="5378" max="5378" width="52.5703125" style="132" customWidth="1"/>
    <col min="5379" max="5379" width="72.5703125" style="132" customWidth="1"/>
    <col min="5380" max="5380" width="16.5703125" style="132" customWidth="1"/>
    <col min="5381" max="5381" width="11.42578125" style="132" customWidth="1"/>
    <col min="5382" max="5383" width="1.140625" style="132" customWidth="1"/>
    <col min="5384" max="5384" width="5.7109375" style="132" customWidth="1"/>
    <col min="5385" max="5632" width="6.85546875" style="132" customWidth="1"/>
    <col min="5633" max="5633" width="9.140625" style="132"/>
    <col min="5634" max="5634" width="52.5703125" style="132" customWidth="1"/>
    <col min="5635" max="5635" width="72.5703125" style="132" customWidth="1"/>
    <col min="5636" max="5636" width="16.5703125" style="132" customWidth="1"/>
    <col min="5637" max="5637" width="11.42578125" style="132" customWidth="1"/>
    <col min="5638" max="5639" width="1.140625" style="132" customWidth="1"/>
    <col min="5640" max="5640" width="5.7109375" style="132" customWidth="1"/>
    <col min="5641" max="5888" width="6.85546875" style="132" customWidth="1"/>
    <col min="5889" max="5889" width="9.140625" style="132"/>
    <col min="5890" max="5890" width="52.5703125" style="132" customWidth="1"/>
    <col min="5891" max="5891" width="72.5703125" style="132" customWidth="1"/>
    <col min="5892" max="5892" width="16.5703125" style="132" customWidth="1"/>
    <col min="5893" max="5893" width="11.42578125" style="132" customWidth="1"/>
    <col min="5894" max="5895" width="1.140625" style="132" customWidth="1"/>
    <col min="5896" max="5896" width="5.7109375" style="132" customWidth="1"/>
    <col min="5897" max="6144" width="6.85546875" style="132" customWidth="1"/>
    <col min="6145" max="6145" width="9.140625" style="132"/>
    <col min="6146" max="6146" width="52.5703125" style="132" customWidth="1"/>
    <col min="6147" max="6147" width="72.5703125" style="132" customWidth="1"/>
    <col min="6148" max="6148" width="16.5703125" style="132" customWidth="1"/>
    <col min="6149" max="6149" width="11.42578125" style="132" customWidth="1"/>
    <col min="6150" max="6151" width="1.140625" style="132" customWidth="1"/>
    <col min="6152" max="6152" width="5.7109375" style="132" customWidth="1"/>
    <col min="6153" max="6400" width="6.85546875" style="132" customWidth="1"/>
    <col min="6401" max="6401" width="9.140625" style="132"/>
    <col min="6402" max="6402" width="52.5703125" style="132" customWidth="1"/>
    <col min="6403" max="6403" width="72.5703125" style="132" customWidth="1"/>
    <col min="6404" max="6404" width="16.5703125" style="132" customWidth="1"/>
    <col min="6405" max="6405" width="11.42578125" style="132" customWidth="1"/>
    <col min="6406" max="6407" width="1.140625" style="132" customWidth="1"/>
    <col min="6408" max="6408" width="5.7109375" style="132" customWidth="1"/>
    <col min="6409" max="6656" width="6.85546875" style="132" customWidth="1"/>
    <col min="6657" max="6657" width="9.140625" style="132"/>
    <col min="6658" max="6658" width="52.5703125" style="132" customWidth="1"/>
    <col min="6659" max="6659" width="72.5703125" style="132" customWidth="1"/>
    <col min="6660" max="6660" width="16.5703125" style="132" customWidth="1"/>
    <col min="6661" max="6661" width="11.42578125" style="132" customWidth="1"/>
    <col min="6662" max="6663" width="1.140625" style="132" customWidth="1"/>
    <col min="6664" max="6664" width="5.7109375" style="132" customWidth="1"/>
    <col min="6665" max="6912" width="6.85546875" style="132" customWidth="1"/>
    <col min="6913" max="6913" width="9.140625" style="132"/>
    <col min="6914" max="6914" width="52.5703125" style="132" customWidth="1"/>
    <col min="6915" max="6915" width="72.5703125" style="132" customWidth="1"/>
    <col min="6916" max="6916" width="16.5703125" style="132" customWidth="1"/>
    <col min="6917" max="6917" width="11.42578125" style="132" customWidth="1"/>
    <col min="6918" max="6919" width="1.140625" style="132" customWidth="1"/>
    <col min="6920" max="6920" width="5.7109375" style="132" customWidth="1"/>
    <col min="6921" max="7168" width="6.85546875" style="132" customWidth="1"/>
    <col min="7169" max="7169" width="9.140625" style="132"/>
    <col min="7170" max="7170" width="52.5703125" style="132" customWidth="1"/>
    <col min="7171" max="7171" width="72.5703125" style="132" customWidth="1"/>
    <col min="7172" max="7172" width="16.5703125" style="132" customWidth="1"/>
    <col min="7173" max="7173" width="11.42578125" style="132" customWidth="1"/>
    <col min="7174" max="7175" width="1.140625" style="132" customWidth="1"/>
    <col min="7176" max="7176" width="5.7109375" style="132" customWidth="1"/>
    <col min="7177" max="7424" width="6.85546875" style="132" customWidth="1"/>
    <col min="7425" max="7425" width="9.140625" style="132"/>
    <col min="7426" max="7426" width="52.5703125" style="132" customWidth="1"/>
    <col min="7427" max="7427" width="72.5703125" style="132" customWidth="1"/>
    <col min="7428" max="7428" width="16.5703125" style="132" customWidth="1"/>
    <col min="7429" max="7429" width="11.42578125" style="132" customWidth="1"/>
    <col min="7430" max="7431" width="1.140625" style="132" customWidth="1"/>
    <col min="7432" max="7432" width="5.7109375" style="132" customWidth="1"/>
    <col min="7433" max="7680" width="6.85546875" style="132" customWidth="1"/>
    <col min="7681" max="7681" width="9.140625" style="132"/>
    <col min="7682" max="7682" width="52.5703125" style="132" customWidth="1"/>
    <col min="7683" max="7683" width="72.5703125" style="132" customWidth="1"/>
    <col min="7684" max="7684" width="16.5703125" style="132" customWidth="1"/>
    <col min="7685" max="7685" width="11.42578125" style="132" customWidth="1"/>
    <col min="7686" max="7687" width="1.140625" style="132" customWidth="1"/>
    <col min="7688" max="7688" width="5.7109375" style="132" customWidth="1"/>
    <col min="7689" max="7936" width="6.85546875" style="132" customWidth="1"/>
    <col min="7937" max="7937" width="9.140625" style="132"/>
    <col min="7938" max="7938" width="52.5703125" style="132" customWidth="1"/>
    <col min="7939" max="7939" width="72.5703125" style="132" customWidth="1"/>
    <col min="7940" max="7940" width="16.5703125" style="132" customWidth="1"/>
    <col min="7941" max="7941" width="11.42578125" style="132" customWidth="1"/>
    <col min="7942" max="7943" width="1.140625" style="132" customWidth="1"/>
    <col min="7944" max="7944" width="5.7109375" style="132" customWidth="1"/>
    <col min="7945" max="8192" width="6.85546875" style="132" customWidth="1"/>
    <col min="8193" max="8193" width="9.140625" style="132"/>
    <col min="8194" max="8194" width="52.5703125" style="132" customWidth="1"/>
    <col min="8195" max="8195" width="72.5703125" style="132" customWidth="1"/>
    <col min="8196" max="8196" width="16.5703125" style="132" customWidth="1"/>
    <col min="8197" max="8197" width="11.42578125" style="132" customWidth="1"/>
    <col min="8198" max="8199" width="1.140625" style="132" customWidth="1"/>
    <col min="8200" max="8200" width="5.7109375" style="132" customWidth="1"/>
    <col min="8201" max="8448" width="6.85546875" style="132" customWidth="1"/>
    <col min="8449" max="8449" width="9.140625" style="132"/>
    <col min="8450" max="8450" width="52.5703125" style="132" customWidth="1"/>
    <col min="8451" max="8451" width="72.5703125" style="132" customWidth="1"/>
    <col min="8452" max="8452" width="16.5703125" style="132" customWidth="1"/>
    <col min="8453" max="8453" width="11.42578125" style="132" customWidth="1"/>
    <col min="8454" max="8455" width="1.140625" style="132" customWidth="1"/>
    <col min="8456" max="8456" width="5.7109375" style="132" customWidth="1"/>
    <col min="8457" max="8704" width="6.85546875" style="132" customWidth="1"/>
    <col min="8705" max="8705" width="9.140625" style="132"/>
    <col min="8706" max="8706" width="52.5703125" style="132" customWidth="1"/>
    <col min="8707" max="8707" width="72.5703125" style="132" customWidth="1"/>
    <col min="8708" max="8708" width="16.5703125" style="132" customWidth="1"/>
    <col min="8709" max="8709" width="11.42578125" style="132" customWidth="1"/>
    <col min="8710" max="8711" width="1.140625" style="132" customWidth="1"/>
    <col min="8712" max="8712" width="5.7109375" style="132" customWidth="1"/>
    <col min="8713" max="8960" width="6.85546875" style="132" customWidth="1"/>
    <col min="8961" max="8961" width="9.140625" style="132"/>
    <col min="8962" max="8962" width="52.5703125" style="132" customWidth="1"/>
    <col min="8963" max="8963" width="72.5703125" style="132" customWidth="1"/>
    <col min="8964" max="8964" width="16.5703125" style="132" customWidth="1"/>
    <col min="8965" max="8965" width="11.42578125" style="132" customWidth="1"/>
    <col min="8966" max="8967" width="1.140625" style="132" customWidth="1"/>
    <col min="8968" max="8968" width="5.7109375" style="132" customWidth="1"/>
    <col min="8969" max="9216" width="6.85546875" style="132" customWidth="1"/>
    <col min="9217" max="9217" width="9.140625" style="132"/>
    <col min="9218" max="9218" width="52.5703125" style="132" customWidth="1"/>
    <col min="9219" max="9219" width="72.5703125" style="132" customWidth="1"/>
    <col min="9220" max="9220" width="16.5703125" style="132" customWidth="1"/>
    <col min="9221" max="9221" width="11.42578125" style="132" customWidth="1"/>
    <col min="9222" max="9223" width="1.140625" style="132" customWidth="1"/>
    <col min="9224" max="9224" width="5.7109375" style="132" customWidth="1"/>
    <col min="9225" max="9472" width="6.85546875" style="132" customWidth="1"/>
    <col min="9473" max="9473" width="9.140625" style="132"/>
    <col min="9474" max="9474" width="52.5703125" style="132" customWidth="1"/>
    <col min="9475" max="9475" width="72.5703125" style="132" customWidth="1"/>
    <col min="9476" max="9476" width="16.5703125" style="132" customWidth="1"/>
    <col min="9477" max="9477" width="11.42578125" style="132" customWidth="1"/>
    <col min="9478" max="9479" width="1.140625" style="132" customWidth="1"/>
    <col min="9480" max="9480" width="5.7109375" style="132" customWidth="1"/>
    <col min="9481" max="9728" width="6.85546875" style="132" customWidth="1"/>
    <col min="9729" max="9729" width="9.140625" style="132"/>
    <col min="9730" max="9730" width="52.5703125" style="132" customWidth="1"/>
    <col min="9731" max="9731" width="72.5703125" style="132" customWidth="1"/>
    <col min="9732" max="9732" width="16.5703125" style="132" customWidth="1"/>
    <col min="9733" max="9733" width="11.42578125" style="132" customWidth="1"/>
    <col min="9734" max="9735" width="1.140625" style="132" customWidth="1"/>
    <col min="9736" max="9736" width="5.7109375" style="132" customWidth="1"/>
    <col min="9737" max="9984" width="6.85546875" style="132" customWidth="1"/>
    <col min="9985" max="9985" width="9.140625" style="132"/>
    <col min="9986" max="9986" width="52.5703125" style="132" customWidth="1"/>
    <col min="9987" max="9987" width="72.5703125" style="132" customWidth="1"/>
    <col min="9988" max="9988" width="16.5703125" style="132" customWidth="1"/>
    <col min="9989" max="9989" width="11.42578125" style="132" customWidth="1"/>
    <col min="9990" max="9991" width="1.140625" style="132" customWidth="1"/>
    <col min="9992" max="9992" width="5.7109375" style="132" customWidth="1"/>
    <col min="9993" max="10240" width="6.85546875" style="132" customWidth="1"/>
    <col min="10241" max="10241" width="9.140625" style="132"/>
    <col min="10242" max="10242" width="52.5703125" style="132" customWidth="1"/>
    <col min="10243" max="10243" width="72.5703125" style="132" customWidth="1"/>
    <col min="10244" max="10244" width="16.5703125" style="132" customWidth="1"/>
    <col min="10245" max="10245" width="11.42578125" style="132" customWidth="1"/>
    <col min="10246" max="10247" width="1.140625" style="132" customWidth="1"/>
    <col min="10248" max="10248" width="5.7109375" style="132" customWidth="1"/>
    <col min="10249" max="10496" width="6.85546875" style="132" customWidth="1"/>
    <col min="10497" max="10497" width="9.140625" style="132"/>
    <col min="10498" max="10498" width="52.5703125" style="132" customWidth="1"/>
    <col min="10499" max="10499" width="72.5703125" style="132" customWidth="1"/>
    <col min="10500" max="10500" width="16.5703125" style="132" customWidth="1"/>
    <col min="10501" max="10501" width="11.42578125" style="132" customWidth="1"/>
    <col min="10502" max="10503" width="1.140625" style="132" customWidth="1"/>
    <col min="10504" max="10504" width="5.7109375" style="132" customWidth="1"/>
    <col min="10505" max="10752" width="6.85546875" style="132" customWidth="1"/>
    <col min="10753" max="10753" width="9.140625" style="132"/>
    <col min="10754" max="10754" width="52.5703125" style="132" customWidth="1"/>
    <col min="10755" max="10755" width="72.5703125" style="132" customWidth="1"/>
    <col min="10756" max="10756" width="16.5703125" style="132" customWidth="1"/>
    <col min="10757" max="10757" width="11.42578125" style="132" customWidth="1"/>
    <col min="10758" max="10759" width="1.140625" style="132" customWidth="1"/>
    <col min="10760" max="10760" width="5.7109375" style="132" customWidth="1"/>
    <col min="10761" max="11008" width="6.85546875" style="132" customWidth="1"/>
    <col min="11009" max="11009" width="9.140625" style="132"/>
    <col min="11010" max="11010" width="52.5703125" style="132" customWidth="1"/>
    <col min="11011" max="11011" width="72.5703125" style="132" customWidth="1"/>
    <col min="11012" max="11012" width="16.5703125" style="132" customWidth="1"/>
    <col min="11013" max="11013" width="11.42578125" style="132" customWidth="1"/>
    <col min="11014" max="11015" width="1.140625" style="132" customWidth="1"/>
    <col min="11016" max="11016" width="5.7109375" style="132" customWidth="1"/>
    <col min="11017" max="11264" width="6.85546875" style="132" customWidth="1"/>
    <col min="11265" max="11265" width="9.140625" style="132"/>
    <col min="11266" max="11266" width="52.5703125" style="132" customWidth="1"/>
    <col min="11267" max="11267" width="72.5703125" style="132" customWidth="1"/>
    <col min="11268" max="11268" width="16.5703125" style="132" customWidth="1"/>
    <col min="11269" max="11269" width="11.42578125" style="132" customWidth="1"/>
    <col min="11270" max="11271" width="1.140625" style="132" customWidth="1"/>
    <col min="11272" max="11272" width="5.7109375" style="132" customWidth="1"/>
    <col min="11273" max="11520" width="6.85546875" style="132" customWidth="1"/>
    <col min="11521" max="11521" width="9.140625" style="132"/>
    <col min="11522" max="11522" width="52.5703125" style="132" customWidth="1"/>
    <col min="11523" max="11523" width="72.5703125" style="132" customWidth="1"/>
    <col min="11524" max="11524" width="16.5703125" style="132" customWidth="1"/>
    <col min="11525" max="11525" width="11.42578125" style="132" customWidth="1"/>
    <col min="11526" max="11527" width="1.140625" style="132" customWidth="1"/>
    <col min="11528" max="11528" width="5.7109375" style="132" customWidth="1"/>
    <col min="11529" max="11776" width="6.85546875" style="132" customWidth="1"/>
    <col min="11777" max="11777" width="9.140625" style="132"/>
    <col min="11778" max="11778" width="52.5703125" style="132" customWidth="1"/>
    <col min="11779" max="11779" width="72.5703125" style="132" customWidth="1"/>
    <col min="11780" max="11780" width="16.5703125" style="132" customWidth="1"/>
    <col min="11781" max="11781" width="11.42578125" style="132" customWidth="1"/>
    <col min="11782" max="11783" width="1.140625" style="132" customWidth="1"/>
    <col min="11784" max="11784" width="5.7109375" style="132" customWidth="1"/>
    <col min="11785" max="12032" width="6.85546875" style="132" customWidth="1"/>
    <col min="12033" max="12033" width="9.140625" style="132"/>
    <col min="12034" max="12034" width="52.5703125" style="132" customWidth="1"/>
    <col min="12035" max="12035" width="72.5703125" style="132" customWidth="1"/>
    <col min="12036" max="12036" width="16.5703125" style="132" customWidth="1"/>
    <col min="12037" max="12037" width="11.42578125" style="132" customWidth="1"/>
    <col min="12038" max="12039" width="1.140625" style="132" customWidth="1"/>
    <col min="12040" max="12040" width="5.7109375" style="132" customWidth="1"/>
    <col min="12041" max="12288" width="6.85546875" style="132" customWidth="1"/>
    <col min="12289" max="12289" width="9.140625" style="132"/>
    <col min="12290" max="12290" width="52.5703125" style="132" customWidth="1"/>
    <col min="12291" max="12291" width="72.5703125" style="132" customWidth="1"/>
    <col min="12292" max="12292" width="16.5703125" style="132" customWidth="1"/>
    <col min="12293" max="12293" width="11.42578125" style="132" customWidth="1"/>
    <col min="12294" max="12295" width="1.140625" style="132" customWidth="1"/>
    <col min="12296" max="12296" width="5.7109375" style="132" customWidth="1"/>
    <col min="12297" max="12544" width="6.85546875" style="132" customWidth="1"/>
    <col min="12545" max="12545" width="9.140625" style="132"/>
    <col min="12546" max="12546" width="52.5703125" style="132" customWidth="1"/>
    <col min="12547" max="12547" width="72.5703125" style="132" customWidth="1"/>
    <col min="12548" max="12548" width="16.5703125" style="132" customWidth="1"/>
    <col min="12549" max="12549" width="11.42578125" style="132" customWidth="1"/>
    <col min="12550" max="12551" width="1.140625" style="132" customWidth="1"/>
    <col min="12552" max="12552" width="5.7109375" style="132" customWidth="1"/>
    <col min="12553" max="12800" width="6.85546875" style="132" customWidth="1"/>
    <col min="12801" max="12801" width="9.140625" style="132"/>
    <col min="12802" max="12802" width="52.5703125" style="132" customWidth="1"/>
    <col min="12803" max="12803" width="72.5703125" style="132" customWidth="1"/>
    <col min="12804" max="12804" width="16.5703125" style="132" customWidth="1"/>
    <col min="12805" max="12805" width="11.42578125" style="132" customWidth="1"/>
    <col min="12806" max="12807" width="1.140625" style="132" customWidth="1"/>
    <col min="12808" max="12808" width="5.7109375" style="132" customWidth="1"/>
    <col min="12809" max="13056" width="6.85546875" style="132" customWidth="1"/>
    <col min="13057" max="13057" width="9.140625" style="132"/>
    <col min="13058" max="13058" width="52.5703125" style="132" customWidth="1"/>
    <col min="13059" max="13059" width="72.5703125" style="132" customWidth="1"/>
    <col min="13060" max="13060" width="16.5703125" style="132" customWidth="1"/>
    <col min="13061" max="13061" width="11.42578125" style="132" customWidth="1"/>
    <col min="13062" max="13063" width="1.140625" style="132" customWidth="1"/>
    <col min="13064" max="13064" width="5.7109375" style="132" customWidth="1"/>
    <col min="13065" max="13312" width="6.85546875" style="132" customWidth="1"/>
    <col min="13313" max="13313" width="9.140625" style="132"/>
    <col min="13314" max="13314" width="52.5703125" style="132" customWidth="1"/>
    <col min="13315" max="13315" width="72.5703125" style="132" customWidth="1"/>
    <col min="13316" max="13316" width="16.5703125" style="132" customWidth="1"/>
    <col min="13317" max="13317" width="11.42578125" style="132" customWidth="1"/>
    <col min="13318" max="13319" width="1.140625" style="132" customWidth="1"/>
    <col min="13320" max="13320" width="5.7109375" style="132" customWidth="1"/>
    <col min="13321" max="13568" width="6.85546875" style="132" customWidth="1"/>
    <col min="13569" max="13569" width="9.140625" style="132"/>
    <col min="13570" max="13570" width="52.5703125" style="132" customWidth="1"/>
    <col min="13571" max="13571" width="72.5703125" style="132" customWidth="1"/>
    <col min="13572" max="13572" width="16.5703125" style="132" customWidth="1"/>
    <col min="13573" max="13573" width="11.42578125" style="132" customWidth="1"/>
    <col min="13574" max="13575" width="1.140625" style="132" customWidth="1"/>
    <col min="13576" max="13576" width="5.7109375" style="132" customWidth="1"/>
    <col min="13577" max="13824" width="6.85546875" style="132" customWidth="1"/>
    <col min="13825" max="13825" width="9.140625" style="132"/>
    <col min="13826" max="13826" width="52.5703125" style="132" customWidth="1"/>
    <col min="13827" max="13827" width="72.5703125" style="132" customWidth="1"/>
    <col min="13828" max="13828" width="16.5703125" style="132" customWidth="1"/>
    <col min="13829" max="13829" width="11.42578125" style="132" customWidth="1"/>
    <col min="13830" max="13831" width="1.140625" style="132" customWidth="1"/>
    <col min="13832" max="13832" width="5.7109375" style="132" customWidth="1"/>
    <col min="13833" max="14080" width="6.85546875" style="132" customWidth="1"/>
    <col min="14081" max="14081" width="9.140625" style="132"/>
    <col min="14082" max="14082" width="52.5703125" style="132" customWidth="1"/>
    <col min="14083" max="14083" width="72.5703125" style="132" customWidth="1"/>
    <col min="14084" max="14084" width="16.5703125" style="132" customWidth="1"/>
    <col min="14085" max="14085" width="11.42578125" style="132" customWidth="1"/>
    <col min="14086" max="14087" width="1.140625" style="132" customWidth="1"/>
    <col min="14088" max="14088" width="5.7109375" style="132" customWidth="1"/>
    <col min="14089" max="14336" width="6.85546875" style="132" customWidth="1"/>
    <col min="14337" max="14337" width="9.140625" style="132"/>
    <col min="14338" max="14338" width="52.5703125" style="132" customWidth="1"/>
    <col min="14339" max="14339" width="72.5703125" style="132" customWidth="1"/>
    <col min="14340" max="14340" width="16.5703125" style="132" customWidth="1"/>
    <col min="14341" max="14341" width="11.42578125" style="132" customWidth="1"/>
    <col min="14342" max="14343" width="1.140625" style="132" customWidth="1"/>
    <col min="14344" max="14344" width="5.7109375" style="132" customWidth="1"/>
    <col min="14345" max="14592" width="6.85546875" style="132" customWidth="1"/>
    <col min="14593" max="14593" width="9.140625" style="132"/>
    <col min="14594" max="14594" width="52.5703125" style="132" customWidth="1"/>
    <col min="14595" max="14595" width="72.5703125" style="132" customWidth="1"/>
    <col min="14596" max="14596" width="16.5703125" style="132" customWidth="1"/>
    <col min="14597" max="14597" width="11.42578125" style="132" customWidth="1"/>
    <col min="14598" max="14599" width="1.140625" style="132" customWidth="1"/>
    <col min="14600" max="14600" width="5.7109375" style="132" customWidth="1"/>
    <col min="14601" max="14848" width="6.85546875" style="132" customWidth="1"/>
    <col min="14849" max="14849" width="9.140625" style="132"/>
    <col min="14850" max="14850" width="52.5703125" style="132" customWidth="1"/>
    <col min="14851" max="14851" width="72.5703125" style="132" customWidth="1"/>
    <col min="14852" max="14852" width="16.5703125" style="132" customWidth="1"/>
    <col min="14853" max="14853" width="11.42578125" style="132" customWidth="1"/>
    <col min="14854" max="14855" width="1.140625" style="132" customWidth="1"/>
    <col min="14856" max="14856" width="5.7109375" style="132" customWidth="1"/>
    <col min="14857" max="15104" width="6.85546875" style="132" customWidth="1"/>
    <col min="15105" max="15105" width="9.140625" style="132"/>
    <col min="15106" max="15106" width="52.5703125" style="132" customWidth="1"/>
    <col min="15107" max="15107" width="72.5703125" style="132" customWidth="1"/>
    <col min="15108" max="15108" width="16.5703125" style="132" customWidth="1"/>
    <col min="15109" max="15109" width="11.42578125" style="132" customWidth="1"/>
    <col min="15110" max="15111" width="1.140625" style="132" customWidth="1"/>
    <col min="15112" max="15112" width="5.7109375" style="132" customWidth="1"/>
    <col min="15113" max="15360" width="6.85546875" style="132" customWidth="1"/>
    <col min="15361" max="15361" width="9.140625" style="132"/>
    <col min="15362" max="15362" width="52.5703125" style="132" customWidth="1"/>
    <col min="15363" max="15363" width="72.5703125" style="132" customWidth="1"/>
    <col min="15364" max="15364" width="16.5703125" style="132" customWidth="1"/>
    <col min="15365" max="15365" width="11.42578125" style="132" customWidth="1"/>
    <col min="15366" max="15367" width="1.140625" style="132" customWidth="1"/>
    <col min="15368" max="15368" width="5.7109375" style="132" customWidth="1"/>
    <col min="15369" max="15616" width="6.85546875" style="132" customWidth="1"/>
    <col min="15617" max="15617" width="9.140625" style="132"/>
    <col min="15618" max="15618" width="52.5703125" style="132" customWidth="1"/>
    <col min="15619" max="15619" width="72.5703125" style="132" customWidth="1"/>
    <col min="15620" max="15620" width="16.5703125" style="132" customWidth="1"/>
    <col min="15621" max="15621" width="11.42578125" style="132" customWidth="1"/>
    <col min="15622" max="15623" width="1.140625" style="132" customWidth="1"/>
    <col min="15624" max="15624" width="5.7109375" style="132" customWidth="1"/>
    <col min="15625" max="15872" width="6.85546875" style="132" customWidth="1"/>
    <col min="15873" max="15873" width="9.140625" style="132"/>
    <col min="15874" max="15874" width="52.5703125" style="132" customWidth="1"/>
    <col min="15875" max="15875" width="72.5703125" style="132" customWidth="1"/>
    <col min="15876" max="15876" width="16.5703125" style="132" customWidth="1"/>
    <col min="15877" max="15877" width="11.42578125" style="132" customWidth="1"/>
    <col min="15878" max="15879" width="1.140625" style="132" customWidth="1"/>
    <col min="15880" max="15880" width="5.7109375" style="132" customWidth="1"/>
    <col min="15881" max="16128" width="6.85546875" style="132" customWidth="1"/>
    <col min="16129" max="16129" width="9.140625" style="132"/>
    <col min="16130" max="16130" width="52.5703125" style="132" customWidth="1"/>
    <col min="16131" max="16131" width="72.5703125" style="132" customWidth="1"/>
    <col min="16132" max="16132" width="16.5703125" style="132" customWidth="1"/>
    <col min="16133" max="16133" width="11.42578125" style="132" customWidth="1"/>
    <col min="16134" max="16135" width="1.140625" style="132" customWidth="1"/>
    <col min="16136" max="16136" width="5.7109375" style="132" customWidth="1"/>
    <col min="16137" max="16384" width="6.85546875" style="132" customWidth="1"/>
  </cols>
  <sheetData>
    <row r="1" spans="2:8" ht="33.75" customHeight="1" x14ac:dyDescent="0.2">
      <c r="H1" s="131"/>
    </row>
    <row r="2" spans="2:8" ht="3" customHeight="1" x14ac:dyDescent="0.2"/>
    <row r="3" spans="2:8" ht="3" customHeight="1" x14ac:dyDescent="0.2"/>
    <row r="4" spans="2:8" ht="6.75" customHeight="1" x14ac:dyDescent="0.2">
      <c r="E4" s="133" t="s">
        <v>63</v>
      </c>
      <c r="F4" s="133"/>
      <c r="G4" s="133"/>
    </row>
    <row r="5" spans="2:8" ht="6.75" customHeight="1" x14ac:dyDescent="0.2">
      <c r="B5" s="133"/>
      <c r="C5" s="188"/>
      <c r="D5" s="183"/>
      <c r="E5" s="133"/>
      <c r="F5" s="133"/>
      <c r="G5" s="133"/>
    </row>
    <row r="6" spans="2:8" ht="6.75" customHeight="1" x14ac:dyDescent="0.2">
      <c r="B6" s="133"/>
      <c r="C6" s="188"/>
      <c r="D6" s="183"/>
      <c r="E6" s="133"/>
      <c r="F6" s="133"/>
      <c r="G6" s="133"/>
    </row>
    <row r="7" spans="2:8" ht="6.75" customHeight="1" x14ac:dyDescent="0.2">
      <c r="B7" s="133"/>
      <c r="C7" s="188"/>
      <c r="D7" s="183"/>
      <c r="E7" s="133"/>
      <c r="F7" s="133"/>
      <c r="G7" s="133"/>
    </row>
    <row r="8" spans="2:8" ht="6.75" customHeight="1" x14ac:dyDescent="0.2">
      <c r="B8" s="133"/>
      <c r="C8" s="188"/>
      <c r="D8" s="183"/>
      <c r="E8" s="133"/>
      <c r="F8" s="133"/>
      <c r="G8" s="133"/>
    </row>
    <row r="9" spans="2:8" ht="9.75" customHeight="1" x14ac:dyDescent="0.2">
      <c r="E9" s="133"/>
      <c r="F9" s="133"/>
      <c r="G9" s="133"/>
    </row>
    <row r="10" spans="2:8" ht="9.75" customHeight="1" x14ac:dyDescent="0.2"/>
    <row r="11" spans="2:8" ht="13.5" customHeight="1" x14ac:dyDescent="0.2">
      <c r="B11" s="133"/>
      <c r="C11" s="188"/>
      <c r="D11" s="183"/>
      <c r="E11" s="133"/>
      <c r="F11" s="133"/>
      <c r="G11" s="133"/>
    </row>
    <row r="12" spans="2:8" ht="16.5" customHeight="1" x14ac:dyDescent="0.2">
      <c r="B12" s="140"/>
      <c r="C12" s="189"/>
      <c r="D12" s="184"/>
      <c r="E12" s="140"/>
      <c r="F12" s="140"/>
      <c r="G12" s="140"/>
    </row>
    <row r="13" spans="2:8" ht="3" customHeight="1" x14ac:dyDescent="0.2"/>
    <row r="14" spans="2:8" ht="13.5" customHeight="1" x14ac:dyDescent="0.2">
      <c r="B14" s="141"/>
      <c r="C14" s="190"/>
      <c r="D14" s="185"/>
      <c r="E14" s="141"/>
      <c r="F14" s="141"/>
    </row>
    <row r="15" spans="2:8" ht="13.5" customHeight="1" x14ac:dyDescent="0.2">
      <c r="B15" s="141"/>
      <c r="C15" s="190"/>
      <c r="D15" s="185"/>
      <c r="E15" s="141"/>
      <c r="F15" s="141"/>
    </row>
    <row r="16" spans="2:8" ht="13.5" customHeight="1" x14ac:dyDescent="0.2">
      <c r="B16" s="141"/>
      <c r="C16" s="190"/>
      <c r="D16" s="185"/>
      <c r="E16" s="141"/>
      <c r="F16" s="141"/>
    </row>
    <row r="17" spans="2:7" ht="3" customHeight="1" x14ac:dyDescent="0.2"/>
    <row r="18" spans="2:7" ht="3" customHeight="1" x14ac:dyDescent="0.2"/>
    <row r="19" spans="2:7" ht="16.5" customHeight="1" x14ac:dyDescent="0.2">
      <c r="B19" s="135"/>
      <c r="C19" s="191"/>
      <c r="D19" s="167"/>
      <c r="E19" s="135"/>
      <c r="F19" s="135"/>
      <c r="G19" s="135"/>
    </row>
    <row r="20" spans="2:7" ht="3" customHeight="1" x14ac:dyDescent="0.2"/>
    <row r="21" spans="2:7" ht="9.75" customHeight="1" x14ac:dyDescent="0.2"/>
    <row r="22" spans="2:7" ht="15" customHeight="1" x14ac:dyDescent="0.2">
      <c r="B22" s="135"/>
      <c r="C22" s="191"/>
      <c r="D22" s="167" t="s">
        <v>64</v>
      </c>
      <c r="E22" s="135"/>
      <c r="F22" s="135"/>
    </row>
    <row r="23" spans="2:7" ht="7.5" customHeight="1" x14ac:dyDescent="0.2">
      <c r="B23" s="135"/>
      <c r="C23" s="191"/>
      <c r="D23" s="167"/>
      <c r="E23" s="135"/>
      <c r="F23" s="135"/>
    </row>
    <row r="24" spans="2:7" ht="7.5" customHeight="1" x14ac:dyDescent="0.2"/>
    <row r="25" spans="2:7" ht="16.5" customHeight="1" x14ac:dyDescent="0.2">
      <c r="B25" s="135"/>
      <c r="C25" s="191"/>
      <c r="D25" s="167" t="s">
        <v>65</v>
      </c>
      <c r="E25" s="135"/>
      <c r="F25" s="135"/>
    </row>
    <row r="26" spans="2:7" ht="46.5" customHeight="1" x14ac:dyDescent="0.2">
      <c r="D26" s="201">
        <f>SUM(D27,D46,D48,D50,D52,D54)</f>
        <v>929364000</v>
      </c>
    </row>
    <row r="27" spans="2:7" ht="30" customHeight="1" x14ac:dyDescent="0.2">
      <c r="B27" s="135" t="s">
        <v>78</v>
      </c>
      <c r="C27" s="191"/>
      <c r="D27" s="200">
        <v>457464000</v>
      </c>
      <c r="E27" s="145"/>
      <c r="F27" s="145"/>
    </row>
    <row r="28" spans="2:7" ht="20.100000000000001" customHeight="1" x14ac:dyDescent="0.2">
      <c r="C28" s="190" t="s">
        <v>310</v>
      </c>
      <c r="D28" s="197">
        <v>40000000</v>
      </c>
      <c r="E28" s="145"/>
      <c r="F28" s="145"/>
    </row>
    <row r="29" spans="2:7" ht="20.100000000000001" customHeight="1" x14ac:dyDescent="0.2">
      <c r="C29" s="190" t="s">
        <v>79</v>
      </c>
      <c r="D29" s="197">
        <v>18000000</v>
      </c>
      <c r="E29" s="145"/>
      <c r="F29" s="145"/>
    </row>
    <row r="30" spans="2:7" ht="20.100000000000001" customHeight="1" x14ac:dyDescent="0.2">
      <c r="C30" s="190" t="s">
        <v>80</v>
      </c>
      <c r="D30" s="197">
        <v>60000000</v>
      </c>
      <c r="E30" s="145"/>
      <c r="F30" s="145"/>
    </row>
    <row r="31" spans="2:7" ht="20.100000000000001" customHeight="1" x14ac:dyDescent="0.2">
      <c r="C31" s="190" t="s">
        <v>81</v>
      </c>
      <c r="D31" s="197">
        <v>5000000</v>
      </c>
      <c r="E31" s="145"/>
      <c r="F31" s="145"/>
    </row>
    <row r="32" spans="2:7" ht="20.100000000000001" customHeight="1" x14ac:dyDescent="0.2">
      <c r="C32" s="189" t="s">
        <v>82</v>
      </c>
      <c r="D32" s="197">
        <v>40000000</v>
      </c>
      <c r="E32" s="145"/>
      <c r="F32" s="145"/>
    </row>
    <row r="33" spans="3:6" ht="20.100000000000001" customHeight="1" x14ac:dyDescent="0.2">
      <c r="C33" s="189" t="s">
        <v>83</v>
      </c>
      <c r="D33" s="197">
        <v>3500000</v>
      </c>
      <c r="E33" s="145"/>
      <c r="F33" s="145"/>
    </row>
    <row r="34" spans="3:6" ht="20.100000000000001" customHeight="1" x14ac:dyDescent="0.2">
      <c r="C34" s="189" t="s">
        <v>84</v>
      </c>
      <c r="D34" s="197">
        <v>3500000</v>
      </c>
      <c r="E34" s="145"/>
      <c r="F34" s="145"/>
    </row>
    <row r="35" spans="3:6" ht="20.100000000000001" customHeight="1" x14ac:dyDescent="0.2">
      <c r="C35" s="190" t="s">
        <v>67</v>
      </c>
      <c r="D35" s="197">
        <v>2000000</v>
      </c>
      <c r="E35" s="145"/>
      <c r="F35" s="145"/>
    </row>
    <row r="36" spans="3:6" ht="20.100000000000001" customHeight="1" x14ac:dyDescent="0.2">
      <c r="C36" s="189" t="s">
        <v>68</v>
      </c>
      <c r="D36" s="197">
        <v>50000000</v>
      </c>
      <c r="E36" s="145"/>
      <c r="F36" s="145"/>
    </row>
    <row r="37" spans="3:6" ht="20.100000000000001" customHeight="1" x14ac:dyDescent="0.2">
      <c r="C37" s="190" t="s">
        <v>69</v>
      </c>
      <c r="D37" s="197">
        <v>17000000</v>
      </c>
      <c r="E37" s="145"/>
      <c r="F37" s="145"/>
    </row>
    <row r="38" spans="3:6" ht="20.100000000000001" customHeight="1" x14ac:dyDescent="0.2">
      <c r="C38" s="190" t="s">
        <v>70</v>
      </c>
      <c r="D38" s="197">
        <v>15000000</v>
      </c>
      <c r="E38" s="145"/>
      <c r="F38" s="145"/>
    </row>
    <row r="39" spans="3:6" ht="20.100000000000001" customHeight="1" x14ac:dyDescent="0.2">
      <c r="C39" s="189" t="s">
        <v>71</v>
      </c>
      <c r="D39" s="197">
        <v>5000000</v>
      </c>
      <c r="E39" s="145"/>
      <c r="F39" s="145"/>
    </row>
    <row r="40" spans="3:6" ht="20.100000000000001" customHeight="1" x14ac:dyDescent="0.2">
      <c r="C40" s="189" t="s">
        <v>72</v>
      </c>
      <c r="D40" s="197">
        <v>5000000</v>
      </c>
      <c r="E40" s="145"/>
      <c r="F40" s="145"/>
    </row>
    <row r="41" spans="3:6" ht="20.100000000000001" customHeight="1" x14ac:dyDescent="0.2">
      <c r="C41" s="189" t="s">
        <v>73</v>
      </c>
      <c r="D41" s="197">
        <v>3964000</v>
      </c>
      <c r="E41" s="145"/>
      <c r="F41" s="145"/>
    </row>
    <row r="42" spans="3:6" ht="20.100000000000001" customHeight="1" x14ac:dyDescent="0.2">
      <c r="C42" s="189" t="s">
        <v>74</v>
      </c>
      <c r="D42" s="197">
        <v>5000000</v>
      </c>
      <c r="E42" s="145"/>
      <c r="F42" s="145"/>
    </row>
    <row r="43" spans="3:6" ht="20.100000000000001" customHeight="1" x14ac:dyDescent="0.2">
      <c r="C43" s="190" t="s">
        <v>75</v>
      </c>
      <c r="D43" s="197">
        <v>25000000</v>
      </c>
      <c r="E43" s="145"/>
      <c r="F43" s="145"/>
    </row>
    <row r="44" spans="3:6" ht="20.100000000000001" customHeight="1" x14ac:dyDescent="0.2">
      <c r="C44" s="189" t="s">
        <v>329</v>
      </c>
      <c r="D44" s="197">
        <v>52500000</v>
      </c>
      <c r="E44" s="145"/>
      <c r="F44" s="145"/>
    </row>
    <row r="45" spans="3:6" ht="20.100000000000001" customHeight="1" x14ac:dyDescent="0.2">
      <c r="C45" s="190" t="s">
        <v>77</v>
      </c>
      <c r="D45" s="197">
        <v>107000000</v>
      </c>
      <c r="E45" s="145"/>
      <c r="F45" s="145"/>
    </row>
    <row r="46" spans="3:6" ht="20.100000000000001" customHeight="1" x14ac:dyDescent="0.2">
      <c r="C46" s="135" t="s">
        <v>86</v>
      </c>
      <c r="D46" s="200">
        <v>60000000</v>
      </c>
      <c r="E46" s="145"/>
      <c r="F46" s="145"/>
    </row>
    <row r="47" spans="3:6" ht="20.100000000000001" customHeight="1" x14ac:dyDescent="0.2">
      <c r="C47" s="190" t="s">
        <v>87</v>
      </c>
      <c r="D47" s="197">
        <v>60000000</v>
      </c>
      <c r="E47" s="145"/>
      <c r="F47" s="145"/>
    </row>
    <row r="48" spans="3:6" ht="20.100000000000001" customHeight="1" x14ac:dyDescent="0.2">
      <c r="C48" s="135" t="s">
        <v>92</v>
      </c>
      <c r="D48" s="200">
        <v>204900000</v>
      </c>
      <c r="E48" s="145"/>
      <c r="F48" s="145"/>
    </row>
    <row r="49" spans="2:6" ht="20.100000000000001" customHeight="1" x14ac:dyDescent="0.2">
      <c r="C49" s="190" t="s">
        <v>93</v>
      </c>
      <c r="D49" s="197">
        <v>204900000</v>
      </c>
      <c r="E49" s="145"/>
      <c r="F49" s="145"/>
    </row>
    <row r="50" spans="2:6" ht="20.100000000000001" customHeight="1" x14ac:dyDescent="0.2">
      <c r="C50" s="135" t="s">
        <v>94</v>
      </c>
      <c r="D50" s="200">
        <v>102000000</v>
      </c>
      <c r="E50" s="145"/>
      <c r="F50" s="145"/>
    </row>
    <row r="51" spans="2:6" ht="20.100000000000001" customHeight="1" x14ac:dyDescent="0.2">
      <c r="C51" s="189" t="s">
        <v>95</v>
      </c>
      <c r="D51" s="197">
        <v>102000000</v>
      </c>
      <c r="E51" s="145"/>
      <c r="F51" s="145"/>
    </row>
    <row r="52" spans="2:6" ht="20.100000000000001" customHeight="1" x14ac:dyDescent="0.2">
      <c r="C52" s="135" t="s">
        <v>102</v>
      </c>
      <c r="D52" s="200">
        <v>70000000</v>
      </c>
      <c r="E52" s="145"/>
      <c r="F52" s="145"/>
    </row>
    <row r="53" spans="2:6" ht="20.100000000000001" customHeight="1" x14ac:dyDescent="0.2">
      <c r="C53" s="189" t="s">
        <v>103</v>
      </c>
      <c r="D53" s="197">
        <v>70000000</v>
      </c>
      <c r="E53" s="145"/>
      <c r="F53" s="145"/>
    </row>
    <row r="54" spans="2:6" ht="20.100000000000001" customHeight="1" x14ac:dyDescent="0.2">
      <c r="C54" s="135" t="s">
        <v>306</v>
      </c>
      <c r="D54" s="200">
        <v>35000000</v>
      </c>
      <c r="E54" s="145"/>
      <c r="F54" s="145"/>
    </row>
    <row r="55" spans="2:6" ht="20.100000000000001" customHeight="1" x14ac:dyDescent="0.2">
      <c r="C55" s="189" t="s">
        <v>308</v>
      </c>
      <c r="D55" s="197">
        <v>35000000</v>
      </c>
      <c r="E55" s="145"/>
      <c r="F55" s="145"/>
    </row>
    <row r="56" spans="2:6" ht="20.100000000000001" customHeight="1" x14ac:dyDescent="0.2"/>
    <row r="57" spans="2:6" ht="20.100000000000001" customHeight="1" x14ac:dyDescent="0.2">
      <c r="D57" s="197"/>
      <c r="E57" s="145"/>
      <c r="F57" s="145"/>
    </row>
    <row r="58" spans="2:6" ht="30" customHeight="1" x14ac:dyDescent="0.2">
      <c r="D58" s="198">
        <v>929364000</v>
      </c>
    </row>
    <row r="59" spans="2:6" ht="20.25" customHeight="1" x14ac:dyDescent="0.2">
      <c r="B59" s="140"/>
      <c r="C59" s="189"/>
      <c r="D59" s="199">
        <f>D58-D57</f>
        <v>929364000</v>
      </c>
      <c r="E59" s="140"/>
    </row>
    <row r="60" spans="2:6" ht="13.5" customHeight="1" x14ac:dyDescent="0.2">
      <c r="B60" s="138"/>
      <c r="C60" s="192"/>
      <c r="D60" s="186"/>
      <c r="E60" s="138"/>
    </row>
    <row r="61" spans="2:6" ht="51" customHeight="1" x14ac:dyDescent="0.2"/>
    <row r="62" spans="2:6" ht="16.5" customHeight="1" x14ac:dyDescent="0.2">
      <c r="B62" s="138"/>
      <c r="C62" s="192"/>
      <c r="D62" s="186"/>
      <c r="E62" s="138"/>
    </row>
    <row r="63" spans="2:6" ht="13.5" customHeight="1" x14ac:dyDescent="0.2">
      <c r="B63" s="140"/>
      <c r="C63" s="189"/>
      <c r="D63" s="184"/>
      <c r="E63" s="140"/>
    </row>
    <row r="64" spans="2:6" ht="9" customHeight="1" x14ac:dyDescent="0.2"/>
    <row r="65" spans="2:31" ht="16.5" customHeight="1" x14ac:dyDescent="0.2">
      <c r="B65" s="138"/>
      <c r="C65" s="192"/>
      <c r="D65" s="186"/>
      <c r="E65" s="138"/>
      <c r="F65" s="138"/>
      <c r="G65" s="138"/>
    </row>
    <row r="66" spans="2:31" ht="16.5" customHeight="1" x14ac:dyDescent="0.2">
      <c r="H66" s="137" t="s">
        <v>50</v>
      </c>
      <c r="I66" s="135" t="s">
        <v>51</v>
      </c>
      <c r="J66" s="135"/>
      <c r="K66" s="135"/>
      <c r="L66" s="135"/>
      <c r="M66" s="135"/>
      <c r="N66" s="135" t="s">
        <v>40</v>
      </c>
      <c r="O66" s="135"/>
      <c r="P66" s="135"/>
      <c r="Q66" s="135" t="s">
        <v>41</v>
      </c>
      <c r="R66" s="135"/>
      <c r="S66" s="135"/>
      <c r="T66" s="135"/>
      <c r="U66" s="135"/>
      <c r="V66" s="135" t="s">
        <v>52</v>
      </c>
      <c r="W66" s="135"/>
      <c r="X66" s="135"/>
      <c r="Y66" s="135"/>
      <c r="Z66" s="135"/>
      <c r="AA66" s="135"/>
      <c r="AB66" s="135"/>
      <c r="AC66" s="135"/>
      <c r="AD66" s="135"/>
      <c r="AE66" s="135"/>
    </row>
    <row r="67" spans="2:31" ht="13.5" customHeight="1" x14ac:dyDescent="0.2">
      <c r="H67" s="143">
        <v>1</v>
      </c>
      <c r="I67" s="141" t="s">
        <v>53</v>
      </c>
      <c r="J67" s="141"/>
      <c r="K67" s="141"/>
      <c r="L67" s="141"/>
      <c r="M67" s="141"/>
      <c r="N67" s="141" t="s">
        <v>54</v>
      </c>
      <c r="O67" s="141"/>
      <c r="P67" s="141"/>
      <c r="Q67" s="141" t="s">
        <v>55</v>
      </c>
      <c r="R67" s="141"/>
      <c r="S67" s="141"/>
      <c r="T67" s="141"/>
      <c r="U67" s="141"/>
    </row>
    <row r="68" spans="2:31" ht="9.75" customHeight="1" x14ac:dyDescent="0.2"/>
    <row r="69" spans="2:31" ht="13.5" customHeight="1" x14ac:dyDescent="0.2">
      <c r="H69" s="143">
        <v>2</v>
      </c>
      <c r="I69" s="141" t="s">
        <v>49</v>
      </c>
      <c r="J69" s="141"/>
      <c r="K69" s="141"/>
      <c r="L69" s="141"/>
      <c r="M69" s="141"/>
      <c r="N69" s="141" t="s">
        <v>56</v>
      </c>
      <c r="O69" s="141"/>
      <c r="P69" s="141"/>
      <c r="Q69" s="141" t="s">
        <v>57</v>
      </c>
      <c r="R69" s="141"/>
      <c r="S69" s="141"/>
      <c r="T69" s="141"/>
      <c r="U69" s="141"/>
    </row>
    <row r="70" spans="2:31" ht="9.75" customHeight="1" x14ac:dyDescent="0.2"/>
    <row r="71" spans="2:31" ht="13.5" customHeight="1" x14ac:dyDescent="0.2">
      <c r="H71" s="143">
        <v>3</v>
      </c>
      <c r="I71" s="141" t="s">
        <v>346</v>
      </c>
      <c r="J71" s="141"/>
      <c r="K71" s="141"/>
      <c r="L71" s="141"/>
      <c r="M71" s="141"/>
      <c r="N71" s="141" t="s">
        <v>347</v>
      </c>
      <c r="O71" s="141"/>
      <c r="P71" s="141"/>
      <c r="Q71" s="141" t="s">
        <v>58</v>
      </c>
      <c r="R71" s="141"/>
      <c r="S71" s="141"/>
      <c r="T71" s="141"/>
      <c r="U71" s="141"/>
    </row>
    <row r="72" spans="2:31" ht="9.75" customHeight="1" x14ac:dyDescent="0.2"/>
    <row r="73" spans="2:31" ht="13.5" customHeight="1" x14ac:dyDescent="0.2">
      <c r="H73" s="143">
        <v>4</v>
      </c>
      <c r="I73" s="141" t="s">
        <v>59</v>
      </c>
      <c r="J73" s="141"/>
      <c r="K73" s="141"/>
      <c r="L73" s="141"/>
      <c r="M73" s="141"/>
      <c r="N73" s="141" t="s">
        <v>60</v>
      </c>
      <c r="O73" s="141"/>
      <c r="P73" s="141"/>
      <c r="Q73" s="141" t="s">
        <v>58</v>
      </c>
      <c r="R73" s="141"/>
      <c r="S73" s="141"/>
      <c r="T73" s="141"/>
      <c r="U73" s="141"/>
    </row>
    <row r="74" spans="2:31" ht="9.75" customHeight="1" x14ac:dyDescent="0.2"/>
    <row r="75" spans="2:31" ht="13.5" customHeight="1" x14ac:dyDescent="0.2">
      <c r="H75" s="143">
        <v>5</v>
      </c>
      <c r="I75" s="141" t="s">
        <v>61</v>
      </c>
      <c r="J75" s="141"/>
      <c r="K75" s="141"/>
      <c r="L75" s="141"/>
      <c r="M75" s="141"/>
      <c r="N75" s="141" t="s">
        <v>62</v>
      </c>
      <c r="O75" s="141"/>
      <c r="P75" s="141"/>
      <c r="Q75" s="141" t="s">
        <v>58</v>
      </c>
      <c r="R75" s="141"/>
      <c r="S75" s="141"/>
      <c r="T75" s="141"/>
      <c r="U75" s="141"/>
    </row>
    <row r="76" spans="2:31" ht="9.75" customHeight="1" x14ac:dyDescent="0.2"/>
    <row r="77" spans="2:31" ht="13.5" customHeight="1" x14ac:dyDescent="0.2">
      <c r="H77" s="143">
        <v>6</v>
      </c>
      <c r="I77" s="141" t="s">
        <v>348</v>
      </c>
      <c r="J77" s="141"/>
      <c r="K77" s="141"/>
      <c r="L77" s="141"/>
      <c r="M77" s="141"/>
      <c r="N77" s="141" t="s">
        <v>349</v>
      </c>
      <c r="O77" s="141"/>
      <c r="P77" s="141"/>
      <c r="Q77" s="141" t="s">
        <v>58</v>
      </c>
      <c r="R77" s="141"/>
      <c r="S77" s="141"/>
      <c r="T77" s="141"/>
      <c r="U77" s="141"/>
    </row>
    <row r="78" spans="2:31" ht="9.75" customHeight="1" x14ac:dyDescent="0.2"/>
    <row r="79" spans="2:31" ht="13.5" customHeight="1" x14ac:dyDescent="0.2">
      <c r="H79" s="143">
        <v>7</v>
      </c>
      <c r="I79" s="141" t="s">
        <v>350</v>
      </c>
      <c r="J79" s="141"/>
      <c r="K79" s="141"/>
      <c r="L79" s="141"/>
      <c r="M79" s="141"/>
      <c r="N79" s="141" t="s">
        <v>351</v>
      </c>
      <c r="O79" s="141"/>
      <c r="P79" s="141"/>
      <c r="Q79" s="141" t="s">
        <v>58</v>
      </c>
      <c r="R79" s="141"/>
      <c r="S79" s="141"/>
      <c r="T79" s="141"/>
      <c r="U79" s="141"/>
    </row>
    <row r="80" spans="2:31" ht="7.5" customHeight="1" x14ac:dyDescent="0.2"/>
    <row r="81" spans="2:6" ht="3" customHeight="1" x14ac:dyDescent="0.2"/>
    <row r="82" spans="2:6" ht="282" customHeight="1" x14ac:dyDescent="0.2"/>
    <row r="83" spans="2:6" ht="3" customHeight="1" x14ac:dyDescent="0.2">
      <c r="D83" s="184"/>
      <c r="E83" s="140"/>
      <c r="F83" s="140"/>
    </row>
    <row r="84" spans="2:6" ht="13.5" customHeight="1" x14ac:dyDescent="0.2">
      <c r="B84" s="144"/>
      <c r="C84" s="193"/>
      <c r="D84" s="184"/>
      <c r="E84" s="140"/>
      <c r="F84" s="140"/>
    </row>
    <row r="85" spans="2:6" ht="9.75" customHeight="1" x14ac:dyDescent="0.2"/>
    <row r="86" spans="2:6" ht="6.75" customHeight="1" x14ac:dyDescent="0.2"/>
  </sheetData>
  <pageMargins left="0.16597222222222222" right="0.16597222222222222" top="0.16597222222222222" bottom="0.16597222222222222" header="0" footer="0"/>
  <pageSetup paperSize="14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/>
  </sheetPr>
  <dimension ref="A1:AH742"/>
  <sheetViews>
    <sheetView showGridLines="0" showOutlineSymbols="0" topLeftCell="A613" zoomScale="85" zoomScaleNormal="85" workbookViewId="0">
      <selection activeCell="AB424" sqref="AB424"/>
    </sheetView>
  </sheetViews>
  <sheetFormatPr defaultRowHeight="12.75" customHeight="1" x14ac:dyDescent="0.2"/>
  <cols>
    <col min="1" max="1" width="8" style="132" customWidth="1"/>
    <col min="2" max="2" width="1.140625" style="132" customWidth="1"/>
    <col min="3" max="5" width="1.7109375" style="132" customWidth="1"/>
    <col min="6" max="6" width="2.28515625" style="132" customWidth="1"/>
    <col min="7" max="8" width="1.140625" style="132" customWidth="1"/>
    <col min="9" max="9" width="2.85546875" style="132" customWidth="1"/>
    <col min="10" max="10" width="2.28515625" style="132" customWidth="1"/>
    <col min="11" max="11" width="3.42578125" style="132" customWidth="1"/>
    <col min="12" max="12" width="1.140625" style="132" customWidth="1"/>
    <col min="13" max="13" width="8" style="132" customWidth="1"/>
    <col min="14" max="14" width="1.140625" style="132" customWidth="1"/>
    <col min="15" max="15" width="2.85546875" style="132" customWidth="1"/>
    <col min="16" max="16" width="4" style="132" customWidth="1"/>
    <col min="17" max="17" width="1.7109375" style="132" customWidth="1"/>
    <col min="18" max="18" width="8.5703125" style="132" customWidth="1"/>
    <col min="19" max="20" width="1.140625" style="132" customWidth="1"/>
    <col min="21" max="21" width="14.28515625" style="132" customWidth="1"/>
    <col min="22" max="22" width="15.42578125" style="132" customWidth="1"/>
    <col min="23" max="23" width="11.85546875" style="132" customWidth="1"/>
    <col min="24" max="24" width="13.7109375" style="132" customWidth="1"/>
    <col min="25" max="25" width="13.85546875" style="132" bestFit="1" customWidth="1"/>
    <col min="26" max="26" width="6.85546875" style="132" customWidth="1"/>
    <col min="27" max="27" width="2.28515625" style="132" customWidth="1"/>
    <col min="28" max="28" width="42.85546875" style="132" customWidth="1"/>
    <col min="29" max="29" width="38.42578125" style="132" customWidth="1"/>
    <col min="30" max="30" width="1.7109375" style="132" customWidth="1"/>
    <col min="31" max="31" width="1.140625" style="132" customWidth="1"/>
    <col min="32" max="32" width="5.7109375" style="132" customWidth="1"/>
    <col min="33" max="256" width="6.85546875" style="132" customWidth="1"/>
    <col min="257" max="257" width="8" style="132" customWidth="1"/>
    <col min="258" max="258" width="1.140625" style="132" customWidth="1"/>
    <col min="259" max="261" width="1.7109375" style="132" customWidth="1"/>
    <col min="262" max="262" width="2.28515625" style="132" customWidth="1"/>
    <col min="263" max="264" width="1.140625" style="132" customWidth="1"/>
    <col min="265" max="265" width="2.85546875" style="132" customWidth="1"/>
    <col min="266" max="266" width="2.28515625" style="132" customWidth="1"/>
    <col min="267" max="267" width="3.42578125" style="132" customWidth="1"/>
    <col min="268" max="268" width="1.140625" style="132" customWidth="1"/>
    <col min="269" max="269" width="8" style="132" customWidth="1"/>
    <col min="270" max="270" width="1.140625" style="132" customWidth="1"/>
    <col min="271" max="271" width="2.85546875" style="132" customWidth="1"/>
    <col min="272" max="272" width="4" style="132" customWidth="1"/>
    <col min="273" max="273" width="1.7109375" style="132" customWidth="1"/>
    <col min="274" max="274" width="8.5703125" style="132" customWidth="1"/>
    <col min="275" max="276" width="1.140625" style="132" customWidth="1"/>
    <col min="277" max="277" width="14.28515625" style="132" customWidth="1"/>
    <col min="278" max="278" width="15.42578125" style="132" customWidth="1"/>
    <col min="279" max="279" width="1.7109375" style="132" customWidth="1"/>
    <col min="280" max="280" width="13.7109375" style="132" customWidth="1"/>
    <col min="281" max="281" width="6.28515625" style="132" customWidth="1"/>
    <col min="282" max="282" width="6.85546875" style="132" customWidth="1"/>
    <col min="283" max="283" width="2.28515625" style="132" customWidth="1"/>
    <col min="284" max="284" width="15.42578125" style="132" customWidth="1"/>
    <col min="285" max="285" width="13.140625" style="132" customWidth="1"/>
    <col min="286" max="286" width="1.7109375" style="132" customWidth="1"/>
    <col min="287" max="287" width="1.140625" style="132" customWidth="1"/>
    <col min="288" max="288" width="5.7109375" style="132" customWidth="1"/>
    <col min="289" max="512" width="6.85546875" style="132" customWidth="1"/>
    <col min="513" max="513" width="8" style="132" customWidth="1"/>
    <col min="514" max="514" width="1.140625" style="132" customWidth="1"/>
    <col min="515" max="517" width="1.7109375" style="132" customWidth="1"/>
    <col min="518" max="518" width="2.28515625" style="132" customWidth="1"/>
    <col min="519" max="520" width="1.140625" style="132" customWidth="1"/>
    <col min="521" max="521" width="2.85546875" style="132" customWidth="1"/>
    <col min="522" max="522" width="2.28515625" style="132" customWidth="1"/>
    <col min="523" max="523" width="3.42578125" style="132" customWidth="1"/>
    <col min="524" max="524" width="1.140625" style="132" customWidth="1"/>
    <col min="525" max="525" width="8" style="132" customWidth="1"/>
    <col min="526" max="526" width="1.140625" style="132" customWidth="1"/>
    <col min="527" max="527" width="2.85546875" style="132" customWidth="1"/>
    <col min="528" max="528" width="4" style="132" customWidth="1"/>
    <col min="529" max="529" width="1.7109375" style="132" customWidth="1"/>
    <col min="530" max="530" width="8.5703125" style="132" customWidth="1"/>
    <col min="531" max="532" width="1.140625" style="132" customWidth="1"/>
    <col min="533" max="533" width="14.28515625" style="132" customWidth="1"/>
    <col min="534" max="534" width="15.42578125" style="132" customWidth="1"/>
    <col min="535" max="535" width="1.7109375" style="132" customWidth="1"/>
    <col min="536" max="536" width="13.7109375" style="132" customWidth="1"/>
    <col min="537" max="537" width="6.28515625" style="132" customWidth="1"/>
    <col min="538" max="538" width="6.85546875" style="132" customWidth="1"/>
    <col min="539" max="539" width="2.28515625" style="132" customWidth="1"/>
    <col min="540" max="540" width="15.42578125" style="132" customWidth="1"/>
    <col min="541" max="541" width="13.140625" style="132" customWidth="1"/>
    <col min="542" max="542" width="1.7109375" style="132" customWidth="1"/>
    <col min="543" max="543" width="1.140625" style="132" customWidth="1"/>
    <col min="544" max="544" width="5.7109375" style="132" customWidth="1"/>
    <col min="545" max="768" width="6.85546875" style="132" customWidth="1"/>
    <col min="769" max="769" width="8" style="132" customWidth="1"/>
    <col min="770" max="770" width="1.140625" style="132" customWidth="1"/>
    <col min="771" max="773" width="1.7109375" style="132" customWidth="1"/>
    <col min="774" max="774" width="2.28515625" style="132" customWidth="1"/>
    <col min="775" max="776" width="1.140625" style="132" customWidth="1"/>
    <col min="777" max="777" width="2.85546875" style="132" customWidth="1"/>
    <col min="778" max="778" width="2.28515625" style="132" customWidth="1"/>
    <col min="779" max="779" width="3.42578125" style="132" customWidth="1"/>
    <col min="780" max="780" width="1.140625" style="132" customWidth="1"/>
    <col min="781" max="781" width="8" style="132" customWidth="1"/>
    <col min="782" max="782" width="1.140625" style="132" customWidth="1"/>
    <col min="783" max="783" width="2.85546875" style="132" customWidth="1"/>
    <col min="784" max="784" width="4" style="132" customWidth="1"/>
    <col min="785" max="785" width="1.7109375" style="132" customWidth="1"/>
    <col min="786" max="786" width="8.5703125" style="132" customWidth="1"/>
    <col min="787" max="788" width="1.140625" style="132" customWidth="1"/>
    <col min="789" max="789" width="14.28515625" style="132" customWidth="1"/>
    <col min="790" max="790" width="15.42578125" style="132" customWidth="1"/>
    <col min="791" max="791" width="1.7109375" style="132" customWidth="1"/>
    <col min="792" max="792" width="13.7109375" style="132" customWidth="1"/>
    <col min="793" max="793" width="6.28515625" style="132" customWidth="1"/>
    <col min="794" max="794" width="6.85546875" style="132" customWidth="1"/>
    <col min="795" max="795" width="2.28515625" style="132" customWidth="1"/>
    <col min="796" max="796" width="15.42578125" style="132" customWidth="1"/>
    <col min="797" max="797" width="13.140625" style="132" customWidth="1"/>
    <col min="798" max="798" width="1.7109375" style="132" customWidth="1"/>
    <col min="799" max="799" width="1.140625" style="132" customWidth="1"/>
    <col min="800" max="800" width="5.7109375" style="132" customWidth="1"/>
    <col min="801" max="1024" width="6.85546875" style="132" customWidth="1"/>
    <col min="1025" max="1025" width="8" style="132" customWidth="1"/>
    <col min="1026" max="1026" width="1.140625" style="132" customWidth="1"/>
    <col min="1027" max="1029" width="1.7109375" style="132" customWidth="1"/>
    <col min="1030" max="1030" width="2.28515625" style="132" customWidth="1"/>
    <col min="1031" max="1032" width="1.140625" style="132" customWidth="1"/>
    <col min="1033" max="1033" width="2.85546875" style="132" customWidth="1"/>
    <col min="1034" max="1034" width="2.28515625" style="132" customWidth="1"/>
    <col min="1035" max="1035" width="3.42578125" style="132" customWidth="1"/>
    <col min="1036" max="1036" width="1.140625" style="132" customWidth="1"/>
    <col min="1037" max="1037" width="8" style="132" customWidth="1"/>
    <col min="1038" max="1038" width="1.140625" style="132" customWidth="1"/>
    <col min="1039" max="1039" width="2.85546875" style="132" customWidth="1"/>
    <col min="1040" max="1040" width="4" style="132" customWidth="1"/>
    <col min="1041" max="1041" width="1.7109375" style="132" customWidth="1"/>
    <col min="1042" max="1042" width="8.5703125" style="132" customWidth="1"/>
    <col min="1043" max="1044" width="1.140625" style="132" customWidth="1"/>
    <col min="1045" max="1045" width="14.28515625" style="132" customWidth="1"/>
    <col min="1046" max="1046" width="15.42578125" style="132" customWidth="1"/>
    <col min="1047" max="1047" width="1.7109375" style="132" customWidth="1"/>
    <col min="1048" max="1048" width="13.7109375" style="132" customWidth="1"/>
    <col min="1049" max="1049" width="6.28515625" style="132" customWidth="1"/>
    <col min="1050" max="1050" width="6.85546875" style="132" customWidth="1"/>
    <col min="1051" max="1051" width="2.28515625" style="132" customWidth="1"/>
    <col min="1052" max="1052" width="15.42578125" style="132" customWidth="1"/>
    <col min="1053" max="1053" width="13.140625" style="132" customWidth="1"/>
    <col min="1054" max="1054" width="1.7109375" style="132" customWidth="1"/>
    <col min="1055" max="1055" width="1.140625" style="132" customWidth="1"/>
    <col min="1056" max="1056" width="5.7109375" style="132" customWidth="1"/>
    <col min="1057" max="1280" width="6.85546875" style="132" customWidth="1"/>
    <col min="1281" max="1281" width="8" style="132" customWidth="1"/>
    <col min="1282" max="1282" width="1.140625" style="132" customWidth="1"/>
    <col min="1283" max="1285" width="1.7109375" style="132" customWidth="1"/>
    <col min="1286" max="1286" width="2.28515625" style="132" customWidth="1"/>
    <col min="1287" max="1288" width="1.140625" style="132" customWidth="1"/>
    <col min="1289" max="1289" width="2.85546875" style="132" customWidth="1"/>
    <col min="1290" max="1290" width="2.28515625" style="132" customWidth="1"/>
    <col min="1291" max="1291" width="3.42578125" style="132" customWidth="1"/>
    <col min="1292" max="1292" width="1.140625" style="132" customWidth="1"/>
    <col min="1293" max="1293" width="8" style="132" customWidth="1"/>
    <col min="1294" max="1294" width="1.140625" style="132" customWidth="1"/>
    <col min="1295" max="1295" width="2.85546875" style="132" customWidth="1"/>
    <col min="1296" max="1296" width="4" style="132" customWidth="1"/>
    <col min="1297" max="1297" width="1.7109375" style="132" customWidth="1"/>
    <col min="1298" max="1298" width="8.5703125" style="132" customWidth="1"/>
    <col min="1299" max="1300" width="1.140625" style="132" customWidth="1"/>
    <col min="1301" max="1301" width="14.28515625" style="132" customWidth="1"/>
    <col min="1302" max="1302" width="15.42578125" style="132" customWidth="1"/>
    <col min="1303" max="1303" width="1.7109375" style="132" customWidth="1"/>
    <col min="1304" max="1304" width="13.7109375" style="132" customWidth="1"/>
    <col min="1305" max="1305" width="6.28515625" style="132" customWidth="1"/>
    <col min="1306" max="1306" width="6.85546875" style="132" customWidth="1"/>
    <col min="1307" max="1307" width="2.28515625" style="132" customWidth="1"/>
    <col min="1308" max="1308" width="15.42578125" style="132" customWidth="1"/>
    <col min="1309" max="1309" width="13.140625" style="132" customWidth="1"/>
    <col min="1310" max="1310" width="1.7109375" style="132" customWidth="1"/>
    <col min="1311" max="1311" width="1.140625" style="132" customWidth="1"/>
    <col min="1312" max="1312" width="5.7109375" style="132" customWidth="1"/>
    <col min="1313" max="1536" width="6.85546875" style="132" customWidth="1"/>
    <col min="1537" max="1537" width="8" style="132" customWidth="1"/>
    <col min="1538" max="1538" width="1.140625" style="132" customWidth="1"/>
    <col min="1539" max="1541" width="1.7109375" style="132" customWidth="1"/>
    <col min="1542" max="1542" width="2.28515625" style="132" customWidth="1"/>
    <col min="1543" max="1544" width="1.140625" style="132" customWidth="1"/>
    <col min="1545" max="1545" width="2.85546875" style="132" customWidth="1"/>
    <col min="1546" max="1546" width="2.28515625" style="132" customWidth="1"/>
    <col min="1547" max="1547" width="3.42578125" style="132" customWidth="1"/>
    <col min="1548" max="1548" width="1.140625" style="132" customWidth="1"/>
    <col min="1549" max="1549" width="8" style="132" customWidth="1"/>
    <col min="1550" max="1550" width="1.140625" style="132" customWidth="1"/>
    <col min="1551" max="1551" width="2.85546875" style="132" customWidth="1"/>
    <col min="1552" max="1552" width="4" style="132" customWidth="1"/>
    <col min="1553" max="1553" width="1.7109375" style="132" customWidth="1"/>
    <col min="1554" max="1554" width="8.5703125" style="132" customWidth="1"/>
    <col min="1555" max="1556" width="1.140625" style="132" customWidth="1"/>
    <col min="1557" max="1557" width="14.28515625" style="132" customWidth="1"/>
    <col min="1558" max="1558" width="15.42578125" style="132" customWidth="1"/>
    <col min="1559" max="1559" width="1.7109375" style="132" customWidth="1"/>
    <col min="1560" max="1560" width="13.7109375" style="132" customWidth="1"/>
    <col min="1561" max="1561" width="6.28515625" style="132" customWidth="1"/>
    <col min="1562" max="1562" width="6.85546875" style="132" customWidth="1"/>
    <col min="1563" max="1563" width="2.28515625" style="132" customWidth="1"/>
    <col min="1564" max="1564" width="15.42578125" style="132" customWidth="1"/>
    <col min="1565" max="1565" width="13.140625" style="132" customWidth="1"/>
    <col min="1566" max="1566" width="1.7109375" style="132" customWidth="1"/>
    <col min="1567" max="1567" width="1.140625" style="132" customWidth="1"/>
    <col min="1568" max="1568" width="5.7109375" style="132" customWidth="1"/>
    <col min="1569" max="1792" width="6.85546875" style="132" customWidth="1"/>
    <col min="1793" max="1793" width="8" style="132" customWidth="1"/>
    <col min="1794" max="1794" width="1.140625" style="132" customWidth="1"/>
    <col min="1795" max="1797" width="1.7109375" style="132" customWidth="1"/>
    <col min="1798" max="1798" width="2.28515625" style="132" customWidth="1"/>
    <col min="1799" max="1800" width="1.140625" style="132" customWidth="1"/>
    <col min="1801" max="1801" width="2.85546875" style="132" customWidth="1"/>
    <col min="1802" max="1802" width="2.28515625" style="132" customWidth="1"/>
    <col min="1803" max="1803" width="3.42578125" style="132" customWidth="1"/>
    <col min="1804" max="1804" width="1.140625" style="132" customWidth="1"/>
    <col min="1805" max="1805" width="8" style="132" customWidth="1"/>
    <col min="1806" max="1806" width="1.140625" style="132" customWidth="1"/>
    <col min="1807" max="1807" width="2.85546875" style="132" customWidth="1"/>
    <col min="1808" max="1808" width="4" style="132" customWidth="1"/>
    <col min="1809" max="1809" width="1.7109375" style="132" customWidth="1"/>
    <col min="1810" max="1810" width="8.5703125" style="132" customWidth="1"/>
    <col min="1811" max="1812" width="1.140625" style="132" customWidth="1"/>
    <col min="1813" max="1813" width="14.28515625" style="132" customWidth="1"/>
    <col min="1814" max="1814" width="15.42578125" style="132" customWidth="1"/>
    <col min="1815" max="1815" width="1.7109375" style="132" customWidth="1"/>
    <col min="1816" max="1816" width="13.7109375" style="132" customWidth="1"/>
    <col min="1817" max="1817" width="6.28515625" style="132" customWidth="1"/>
    <col min="1818" max="1818" width="6.85546875" style="132" customWidth="1"/>
    <col min="1819" max="1819" width="2.28515625" style="132" customWidth="1"/>
    <col min="1820" max="1820" width="15.42578125" style="132" customWidth="1"/>
    <col min="1821" max="1821" width="13.140625" style="132" customWidth="1"/>
    <col min="1822" max="1822" width="1.7109375" style="132" customWidth="1"/>
    <col min="1823" max="1823" width="1.140625" style="132" customWidth="1"/>
    <col min="1824" max="1824" width="5.7109375" style="132" customWidth="1"/>
    <col min="1825" max="2048" width="6.85546875" style="132" customWidth="1"/>
    <col min="2049" max="2049" width="8" style="132" customWidth="1"/>
    <col min="2050" max="2050" width="1.140625" style="132" customWidth="1"/>
    <col min="2051" max="2053" width="1.7109375" style="132" customWidth="1"/>
    <col min="2054" max="2054" width="2.28515625" style="132" customWidth="1"/>
    <col min="2055" max="2056" width="1.140625" style="132" customWidth="1"/>
    <col min="2057" max="2057" width="2.85546875" style="132" customWidth="1"/>
    <col min="2058" max="2058" width="2.28515625" style="132" customWidth="1"/>
    <col min="2059" max="2059" width="3.42578125" style="132" customWidth="1"/>
    <col min="2060" max="2060" width="1.140625" style="132" customWidth="1"/>
    <col min="2061" max="2061" width="8" style="132" customWidth="1"/>
    <col min="2062" max="2062" width="1.140625" style="132" customWidth="1"/>
    <col min="2063" max="2063" width="2.85546875" style="132" customWidth="1"/>
    <col min="2064" max="2064" width="4" style="132" customWidth="1"/>
    <col min="2065" max="2065" width="1.7109375" style="132" customWidth="1"/>
    <col min="2066" max="2066" width="8.5703125" style="132" customWidth="1"/>
    <col min="2067" max="2068" width="1.140625" style="132" customWidth="1"/>
    <col min="2069" max="2069" width="14.28515625" style="132" customWidth="1"/>
    <col min="2070" max="2070" width="15.42578125" style="132" customWidth="1"/>
    <col min="2071" max="2071" width="1.7109375" style="132" customWidth="1"/>
    <col min="2072" max="2072" width="13.7109375" style="132" customWidth="1"/>
    <col min="2073" max="2073" width="6.28515625" style="132" customWidth="1"/>
    <col min="2074" max="2074" width="6.85546875" style="132" customWidth="1"/>
    <col min="2075" max="2075" width="2.28515625" style="132" customWidth="1"/>
    <col min="2076" max="2076" width="15.42578125" style="132" customWidth="1"/>
    <col min="2077" max="2077" width="13.140625" style="132" customWidth="1"/>
    <col min="2078" max="2078" width="1.7109375" style="132" customWidth="1"/>
    <col min="2079" max="2079" width="1.140625" style="132" customWidth="1"/>
    <col min="2080" max="2080" width="5.7109375" style="132" customWidth="1"/>
    <col min="2081" max="2304" width="6.85546875" style="132" customWidth="1"/>
    <col min="2305" max="2305" width="8" style="132" customWidth="1"/>
    <col min="2306" max="2306" width="1.140625" style="132" customWidth="1"/>
    <col min="2307" max="2309" width="1.7109375" style="132" customWidth="1"/>
    <col min="2310" max="2310" width="2.28515625" style="132" customWidth="1"/>
    <col min="2311" max="2312" width="1.140625" style="132" customWidth="1"/>
    <col min="2313" max="2313" width="2.85546875" style="132" customWidth="1"/>
    <col min="2314" max="2314" width="2.28515625" style="132" customWidth="1"/>
    <col min="2315" max="2315" width="3.42578125" style="132" customWidth="1"/>
    <col min="2316" max="2316" width="1.140625" style="132" customWidth="1"/>
    <col min="2317" max="2317" width="8" style="132" customWidth="1"/>
    <col min="2318" max="2318" width="1.140625" style="132" customWidth="1"/>
    <col min="2319" max="2319" width="2.85546875" style="132" customWidth="1"/>
    <col min="2320" max="2320" width="4" style="132" customWidth="1"/>
    <col min="2321" max="2321" width="1.7109375" style="132" customWidth="1"/>
    <col min="2322" max="2322" width="8.5703125" style="132" customWidth="1"/>
    <col min="2323" max="2324" width="1.140625" style="132" customWidth="1"/>
    <col min="2325" max="2325" width="14.28515625" style="132" customWidth="1"/>
    <col min="2326" max="2326" width="15.42578125" style="132" customWidth="1"/>
    <col min="2327" max="2327" width="1.7109375" style="132" customWidth="1"/>
    <col min="2328" max="2328" width="13.7109375" style="132" customWidth="1"/>
    <col min="2329" max="2329" width="6.28515625" style="132" customWidth="1"/>
    <col min="2330" max="2330" width="6.85546875" style="132" customWidth="1"/>
    <col min="2331" max="2331" width="2.28515625" style="132" customWidth="1"/>
    <col min="2332" max="2332" width="15.42578125" style="132" customWidth="1"/>
    <col min="2333" max="2333" width="13.140625" style="132" customWidth="1"/>
    <col min="2334" max="2334" width="1.7109375" style="132" customWidth="1"/>
    <col min="2335" max="2335" width="1.140625" style="132" customWidth="1"/>
    <col min="2336" max="2336" width="5.7109375" style="132" customWidth="1"/>
    <col min="2337" max="2560" width="6.85546875" style="132" customWidth="1"/>
    <col min="2561" max="2561" width="8" style="132" customWidth="1"/>
    <col min="2562" max="2562" width="1.140625" style="132" customWidth="1"/>
    <col min="2563" max="2565" width="1.7109375" style="132" customWidth="1"/>
    <col min="2566" max="2566" width="2.28515625" style="132" customWidth="1"/>
    <col min="2567" max="2568" width="1.140625" style="132" customWidth="1"/>
    <col min="2569" max="2569" width="2.85546875" style="132" customWidth="1"/>
    <col min="2570" max="2570" width="2.28515625" style="132" customWidth="1"/>
    <col min="2571" max="2571" width="3.42578125" style="132" customWidth="1"/>
    <col min="2572" max="2572" width="1.140625" style="132" customWidth="1"/>
    <col min="2573" max="2573" width="8" style="132" customWidth="1"/>
    <col min="2574" max="2574" width="1.140625" style="132" customWidth="1"/>
    <col min="2575" max="2575" width="2.85546875" style="132" customWidth="1"/>
    <col min="2576" max="2576" width="4" style="132" customWidth="1"/>
    <col min="2577" max="2577" width="1.7109375" style="132" customWidth="1"/>
    <col min="2578" max="2578" width="8.5703125" style="132" customWidth="1"/>
    <col min="2579" max="2580" width="1.140625" style="132" customWidth="1"/>
    <col min="2581" max="2581" width="14.28515625" style="132" customWidth="1"/>
    <col min="2582" max="2582" width="15.42578125" style="132" customWidth="1"/>
    <col min="2583" max="2583" width="1.7109375" style="132" customWidth="1"/>
    <col min="2584" max="2584" width="13.7109375" style="132" customWidth="1"/>
    <col min="2585" max="2585" width="6.28515625" style="132" customWidth="1"/>
    <col min="2586" max="2586" width="6.85546875" style="132" customWidth="1"/>
    <col min="2587" max="2587" width="2.28515625" style="132" customWidth="1"/>
    <col min="2588" max="2588" width="15.42578125" style="132" customWidth="1"/>
    <col min="2589" max="2589" width="13.140625" style="132" customWidth="1"/>
    <col min="2590" max="2590" width="1.7109375" style="132" customWidth="1"/>
    <col min="2591" max="2591" width="1.140625" style="132" customWidth="1"/>
    <col min="2592" max="2592" width="5.7109375" style="132" customWidth="1"/>
    <col min="2593" max="2816" width="6.85546875" style="132" customWidth="1"/>
    <col min="2817" max="2817" width="8" style="132" customWidth="1"/>
    <col min="2818" max="2818" width="1.140625" style="132" customWidth="1"/>
    <col min="2819" max="2821" width="1.7109375" style="132" customWidth="1"/>
    <col min="2822" max="2822" width="2.28515625" style="132" customWidth="1"/>
    <col min="2823" max="2824" width="1.140625" style="132" customWidth="1"/>
    <col min="2825" max="2825" width="2.85546875" style="132" customWidth="1"/>
    <col min="2826" max="2826" width="2.28515625" style="132" customWidth="1"/>
    <col min="2827" max="2827" width="3.42578125" style="132" customWidth="1"/>
    <col min="2828" max="2828" width="1.140625" style="132" customWidth="1"/>
    <col min="2829" max="2829" width="8" style="132" customWidth="1"/>
    <col min="2830" max="2830" width="1.140625" style="132" customWidth="1"/>
    <col min="2831" max="2831" width="2.85546875" style="132" customWidth="1"/>
    <col min="2832" max="2832" width="4" style="132" customWidth="1"/>
    <col min="2833" max="2833" width="1.7109375" style="132" customWidth="1"/>
    <col min="2834" max="2834" width="8.5703125" style="132" customWidth="1"/>
    <col min="2835" max="2836" width="1.140625" style="132" customWidth="1"/>
    <col min="2837" max="2837" width="14.28515625" style="132" customWidth="1"/>
    <col min="2838" max="2838" width="15.42578125" style="132" customWidth="1"/>
    <col min="2839" max="2839" width="1.7109375" style="132" customWidth="1"/>
    <col min="2840" max="2840" width="13.7109375" style="132" customWidth="1"/>
    <col min="2841" max="2841" width="6.28515625" style="132" customWidth="1"/>
    <col min="2842" max="2842" width="6.85546875" style="132" customWidth="1"/>
    <col min="2843" max="2843" width="2.28515625" style="132" customWidth="1"/>
    <col min="2844" max="2844" width="15.42578125" style="132" customWidth="1"/>
    <col min="2845" max="2845" width="13.140625" style="132" customWidth="1"/>
    <col min="2846" max="2846" width="1.7109375" style="132" customWidth="1"/>
    <col min="2847" max="2847" width="1.140625" style="132" customWidth="1"/>
    <col min="2848" max="2848" width="5.7109375" style="132" customWidth="1"/>
    <col min="2849" max="3072" width="6.85546875" style="132" customWidth="1"/>
    <col min="3073" max="3073" width="8" style="132" customWidth="1"/>
    <col min="3074" max="3074" width="1.140625" style="132" customWidth="1"/>
    <col min="3075" max="3077" width="1.7109375" style="132" customWidth="1"/>
    <col min="3078" max="3078" width="2.28515625" style="132" customWidth="1"/>
    <col min="3079" max="3080" width="1.140625" style="132" customWidth="1"/>
    <col min="3081" max="3081" width="2.85546875" style="132" customWidth="1"/>
    <col min="3082" max="3082" width="2.28515625" style="132" customWidth="1"/>
    <col min="3083" max="3083" width="3.42578125" style="132" customWidth="1"/>
    <col min="3084" max="3084" width="1.140625" style="132" customWidth="1"/>
    <col min="3085" max="3085" width="8" style="132" customWidth="1"/>
    <col min="3086" max="3086" width="1.140625" style="132" customWidth="1"/>
    <col min="3087" max="3087" width="2.85546875" style="132" customWidth="1"/>
    <col min="3088" max="3088" width="4" style="132" customWidth="1"/>
    <col min="3089" max="3089" width="1.7109375" style="132" customWidth="1"/>
    <col min="3090" max="3090" width="8.5703125" style="132" customWidth="1"/>
    <col min="3091" max="3092" width="1.140625" style="132" customWidth="1"/>
    <col min="3093" max="3093" width="14.28515625" style="132" customWidth="1"/>
    <col min="3094" max="3094" width="15.42578125" style="132" customWidth="1"/>
    <col min="3095" max="3095" width="1.7109375" style="132" customWidth="1"/>
    <col min="3096" max="3096" width="13.7109375" style="132" customWidth="1"/>
    <col min="3097" max="3097" width="6.28515625" style="132" customWidth="1"/>
    <col min="3098" max="3098" width="6.85546875" style="132" customWidth="1"/>
    <col min="3099" max="3099" width="2.28515625" style="132" customWidth="1"/>
    <col min="3100" max="3100" width="15.42578125" style="132" customWidth="1"/>
    <col min="3101" max="3101" width="13.140625" style="132" customWidth="1"/>
    <col min="3102" max="3102" width="1.7109375" style="132" customWidth="1"/>
    <col min="3103" max="3103" width="1.140625" style="132" customWidth="1"/>
    <col min="3104" max="3104" width="5.7109375" style="132" customWidth="1"/>
    <col min="3105" max="3328" width="6.85546875" style="132" customWidth="1"/>
    <col min="3329" max="3329" width="8" style="132" customWidth="1"/>
    <col min="3330" max="3330" width="1.140625" style="132" customWidth="1"/>
    <col min="3331" max="3333" width="1.7109375" style="132" customWidth="1"/>
    <col min="3334" max="3334" width="2.28515625" style="132" customWidth="1"/>
    <col min="3335" max="3336" width="1.140625" style="132" customWidth="1"/>
    <col min="3337" max="3337" width="2.85546875" style="132" customWidth="1"/>
    <col min="3338" max="3338" width="2.28515625" style="132" customWidth="1"/>
    <col min="3339" max="3339" width="3.42578125" style="132" customWidth="1"/>
    <col min="3340" max="3340" width="1.140625" style="132" customWidth="1"/>
    <col min="3341" max="3341" width="8" style="132" customWidth="1"/>
    <col min="3342" max="3342" width="1.140625" style="132" customWidth="1"/>
    <col min="3343" max="3343" width="2.85546875" style="132" customWidth="1"/>
    <col min="3344" max="3344" width="4" style="132" customWidth="1"/>
    <col min="3345" max="3345" width="1.7109375" style="132" customWidth="1"/>
    <col min="3346" max="3346" width="8.5703125" style="132" customWidth="1"/>
    <col min="3347" max="3348" width="1.140625" style="132" customWidth="1"/>
    <col min="3349" max="3349" width="14.28515625" style="132" customWidth="1"/>
    <col min="3350" max="3350" width="15.42578125" style="132" customWidth="1"/>
    <col min="3351" max="3351" width="1.7109375" style="132" customWidth="1"/>
    <col min="3352" max="3352" width="13.7109375" style="132" customWidth="1"/>
    <col min="3353" max="3353" width="6.28515625" style="132" customWidth="1"/>
    <col min="3354" max="3354" width="6.85546875" style="132" customWidth="1"/>
    <col min="3355" max="3355" width="2.28515625" style="132" customWidth="1"/>
    <col min="3356" max="3356" width="15.42578125" style="132" customWidth="1"/>
    <col min="3357" max="3357" width="13.140625" style="132" customWidth="1"/>
    <col min="3358" max="3358" width="1.7109375" style="132" customWidth="1"/>
    <col min="3359" max="3359" width="1.140625" style="132" customWidth="1"/>
    <col min="3360" max="3360" width="5.7109375" style="132" customWidth="1"/>
    <col min="3361" max="3584" width="6.85546875" style="132" customWidth="1"/>
    <col min="3585" max="3585" width="8" style="132" customWidth="1"/>
    <col min="3586" max="3586" width="1.140625" style="132" customWidth="1"/>
    <col min="3587" max="3589" width="1.7109375" style="132" customWidth="1"/>
    <col min="3590" max="3590" width="2.28515625" style="132" customWidth="1"/>
    <col min="3591" max="3592" width="1.140625" style="132" customWidth="1"/>
    <col min="3593" max="3593" width="2.85546875" style="132" customWidth="1"/>
    <col min="3594" max="3594" width="2.28515625" style="132" customWidth="1"/>
    <col min="3595" max="3595" width="3.42578125" style="132" customWidth="1"/>
    <col min="3596" max="3596" width="1.140625" style="132" customWidth="1"/>
    <col min="3597" max="3597" width="8" style="132" customWidth="1"/>
    <col min="3598" max="3598" width="1.140625" style="132" customWidth="1"/>
    <col min="3599" max="3599" width="2.85546875" style="132" customWidth="1"/>
    <col min="3600" max="3600" width="4" style="132" customWidth="1"/>
    <col min="3601" max="3601" width="1.7109375" style="132" customWidth="1"/>
    <col min="3602" max="3602" width="8.5703125" style="132" customWidth="1"/>
    <col min="3603" max="3604" width="1.140625" style="132" customWidth="1"/>
    <col min="3605" max="3605" width="14.28515625" style="132" customWidth="1"/>
    <col min="3606" max="3606" width="15.42578125" style="132" customWidth="1"/>
    <col min="3607" max="3607" width="1.7109375" style="132" customWidth="1"/>
    <col min="3608" max="3608" width="13.7109375" style="132" customWidth="1"/>
    <col min="3609" max="3609" width="6.28515625" style="132" customWidth="1"/>
    <col min="3610" max="3610" width="6.85546875" style="132" customWidth="1"/>
    <col min="3611" max="3611" width="2.28515625" style="132" customWidth="1"/>
    <col min="3612" max="3612" width="15.42578125" style="132" customWidth="1"/>
    <col min="3613" max="3613" width="13.140625" style="132" customWidth="1"/>
    <col min="3614" max="3614" width="1.7109375" style="132" customWidth="1"/>
    <col min="3615" max="3615" width="1.140625" style="132" customWidth="1"/>
    <col min="3616" max="3616" width="5.7109375" style="132" customWidth="1"/>
    <col min="3617" max="3840" width="6.85546875" style="132" customWidth="1"/>
    <col min="3841" max="3841" width="8" style="132" customWidth="1"/>
    <col min="3842" max="3842" width="1.140625" style="132" customWidth="1"/>
    <col min="3843" max="3845" width="1.7109375" style="132" customWidth="1"/>
    <col min="3846" max="3846" width="2.28515625" style="132" customWidth="1"/>
    <col min="3847" max="3848" width="1.140625" style="132" customWidth="1"/>
    <col min="3849" max="3849" width="2.85546875" style="132" customWidth="1"/>
    <col min="3850" max="3850" width="2.28515625" style="132" customWidth="1"/>
    <col min="3851" max="3851" width="3.42578125" style="132" customWidth="1"/>
    <col min="3852" max="3852" width="1.140625" style="132" customWidth="1"/>
    <col min="3853" max="3853" width="8" style="132" customWidth="1"/>
    <col min="3854" max="3854" width="1.140625" style="132" customWidth="1"/>
    <col min="3855" max="3855" width="2.85546875" style="132" customWidth="1"/>
    <col min="3856" max="3856" width="4" style="132" customWidth="1"/>
    <col min="3857" max="3857" width="1.7109375" style="132" customWidth="1"/>
    <col min="3858" max="3858" width="8.5703125" style="132" customWidth="1"/>
    <col min="3859" max="3860" width="1.140625" style="132" customWidth="1"/>
    <col min="3861" max="3861" width="14.28515625" style="132" customWidth="1"/>
    <col min="3862" max="3862" width="15.42578125" style="132" customWidth="1"/>
    <col min="3863" max="3863" width="1.7109375" style="132" customWidth="1"/>
    <col min="3864" max="3864" width="13.7109375" style="132" customWidth="1"/>
    <col min="3865" max="3865" width="6.28515625" style="132" customWidth="1"/>
    <col min="3866" max="3866" width="6.85546875" style="132" customWidth="1"/>
    <col min="3867" max="3867" width="2.28515625" style="132" customWidth="1"/>
    <col min="3868" max="3868" width="15.42578125" style="132" customWidth="1"/>
    <col min="3869" max="3869" width="13.140625" style="132" customWidth="1"/>
    <col min="3870" max="3870" width="1.7109375" style="132" customWidth="1"/>
    <col min="3871" max="3871" width="1.140625" style="132" customWidth="1"/>
    <col min="3872" max="3872" width="5.7109375" style="132" customWidth="1"/>
    <col min="3873" max="4096" width="6.85546875" style="132" customWidth="1"/>
    <col min="4097" max="4097" width="8" style="132" customWidth="1"/>
    <col min="4098" max="4098" width="1.140625" style="132" customWidth="1"/>
    <col min="4099" max="4101" width="1.7109375" style="132" customWidth="1"/>
    <col min="4102" max="4102" width="2.28515625" style="132" customWidth="1"/>
    <col min="4103" max="4104" width="1.140625" style="132" customWidth="1"/>
    <col min="4105" max="4105" width="2.85546875" style="132" customWidth="1"/>
    <col min="4106" max="4106" width="2.28515625" style="132" customWidth="1"/>
    <col min="4107" max="4107" width="3.42578125" style="132" customWidth="1"/>
    <col min="4108" max="4108" width="1.140625" style="132" customWidth="1"/>
    <col min="4109" max="4109" width="8" style="132" customWidth="1"/>
    <col min="4110" max="4110" width="1.140625" style="132" customWidth="1"/>
    <col min="4111" max="4111" width="2.85546875" style="132" customWidth="1"/>
    <col min="4112" max="4112" width="4" style="132" customWidth="1"/>
    <col min="4113" max="4113" width="1.7109375" style="132" customWidth="1"/>
    <col min="4114" max="4114" width="8.5703125" style="132" customWidth="1"/>
    <col min="4115" max="4116" width="1.140625" style="132" customWidth="1"/>
    <col min="4117" max="4117" width="14.28515625" style="132" customWidth="1"/>
    <col min="4118" max="4118" width="15.42578125" style="132" customWidth="1"/>
    <col min="4119" max="4119" width="1.7109375" style="132" customWidth="1"/>
    <col min="4120" max="4120" width="13.7109375" style="132" customWidth="1"/>
    <col min="4121" max="4121" width="6.28515625" style="132" customWidth="1"/>
    <col min="4122" max="4122" width="6.85546875" style="132" customWidth="1"/>
    <col min="4123" max="4123" width="2.28515625" style="132" customWidth="1"/>
    <col min="4124" max="4124" width="15.42578125" style="132" customWidth="1"/>
    <col min="4125" max="4125" width="13.140625" style="132" customWidth="1"/>
    <col min="4126" max="4126" width="1.7109375" style="132" customWidth="1"/>
    <col min="4127" max="4127" width="1.140625" style="132" customWidth="1"/>
    <col min="4128" max="4128" width="5.7109375" style="132" customWidth="1"/>
    <col min="4129" max="4352" width="6.85546875" style="132" customWidth="1"/>
    <col min="4353" max="4353" width="8" style="132" customWidth="1"/>
    <col min="4354" max="4354" width="1.140625" style="132" customWidth="1"/>
    <col min="4355" max="4357" width="1.7109375" style="132" customWidth="1"/>
    <col min="4358" max="4358" width="2.28515625" style="132" customWidth="1"/>
    <col min="4359" max="4360" width="1.140625" style="132" customWidth="1"/>
    <col min="4361" max="4361" width="2.85546875" style="132" customWidth="1"/>
    <col min="4362" max="4362" width="2.28515625" style="132" customWidth="1"/>
    <col min="4363" max="4363" width="3.42578125" style="132" customWidth="1"/>
    <col min="4364" max="4364" width="1.140625" style="132" customWidth="1"/>
    <col min="4365" max="4365" width="8" style="132" customWidth="1"/>
    <col min="4366" max="4366" width="1.140625" style="132" customWidth="1"/>
    <col min="4367" max="4367" width="2.85546875" style="132" customWidth="1"/>
    <col min="4368" max="4368" width="4" style="132" customWidth="1"/>
    <col min="4369" max="4369" width="1.7109375" style="132" customWidth="1"/>
    <col min="4370" max="4370" width="8.5703125" style="132" customWidth="1"/>
    <col min="4371" max="4372" width="1.140625" style="132" customWidth="1"/>
    <col min="4373" max="4373" width="14.28515625" style="132" customWidth="1"/>
    <col min="4374" max="4374" width="15.42578125" style="132" customWidth="1"/>
    <col min="4375" max="4375" width="1.7109375" style="132" customWidth="1"/>
    <col min="4376" max="4376" width="13.7109375" style="132" customWidth="1"/>
    <col min="4377" max="4377" width="6.28515625" style="132" customWidth="1"/>
    <col min="4378" max="4378" width="6.85546875" style="132" customWidth="1"/>
    <col min="4379" max="4379" width="2.28515625" style="132" customWidth="1"/>
    <col min="4380" max="4380" width="15.42578125" style="132" customWidth="1"/>
    <col min="4381" max="4381" width="13.140625" style="132" customWidth="1"/>
    <col min="4382" max="4382" width="1.7109375" style="132" customWidth="1"/>
    <col min="4383" max="4383" width="1.140625" style="132" customWidth="1"/>
    <col min="4384" max="4384" width="5.7109375" style="132" customWidth="1"/>
    <col min="4385" max="4608" width="6.85546875" style="132" customWidth="1"/>
    <col min="4609" max="4609" width="8" style="132" customWidth="1"/>
    <col min="4610" max="4610" width="1.140625" style="132" customWidth="1"/>
    <col min="4611" max="4613" width="1.7109375" style="132" customWidth="1"/>
    <col min="4614" max="4614" width="2.28515625" style="132" customWidth="1"/>
    <col min="4615" max="4616" width="1.140625" style="132" customWidth="1"/>
    <col min="4617" max="4617" width="2.85546875" style="132" customWidth="1"/>
    <col min="4618" max="4618" width="2.28515625" style="132" customWidth="1"/>
    <col min="4619" max="4619" width="3.42578125" style="132" customWidth="1"/>
    <col min="4620" max="4620" width="1.140625" style="132" customWidth="1"/>
    <col min="4621" max="4621" width="8" style="132" customWidth="1"/>
    <col min="4622" max="4622" width="1.140625" style="132" customWidth="1"/>
    <col min="4623" max="4623" width="2.85546875" style="132" customWidth="1"/>
    <col min="4624" max="4624" width="4" style="132" customWidth="1"/>
    <col min="4625" max="4625" width="1.7109375" style="132" customWidth="1"/>
    <col min="4626" max="4626" width="8.5703125" style="132" customWidth="1"/>
    <col min="4627" max="4628" width="1.140625" style="132" customWidth="1"/>
    <col min="4629" max="4629" width="14.28515625" style="132" customWidth="1"/>
    <col min="4630" max="4630" width="15.42578125" style="132" customWidth="1"/>
    <col min="4631" max="4631" width="1.7109375" style="132" customWidth="1"/>
    <col min="4632" max="4632" width="13.7109375" style="132" customWidth="1"/>
    <col min="4633" max="4633" width="6.28515625" style="132" customWidth="1"/>
    <col min="4634" max="4634" width="6.85546875" style="132" customWidth="1"/>
    <col min="4635" max="4635" width="2.28515625" style="132" customWidth="1"/>
    <col min="4636" max="4636" width="15.42578125" style="132" customWidth="1"/>
    <col min="4637" max="4637" width="13.140625" style="132" customWidth="1"/>
    <col min="4638" max="4638" width="1.7109375" style="132" customWidth="1"/>
    <col min="4639" max="4639" width="1.140625" style="132" customWidth="1"/>
    <col min="4640" max="4640" width="5.7109375" style="132" customWidth="1"/>
    <col min="4641" max="4864" width="6.85546875" style="132" customWidth="1"/>
    <col min="4865" max="4865" width="8" style="132" customWidth="1"/>
    <col min="4866" max="4866" width="1.140625" style="132" customWidth="1"/>
    <col min="4867" max="4869" width="1.7109375" style="132" customWidth="1"/>
    <col min="4870" max="4870" width="2.28515625" style="132" customWidth="1"/>
    <col min="4871" max="4872" width="1.140625" style="132" customWidth="1"/>
    <col min="4873" max="4873" width="2.85546875" style="132" customWidth="1"/>
    <col min="4874" max="4874" width="2.28515625" style="132" customWidth="1"/>
    <col min="4875" max="4875" width="3.42578125" style="132" customWidth="1"/>
    <col min="4876" max="4876" width="1.140625" style="132" customWidth="1"/>
    <col min="4877" max="4877" width="8" style="132" customWidth="1"/>
    <col min="4878" max="4878" width="1.140625" style="132" customWidth="1"/>
    <col min="4879" max="4879" width="2.85546875" style="132" customWidth="1"/>
    <col min="4880" max="4880" width="4" style="132" customWidth="1"/>
    <col min="4881" max="4881" width="1.7109375" style="132" customWidth="1"/>
    <col min="4882" max="4882" width="8.5703125" style="132" customWidth="1"/>
    <col min="4883" max="4884" width="1.140625" style="132" customWidth="1"/>
    <col min="4885" max="4885" width="14.28515625" style="132" customWidth="1"/>
    <col min="4886" max="4886" width="15.42578125" style="132" customWidth="1"/>
    <col min="4887" max="4887" width="1.7109375" style="132" customWidth="1"/>
    <col min="4888" max="4888" width="13.7109375" style="132" customWidth="1"/>
    <col min="4889" max="4889" width="6.28515625" style="132" customWidth="1"/>
    <col min="4890" max="4890" width="6.85546875" style="132" customWidth="1"/>
    <col min="4891" max="4891" width="2.28515625" style="132" customWidth="1"/>
    <col min="4892" max="4892" width="15.42578125" style="132" customWidth="1"/>
    <col min="4893" max="4893" width="13.140625" style="132" customWidth="1"/>
    <col min="4894" max="4894" width="1.7109375" style="132" customWidth="1"/>
    <col min="4895" max="4895" width="1.140625" style="132" customWidth="1"/>
    <col min="4896" max="4896" width="5.7109375" style="132" customWidth="1"/>
    <col min="4897" max="5120" width="6.85546875" style="132" customWidth="1"/>
    <col min="5121" max="5121" width="8" style="132" customWidth="1"/>
    <col min="5122" max="5122" width="1.140625" style="132" customWidth="1"/>
    <col min="5123" max="5125" width="1.7109375" style="132" customWidth="1"/>
    <col min="5126" max="5126" width="2.28515625" style="132" customWidth="1"/>
    <col min="5127" max="5128" width="1.140625" style="132" customWidth="1"/>
    <col min="5129" max="5129" width="2.85546875" style="132" customWidth="1"/>
    <col min="5130" max="5130" width="2.28515625" style="132" customWidth="1"/>
    <col min="5131" max="5131" width="3.42578125" style="132" customWidth="1"/>
    <col min="5132" max="5132" width="1.140625" style="132" customWidth="1"/>
    <col min="5133" max="5133" width="8" style="132" customWidth="1"/>
    <col min="5134" max="5134" width="1.140625" style="132" customWidth="1"/>
    <col min="5135" max="5135" width="2.85546875" style="132" customWidth="1"/>
    <col min="5136" max="5136" width="4" style="132" customWidth="1"/>
    <col min="5137" max="5137" width="1.7109375" style="132" customWidth="1"/>
    <col min="5138" max="5138" width="8.5703125" style="132" customWidth="1"/>
    <col min="5139" max="5140" width="1.140625" style="132" customWidth="1"/>
    <col min="5141" max="5141" width="14.28515625" style="132" customWidth="1"/>
    <col min="5142" max="5142" width="15.42578125" style="132" customWidth="1"/>
    <col min="5143" max="5143" width="1.7109375" style="132" customWidth="1"/>
    <col min="5144" max="5144" width="13.7109375" style="132" customWidth="1"/>
    <col min="5145" max="5145" width="6.28515625" style="132" customWidth="1"/>
    <col min="5146" max="5146" width="6.85546875" style="132" customWidth="1"/>
    <col min="5147" max="5147" width="2.28515625" style="132" customWidth="1"/>
    <col min="5148" max="5148" width="15.42578125" style="132" customWidth="1"/>
    <col min="5149" max="5149" width="13.140625" style="132" customWidth="1"/>
    <col min="5150" max="5150" width="1.7109375" style="132" customWidth="1"/>
    <col min="5151" max="5151" width="1.140625" style="132" customWidth="1"/>
    <col min="5152" max="5152" width="5.7109375" style="132" customWidth="1"/>
    <col min="5153" max="5376" width="6.85546875" style="132" customWidth="1"/>
    <col min="5377" max="5377" width="8" style="132" customWidth="1"/>
    <col min="5378" max="5378" width="1.140625" style="132" customWidth="1"/>
    <col min="5379" max="5381" width="1.7109375" style="132" customWidth="1"/>
    <col min="5382" max="5382" width="2.28515625" style="132" customWidth="1"/>
    <col min="5383" max="5384" width="1.140625" style="132" customWidth="1"/>
    <col min="5385" max="5385" width="2.85546875" style="132" customWidth="1"/>
    <col min="5386" max="5386" width="2.28515625" style="132" customWidth="1"/>
    <col min="5387" max="5387" width="3.42578125" style="132" customWidth="1"/>
    <col min="5388" max="5388" width="1.140625" style="132" customWidth="1"/>
    <col min="5389" max="5389" width="8" style="132" customWidth="1"/>
    <col min="5390" max="5390" width="1.140625" style="132" customWidth="1"/>
    <col min="5391" max="5391" width="2.85546875" style="132" customWidth="1"/>
    <col min="5392" max="5392" width="4" style="132" customWidth="1"/>
    <col min="5393" max="5393" width="1.7109375" style="132" customWidth="1"/>
    <col min="5394" max="5394" width="8.5703125" style="132" customWidth="1"/>
    <col min="5395" max="5396" width="1.140625" style="132" customWidth="1"/>
    <col min="5397" max="5397" width="14.28515625" style="132" customWidth="1"/>
    <col min="5398" max="5398" width="15.42578125" style="132" customWidth="1"/>
    <col min="5399" max="5399" width="1.7109375" style="132" customWidth="1"/>
    <col min="5400" max="5400" width="13.7109375" style="132" customWidth="1"/>
    <col min="5401" max="5401" width="6.28515625" style="132" customWidth="1"/>
    <col min="5402" max="5402" width="6.85546875" style="132" customWidth="1"/>
    <col min="5403" max="5403" width="2.28515625" style="132" customWidth="1"/>
    <col min="5404" max="5404" width="15.42578125" style="132" customWidth="1"/>
    <col min="5405" max="5405" width="13.140625" style="132" customWidth="1"/>
    <col min="5406" max="5406" width="1.7109375" style="132" customWidth="1"/>
    <col min="5407" max="5407" width="1.140625" style="132" customWidth="1"/>
    <col min="5408" max="5408" width="5.7109375" style="132" customWidth="1"/>
    <col min="5409" max="5632" width="6.85546875" style="132" customWidth="1"/>
    <col min="5633" max="5633" width="8" style="132" customWidth="1"/>
    <col min="5634" max="5634" width="1.140625" style="132" customWidth="1"/>
    <col min="5635" max="5637" width="1.7109375" style="132" customWidth="1"/>
    <col min="5638" max="5638" width="2.28515625" style="132" customWidth="1"/>
    <col min="5639" max="5640" width="1.140625" style="132" customWidth="1"/>
    <col min="5641" max="5641" width="2.85546875" style="132" customWidth="1"/>
    <col min="5642" max="5642" width="2.28515625" style="132" customWidth="1"/>
    <col min="5643" max="5643" width="3.42578125" style="132" customWidth="1"/>
    <col min="5644" max="5644" width="1.140625" style="132" customWidth="1"/>
    <col min="5645" max="5645" width="8" style="132" customWidth="1"/>
    <col min="5646" max="5646" width="1.140625" style="132" customWidth="1"/>
    <col min="5647" max="5647" width="2.85546875" style="132" customWidth="1"/>
    <col min="5648" max="5648" width="4" style="132" customWidth="1"/>
    <col min="5649" max="5649" width="1.7109375" style="132" customWidth="1"/>
    <col min="5650" max="5650" width="8.5703125" style="132" customWidth="1"/>
    <col min="5651" max="5652" width="1.140625" style="132" customWidth="1"/>
    <col min="5653" max="5653" width="14.28515625" style="132" customWidth="1"/>
    <col min="5654" max="5654" width="15.42578125" style="132" customWidth="1"/>
    <col min="5655" max="5655" width="1.7109375" style="132" customWidth="1"/>
    <col min="5656" max="5656" width="13.7109375" style="132" customWidth="1"/>
    <col min="5657" max="5657" width="6.28515625" style="132" customWidth="1"/>
    <col min="5658" max="5658" width="6.85546875" style="132" customWidth="1"/>
    <col min="5659" max="5659" width="2.28515625" style="132" customWidth="1"/>
    <col min="5660" max="5660" width="15.42578125" style="132" customWidth="1"/>
    <col min="5661" max="5661" width="13.140625" style="132" customWidth="1"/>
    <col min="5662" max="5662" width="1.7109375" style="132" customWidth="1"/>
    <col min="5663" max="5663" width="1.140625" style="132" customWidth="1"/>
    <col min="5664" max="5664" width="5.7109375" style="132" customWidth="1"/>
    <col min="5665" max="5888" width="6.85546875" style="132" customWidth="1"/>
    <col min="5889" max="5889" width="8" style="132" customWidth="1"/>
    <col min="5890" max="5890" width="1.140625" style="132" customWidth="1"/>
    <col min="5891" max="5893" width="1.7109375" style="132" customWidth="1"/>
    <col min="5894" max="5894" width="2.28515625" style="132" customWidth="1"/>
    <col min="5895" max="5896" width="1.140625" style="132" customWidth="1"/>
    <col min="5897" max="5897" width="2.85546875" style="132" customWidth="1"/>
    <col min="5898" max="5898" width="2.28515625" style="132" customWidth="1"/>
    <col min="5899" max="5899" width="3.42578125" style="132" customWidth="1"/>
    <col min="5900" max="5900" width="1.140625" style="132" customWidth="1"/>
    <col min="5901" max="5901" width="8" style="132" customWidth="1"/>
    <col min="5902" max="5902" width="1.140625" style="132" customWidth="1"/>
    <col min="5903" max="5903" width="2.85546875" style="132" customWidth="1"/>
    <col min="5904" max="5904" width="4" style="132" customWidth="1"/>
    <col min="5905" max="5905" width="1.7109375" style="132" customWidth="1"/>
    <col min="5906" max="5906" width="8.5703125" style="132" customWidth="1"/>
    <col min="5907" max="5908" width="1.140625" style="132" customWidth="1"/>
    <col min="5909" max="5909" width="14.28515625" style="132" customWidth="1"/>
    <col min="5910" max="5910" width="15.42578125" style="132" customWidth="1"/>
    <col min="5911" max="5911" width="1.7109375" style="132" customWidth="1"/>
    <col min="5912" max="5912" width="13.7109375" style="132" customWidth="1"/>
    <col min="5913" max="5913" width="6.28515625" style="132" customWidth="1"/>
    <col min="5914" max="5914" width="6.85546875" style="132" customWidth="1"/>
    <col min="5915" max="5915" width="2.28515625" style="132" customWidth="1"/>
    <col min="5916" max="5916" width="15.42578125" style="132" customWidth="1"/>
    <col min="5917" max="5917" width="13.140625" style="132" customWidth="1"/>
    <col min="5918" max="5918" width="1.7109375" style="132" customWidth="1"/>
    <col min="5919" max="5919" width="1.140625" style="132" customWidth="1"/>
    <col min="5920" max="5920" width="5.7109375" style="132" customWidth="1"/>
    <col min="5921" max="6144" width="6.85546875" style="132" customWidth="1"/>
    <col min="6145" max="6145" width="8" style="132" customWidth="1"/>
    <col min="6146" max="6146" width="1.140625" style="132" customWidth="1"/>
    <col min="6147" max="6149" width="1.7109375" style="132" customWidth="1"/>
    <col min="6150" max="6150" width="2.28515625" style="132" customWidth="1"/>
    <col min="6151" max="6152" width="1.140625" style="132" customWidth="1"/>
    <col min="6153" max="6153" width="2.85546875" style="132" customWidth="1"/>
    <col min="6154" max="6154" width="2.28515625" style="132" customWidth="1"/>
    <col min="6155" max="6155" width="3.42578125" style="132" customWidth="1"/>
    <col min="6156" max="6156" width="1.140625" style="132" customWidth="1"/>
    <col min="6157" max="6157" width="8" style="132" customWidth="1"/>
    <col min="6158" max="6158" width="1.140625" style="132" customWidth="1"/>
    <col min="6159" max="6159" width="2.85546875" style="132" customWidth="1"/>
    <col min="6160" max="6160" width="4" style="132" customWidth="1"/>
    <col min="6161" max="6161" width="1.7109375" style="132" customWidth="1"/>
    <col min="6162" max="6162" width="8.5703125" style="132" customWidth="1"/>
    <col min="6163" max="6164" width="1.140625" style="132" customWidth="1"/>
    <col min="6165" max="6165" width="14.28515625" style="132" customWidth="1"/>
    <col min="6166" max="6166" width="15.42578125" style="132" customWidth="1"/>
    <col min="6167" max="6167" width="1.7109375" style="132" customWidth="1"/>
    <col min="6168" max="6168" width="13.7109375" style="132" customWidth="1"/>
    <col min="6169" max="6169" width="6.28515625" style="132" customWidth="1"/>
    <col min="6170" max="6170" width="6.85546875" style="132" customWidth="1"/>
    <col min="6171" max="6171" width="2.28515625" style="132" customWidth="1"/>
    <col min="6172" max="6172" width="15.42578125" style="132" customWidth="1"/>
    <col min="6173" max="6173" width="13.140625" style="132" customWidth="1"/>
    <col min="6174" max="6174" width="1.7109375" style="132" customWidth="1"/>
    <col min="6175" max="6175" width="1.140625" style="132" customWidth="1"/>
    <col min="6176" max="6176" width="5.7109375" style="132" customWidth="1"/>
    <col min="6177" max="6400" width="6.85546875" style="132" customWidth="1"/>
    <col min="6401" max="6401" width="8" style="132" customWidth="1"/>
    <col min="6402" max="6402" width="1.140625" style="132" customWidth="1"/>
    <col min="6403" max="6405" width="1.7109375" style="132" customWidth="1"/>
    <col min="6406" max="6406" width="2.28515625" style="132" customWidth="1"/>
    <col min="6407" max="6408" width="1.140625" style="132" customWidth="1"/>
    <col min="6409" max="6409" width="2.85546875" style="132" customWidth="1"/>
    <col min="6410" max="6410" width="2.28515625" style="132" customWidth="1"/>
    <col min="6411" max="6411" width="3.42578125" style="132" customWidth="1"/>
    <col min="6412" max="6412" width="1.140625" style="132" customWidth="1"/>
    <col min="6413" max="6413" width="8" style="132" customWidth="1"/>
    <col min="6414" max="6414" width="1.140625" style="132" customWidth="1"/>
    <col min="6415" max="6415" width="2.85546875" style="132" customWidth="1"/>
    <col min="6416" max="6416" width="4" style="132" customWidth="1"/>
    <col min="6417" max="6417" width="1.7109375" style="132" customWidth="1"/>
    <col min="6418" max="6418" width="8.5703125" style="132" customWidth="1"/>
    <col min="6419" max="6420" width="1.140625" style="132" customWidth="1"/>
    <col min="6421" max="6421" width="14.28515625" style="132" customWidth="1"/>
    <col min="6422" max="6422" width="15.42578125" style="132" customWidth="1"/>
    <col min="6423" max="6423" width="1.7109375" style="132" customWidth="1"/>
    <col min="6424" max="6424" width="13.7109375" style="132" customWidth="1"/>
    <col min="6425" max="6425" width="6.28515625" style="132" customWidth="1"/>
    <col min="6426" max="6426" width="6.85546875" style="132" customWidth="1"/>
    <col min="6427" max="6427" width="2.28515625" style="132" customWidth="1"/>
    <col min="6428" max="6428" width="15.42578125" style="132" customWidth="1"/>
    <col min="6429" max="6429" width="13.140625" style="132" customWidth="1"/>
    <col min="6430" max="6430" width="1.7109375" style="132" customWidth="1"/>
    <col min="6431" max="6431" width="1.140625" style="132" customWidth="1"/>
    <col min="6432" max="6432" width="5.7109375" style="132" customWidth="1"/>
    <col min="6433" max="6656" width="6.85546875" style="132" customWidth="1"/>
    <col min="6657" max="6657" width="8" style="132" customWidth="1"/>
    <col min="6658" max="6658" width="1.140625" style="132" customWidth="1"/>
    <col min="6659" max="6661" width="1.7109375" style="132" customWidth="1"/>
    <col min="6662" max="6662" width="2.28515625" style="132" customWidth="1"/>
    <col min="6663" max="6664" width="1.140625" style="132" customWidth="1"/>
    <col min="6665" max="6665" width="2.85546875" style="132" customWidth="1"/>
    <col min="6666" max="6666" width="2.28515625" style="132" customWidth="1"/>
    <col min="6667" max="6667" width="3.42578125" style="132" customWidth="1"/>
    <col min="6668" max="6668" width="1.140625" style="132" customWidth="1"/>
    <col min="6669" max="6669" width="8" style="132" customWidth="1"/>
    <col min="6670" max="6670" width="1.140625" style="132" customWidth="1"/>
    <col min="6671" max="6671" width="2.85546875" style="132" customWidth="1"/>
    <col min="6672" max="6672" width="4" style="132" customWidth="1"/>
    <col min="6673" max="6673" width="1.7109375" style="132" customWidth="1"/>
    <col min="6674" max="6674" width="8.5703125" style="132" customWidth="1"/>
    <col min="6675" max="6676" width="1.140625" style="132" customWidth="1"/>
    <col min="6677" max="6677" width="14.28515625" style="132" customWidth="1"/>
    <col min="6678" max="6678" width="15.42578125" style="132" customWidth="1"/>
    <col min="6679" max="6679" width="1.7109375" style="132" customWidth="1"/>
    <col min="6680" max="6680" width="13.7109375" style="132" customWidth="1"/>
    <col min="6681" max="6681" width="6.28515625" style="132" customWidth="1"/>
    <col min="6682" max="6682" width="6.85546875" style="132" customWidth="1"/>
    <col min="6683" max="6683" width="2.28515625" style="132" customWidth="1"/>
    <col min="6684" max="6684" width="15.42578125" style="132" customWidth="1"/>
    <col min="6685" max="6685" width="13.140625" style="132" customWidth="1"/>
    <col min="6686" max="6686" width="1.7109375" style="132" customWidth="1"/>
    <col min="6687" max="6687" width="1.140625" style="132" customWidth="1"/>
    <col min="6688" max="6688" width="5.7109375" style="132" customWidth="1"/>
    <col min="6689" max="6912" width="6.85546875" style="132" customWidth="1"/>
    <col min="6913" max="6913" width="8" style="132" customWidth="1"/>
    <col min="6914" max="6914" width="1.140625" style="132" customWidth="1"/>
    <col min="6915" max="6917" width="1.7109375" style="132" customWidth="1"/>
    <col min="6918" max="6918" width="2.28515625" style="132" customWidth="1"/>
    <col min="6919" max="6920" width="1.140625" style="132" customWidth="1"/>
    <col min="6921" max="6921" width="2.85546875" style="132" customWidth="1"/>
    <col min="6922" max="6922" width="2.28515625" style="132" customWidth="1"/>
    <col min="6923" max="6923" width="3.42578125" style="132" customWidth="1"/>
    <col min="6924" max="6924" width="1.140625" style="132" customWidth="1"/>
    <col min="6925" max="6925" width="8" style="132" customWidth="1"/>
    <col min="6926" max="6926" width="1.140625" style="132" customWidth="1"/>
    <col min="6927" max="6927" width="2.85546875" style="132" customWidth="1"/>
    <col min="6928" max="6928" width="4" style="132" customWidth="1"/>
    <col min="6929" max="6929" width="1.7109375" style="132" customWidth="1"/>
    <col min="6930" max="6930" width="8.5703125" style="132" customWidth="1"/>
    <col min="6931" max="6932" width="1.140625" style="132" customWidth="1"/>
    <col min="6933" max="6933" width="14.28515625" style="132" customWidth="1"/>
    <col min="6934" max="6934" width="15.42578125" style="132" customWidth="1"/>
    <col min="6935" max="6935" width="1.7109375" style="132" customWidth="1"/>
    <col min="6936" max="6936" width="13.7109375" style="132" customWidth="1"/>
    <col min="6937" max="6937" width="6.28515625" style="132" customWidth="1"/>
    <col min="6938" max="6938" width="6.85546875" style="132" customWidth="1"/>
    <col min="6939" max="6939" width="2.28515625" style="132" customWidth="1"/>
    <col min="6940" max="6940" width="15.42578125" style="132" customWidth="1"/>
    <col min="6941" max="6941" width="13.140625" style="132" customWidth="1"/>
    <col min="6942" max="6942" width="1.7109375" style="132" customWidth="1"/>
    <col min="6943" max="6943" width="1.140625" style="132" customWidth="1"/>
    <col min="6944" max="6944" width="5.7109375" style="132" customWidth="1"/>
    <col min="6945" max="7168" width="6.85546875" style="132" customWidth="1"/>
    <col min="7169" max="7169" width="8" style="132" customWidth="1"/>
    <col min="7170" max="7170" width="1.140625" style="132" customWidth="1"/>
    <col min="7171" max="7173" width="1.7109375" style="132" customWidth="1"/>
    <col min="7174" max="7174" width="2.28515625" style="132" customWidth="1"/>
    <col min="7175" max="7176" width="1.140625" style="132" customWidth="1"/>
    <col min="7177" max="7177" width="2.85546875" style="132" customWidth="1"/>
    <col min="7178" max="7178" width="2.28515625" style="132" customWidth="1"/>
    <col min="7179" max="7179" width="3.42578125" style="132" customWidth="1"/>
    <col min="7180" max="7180" width="1.140625" style="132" customWidth="1"/>
    <col min="7181" max="7181" width="8" style="132" customWidth="1"/>
    <col min="7182" max="7182" width="1.140625" style="132" customWidth="1"/>
    <col min="7183" max="7183" width="2.85546875" style="132" customWidth="1"/>
    <col min="7184" max="7184" width="4" style="132" customWidth="1"/>
    <col min="7185" max="7185" width="1.7109375" style="132" customWidth="1"/>
    <col min="7186" max="7186" width="8.5703125" style="132" customWidth="1"/>
    <col min="7187" max="7188" width="1.140625" style="132" customWidth="1"/>
    <col min="7189" max="7189" width="14.28515625" style="132" customWidth="1"/>
    <col min="7190" max="7190" width="15.42578125" style="132" customWidth="1"/>
    <col min="7191" max="7191" width="1.7109375" style="132" customWidth="1"/>
    <col min="7192" max="7192" width="13.7109375" style="132" customWidth="1"/>
    <col min="7193" max="7193" width="6.28515625" style="132" customWidth="1"/>
    <col min="7194" max="7194" width="6.85546875" style="132" customWidth="1"/>
    <col min="7195" max="7195" width="2.28515625" style="132" customWidth="1"/>
    <col min="7196" max="7196" width="15.42578125" style="132" customWidth="1"/>
    <col min="7197" max="7197" width="13.140625" style="132" customWidth="1"/>
    <col min="7198" max="7198" width="1.7109375" style="132" customWidth="1"/>
    <col min="7199" max="7199" width="1.140625" style="132" customWidth="1"/>
    <col min="7200" max="7200" width="5.7109375" style="132" customWidth="1"/>
    <col min="7201" max="7424" width="6.85546875" style="132" customWidth="1"/>
    <col min="7425" max="7425" width="8" style="132" customWidth="1"/>
    <col min="7426" max="7426" width="1.140625" style="132" customWidth="1"/>
    <col min="7427" max="7429" width="1.7109375" style="132" customWidth="1"/>
    <col min="7430" max="7430" width="2.28515625" style="132" customWidth="1"/>
    <col min="7431" max="7432" width="1.140625" style="132" customWidth="1"/>
    <col min="7433" max="7433" width="2.85546875" style="132" customWidth="1"/>
    <col min="7434" max="7434" width="2.28515625" style="132" customWidth="1"/>
    <col min="7435" max="7435" width="3.42578125" style="132" customWidth="1"/>
    <col min="7436" max="7436" width="1.140625" style="132" customWidth="1"/>
    <col min="7437" max="7437" width="8" style="132" customWidth="1"/>
    <col min="7438" max="7438" width="1.140625" style="132" customWidth="1"/>
    <col min="7439" max="7439" width="2.85546875" style="132" customWidth="1"/>
    <col min="7440" max="7440" width="4" style="132" customWidth="1"/>
    <col min="7441" max="7441" width="1.7109375" style="132" customWidth="1"/>
    <col min="7442" max="7442" width="8.5703125" style="132" customWidth="1"/>
    <col min="7443" max="7444" width="1.140625" style="132" customWidth="1"/>
    <col min="7445" max="7445" width="14.28515625" style="132" customWidth="1"/>
    <col min="7446" max="7446" width="15.42578125" style="132" customWidth="1"/>
    <col min="7447" max="7447" width="1.7109375" style="132" customWidth="1"/>
    <col min="7448" max="7448" width="13.7109375" style="132" customWidth="1"/>
    <col min="7449" max="7449" width="6.28515625" style="132" customWidth="1"/>
    <col min="7450" max="7450" width="6.85546875" style="132" customWidth="1"/>
    <col min="7451" max="7451" width="2.28515625" style="132" customWidth="1"/>
    <col min="7452" max="7452" width="15.42578125" style="132" customWidth="1"/>
    <col min="7453" max="7453" width="13.140625" style="132" customWidth="1"/>
    <col min="7454" max="7454" width="1.7109375" style="132" customWidth="1"/>
    <col min="7455" max="7455" width="1.140625" style="132" customWidth="1"/>
    <col min="7456" max="7456" width="5.7109375" style="132" customWidth="1"/>
    <col min="7457" max="7680" width="6.85546875" style="132" customWidth="1"/>
    <col min="7681" max="7681" width="8" style="132" customWidth="1"/>
    <col min="7682" max="7682" width="1.140625" style="132" customWidth="1"/>
    <col min="7683" max="7685" width="1.7109375" style="132" customWidth="1"/>
    <col min="7686" max="7686" width="2.28515625" style="132" customWidth="1"/>
    <col min="7687" max="7688" width="1.140625" style="132" customWidth="1"/>
    <col min="7689" max="7689" width="2.85546875" style="132" customWidth="1"/>
    <col min="7690" max="7690" width="2.28515625" style="132" customWidth="1"/>
    <col min="7691" max="7691" width="3.42578125" style="132" customWidth="1"/>
    <col min="7692" max="7692" width="1.140625" style="132" customWidth="1"/>
    <col min="7693" max="7693" width="8" style="132" customWidth="1"/>
    <col min="7694" max="7694" width="1.140625" style="132" customWidth="1"/>
    <col min="7695" max="7695" width="2.85546875" style="132" customWidth="1"/>
    <col min="7696" max="7696" width="4" style="132" customWidth="1"/>
    <col min="7697" max="7697" width="1.7109375" style="132" customWidth="1"/>
    <col min="7698" max="7698" width="8.5703125" style="132" customWidth="1"/>
    <col min="7699" max="7700" width="1.140625" style="132" customWidth="1"/>
    <col min="7701" max="7701" width="14.28515625" style="132" customWidth="1"/>
    <col min="7702" max="7702" width="15.42578125" style="132" customWidth="1"/>
    <col min="7703" max="7703" width="1.7109375" style="132" customWidth="1"/>
    <col min="7704" max="7704" width="13.7109375" style="132" customWidth="1"/>
    <col min="7705" max="7705" width="6.28515625" style="132" customWidth="1"/>
    <col min="7706" max="7706" width="6.85546875" style="132" customWidth="1"/>
    <col min="7707" max="7707" width="2.28515625" style="132" customWidth="1"/>
    <col min="7708" max="7708" width="15.42578125" style="132" customWidth="1"/>
    <col min="7709" max="7709" width="13.140625" style="132" customWidth="1"/>
    <col min="7710" max="7710" width="1.7109375" style="132" customWidth="1"/>
    <col min="7711" max="7711" width="1.140625" style="132" customWidth="1"/>
    <col min="7712" max="7712" width="5.7109375" style="132" customWidth="1"/>
    <col min="7713" max="7936" width="6.85546875" style="132" customWidth="1"/>
    <col min="7937" max="7937" width="8" style="132" customWidth="1"/>
    <col min="7938" max="7938" width="1.140625" style="132" customWidth="1"/>
    <col min="7939" max="7941" width="1.7109375" style="132" customWidth="1"/>
    <col min="7942" max="7942" width="2.28515625" style="132" customWidth="1"/>
    <col min="7943" max="7944" width="1.140625" style="132" customWidth="1"/>
    <col min="7945" max="7945" width="2.85546875" style="132" customWidth="1"/>
    <col min="7946" max="7946" width="2.28515625" style="132" customWidth="1"/>
    <col min="7947" max="7947" width="3.42578125" style="132" customWidth="1"/>
    <col min="7948" max="7948" width="1.140625" style="132" customWidth="1"/>
    <col min="7949" max="7949" width="8" style="132" customWidth="1"/>
    <col min="7950" max="7950" width="1.140625" style="132" customWidth="1"/>
    <col min="7951" max="7951" width="2.85546875" style="132" customWidth="1"/>
    <col min="7952" max="7952" width="4" style="132" customWidth="1"/>
    <col min="7953" max="7953" width="1.7109375" style="132" customWidth="1"/>
    <col min="7954" max="7954" width="8.5703125" style="132" customWidth="1"/>
    <col min="7955" max="7956" width="1.140625" style="132" customWidth="1"/>
    <col min="7957" max="7957" width="14.28515625" style="132" customWidth="1"/>
    <col min="7958" max="7958" width="15.42578125" style="132" customWidth="1"/>
    <col min="7959" max="7959" width="1.7109375" style="132" customWidth="1"/>
    <col min="7960" max="7960" width="13.7109375" style="132" customWidth="1"/>
    <col min="7961" max="7961" width="6.28515625" style="132" customWidth="1"/>
    <col min="7962" max="7962" width="6.85546875" style="132" customWidth="1"/>
    <col min="7963" max="7963" width="2.28515625" style="132" customWidth="1"/>
    <col min="7964" max="7964" width="15.42578125" style="132" customWidth="1"/>
    <col min="7965" max="7965" width="13.140625" style="132" customWidth="1"/>
    <col min="7966" max="7966" width="1.7109375" style="132" customWidth="1"/>
    <col min="7967" max="7967" width="1.140625" style="132" customWidth="1"/>
    <col min="7968" max="7968" width="5.7109375" style="132" customWidth="1"/>
    <col min="7969" max="8192" width="6.85546875" style="132" customWidth="1"/>
    <col min="8193" max="8193" width="8" style="132" customWidth="1"/>
    <col min="8194" max="8194" width="1.140625" style="132" customWidth="1"/>
    <col min="8195" max="8197" width="1.7109375" style="132" customWidth="1"/>
    <col min="8198" max="8198" width="2.28515625" style="132" customWidth="1"/>
    <col min="8199" max="8200" width="1.140625" style="132" customWidth="1"/>
    <col min="8201" max="8201" width="2.85546875" style="132" customWidth="1"/>
    <col min="8202" max="8202" width="2.28515625" style="132" customWidth="1"/>
    <col min="8203" max="8203" width="3.42578125" style="132" customWidth="1"/>
    <col min="8204" max="8204" width="1.140625" style="132" customWidth="1"/>
    <col min="8205" max="8205" width="8" style="132" customWidth="1"/>
    <col min="8206" max="8206" width="1.140625" style="132" customWidth="1"/>
    <col min="8207" max="8207" width="2.85546875" style="132" customWidth="1"/>
    <col min="8208" max="8208" width="4" style="132" customWidth="1"/>
    <col min="8209" max="8209" width="1.7109375" style="132" customWidth="1"/>
    <col min="8210" max="8210" width="8.5703125" style="132" customWidth="1"/>
    <col min="8211" max="8212" width="1.140625" style="132" customWidth="1"/>
    <col min="8213" max="8213" width="14.28515625" style="132" customWidth="1"/>
    <col min="8214" max="8214" width="15.42578125" style="132" customWidth="1"/>
    <col min="8215" max="8215" width="1.7109375" style="132" customWidth="1"/>
    <col min="8216" max="8216" width="13.7109375" style="132" customWidth="1"/>
    <col min="8217" max="8217" width="6.28515625" style="132" customWidth="1"/>
    <col min="8218" max="8218" width="6.85546875" style="132" customWidth="1"/>
    <col min="8219" max="8219" width="2.28515625" style="132" customWidth="1"/>
    <col min="8220" max="8220" width="15.42578125" style="132" customWidth="1"/>
    <col min="8221" max="8221" width="13.140625" style="132" customWidth="1"/>
    <col min="8222" max="8222" width="1.7109375" style="132" customWidth="1"/>
    <col min="8223" max="8223" width="1.140625" style="132" customWidth="1"/>
    <col min="8224" max="8224" width="5.7109375" style="132" customWidth="1"/>
    <col min="8225" max="8448" width="6.85546875" style="132" customWidth="1"/>
    <col min="8449" max="8449" width="8" style="132" customWidth="1"/>
    <col min="8450" max="8450" width="1.140625" style="132" customWidth="1"/>
    <col min="8451" max="8453" width="1.7109375" style="132" customWidth="1"/>
    <col min="8454" max="8454" width="2.28515625" style="132" customWidth="1"/>
    <col min="8455" max="8456" width="1.140625" style="132" customWidth="1"/>
    <col min="8457" max="8457" width="2.85546875" style="132" customWidth="1"/>
    <col min="8458" max="8458" width="2.28515625" style="132" customWidth="1"/>
    <col min="8459" max="8459" width="3.42578125" style="132" customWidth="1"/>
    <col min="8460" max="8460" width="1.140625" style="132" customWidth="1"/>
    <col min="8461" max="8461" width="8" style="132" customWidth="1"/>
    <col min="8462" max="8462" width="1.140625" style="132" customWidth="1"/>
    <col min="8463" max="8463" width="2.85546875" style="132" customWidth="1"/>
    <col min="8464" max="8464" width="4" style="132" customWidth="1"/>
    <col min="8465" max="8465" width="1.7109375" style="132" customWidth="1"/>
    <col min="8466" max="8466" width="8.5703125" style="132" customWidth="1"/>
    <col min="8467" max="8468" width="1.140625" style="132" customWidth="1"/>
    <col min="8469" max="8469" width="14.28515625" style="132" customWidth="1"/>
    <col min="8470" max="8470" width="15.42578125" style="132" customWidth="1"/>
    <col min="8471" max="8471" width="1.7109375" style="132" customWidth="1"/>
    <col min="8472" max="8472" width="13.7109375" style="132" customWidth="1"/>
    <col min="8473" max="8473" width="6.28515625" style="132" customWidth="1"/>
    <col min="8474" max="8474" width="6.85546875" style="132" customWidth="1"/>
    <col min="8475" max="8475" width="2.28515625" style="132" customWidth="1"/>
    <col min="8476" max="8476" width="15.42578125" style="132" customWidth="1"/>
    <col min="8477" max="8477" width="13.140625" style="132" customWidth="1"/>
    <col min="8478" max="8478" width="1.7109375" style="132" customWidth="1"/>
    <col min="8479" max="8479" width="1.140625" style="132" customWidth="1"/>
    <col min="8480" max="8480" width="5.7109375" style="132" customWidth="1"/>
    <col min="8481" max="8704" width="6.85546875" style="132" customWidth="1"/>
    <col min="8705" max="8705" width="8" style="132" customWidth="1"/>
    <col min="8706" max="8706" width="1.140625" style="132" customWidth="1"/>
    <col min="8707" max="8709" width="1.7109375" style="132" customWidth="1"/>
    <col min="8710" max="8710" width="2.28515625" style="132" customWidth="1"/>
    <col min="8711" max="8712" width="1.140625" style="132" customWidth="1"/>
    <col min="8713" max="8713" width="2.85546875" style="132" customWidth="1"/>
    <col min="8714" max="8714" width="2.28515625" style="132" customWidth="1"/>
    <col min="8715" max="8715" width="3.42578125" style="132" customWidth="1"/>
    <col min="8716" max="8716" width="1.140625" style="132" customWidth="1"/>
    <col min="8717" max="8717" width="8" style="132" customWidth="1"/>
    <col min="8718" max="8718" width="1.140625" style="132" customWidth="1"/>
    <col min="8719" max="8719" width="2.85546875" style="132" customWidth="1"/>
    <col min="8720" max="8720" width="4" style="132" customWidth="1"/>
    <col min="8721" max="8721" width="1.7109375" style="132" customWidth="1"/>
    <col min="8722" max="8722" width="8.5703125" style="132" customWidth="1"/>
    <col min="8723" max="8724" width="1.140625" style="132" customWidth="1"/>
    <col min="8725" max="8725" width="14.28515625" style="132" customWidth="1"/>
    <col min="8726" max="8726" width="15.42578125" style="132" customWidth="1"/>
    <col min="8727" max="8727" width="1.7109375" style="132" customWidth="1"/>
    <col min="8728" max="8728" width="13.7109375" style="132" customWidth="1"/>
    <col min="8729" max="8729" width="6.28515625" style="132" customWidth="1"/>
    <col min="8730" max="8730" width="6.85546875" style="132" customWidth="1"/>
    <col min="8731" max="8731" width="2.28515625" style="132" customWidth="1"/>
    <col min="8732" max="8732" width="15.42578125" style="132" customWidth="1"/>
    <col min="8733" max="8733" width="13.140625" style="132" customWidth="1"/>
    <col min="8734" max="8734" width="1.7109375" style="132" customWidth="1"/>
    <col min="8735" max="8735" width="1.140625" style="132" customWidth="1"/>
    <col min="8736" max="8736" width="5.7109375" style="132" customWidth="1"/>
    <col min="8737" max="8960" width="6.85546875" style="132" customWidth="1"/>
    <col min="8961" max="8961" width="8" style="132" customWidth="1"/>
    <col min="8962" max="8962" width="1.140625" style="132" customWidth="1"/>
    <col min="8963" max="8965" width="1.7109375" style="132" customWidth="1"/>
    <col min="8966" max="8966" width="2.28515625" style="132" customWidth="1"/>
    <col min="8967" max="8968" width="1.140625" style="132" customWidth="1"/>
    <col min="8969" max="8969" width="2.85546875" style="132" customWidth="1"/>
    <col min="8970" max="8970" width="2.28515625" style="132" customWidth="1"/>
    <col min="8971" max="8971" width="3.42578125" style="132" customWidth="1"/>
    <col min="8972" max="8972" width="1.140625" style="132" customWidth="1"/>
    <col min="8973" max="8973" width="8" style="132" customWidth="1"/>
    <col min="8974" max="8974" width="1.140625" style="132" customWidth="1"/>
    <col min="8975" max="8975" width="2.85546875" style="132" customWidth="1"/>
    <col min="8976" max="8976" width="4" style="132" customWidth="1"/>
    <col min="8977" max="8977" width="1.7109375" style="132" customWidth="1"/>
    <col min="8978" max="8978" width="8.5703125" style="132" customWidth="1"/>
    <col min="8979" max="8980" width="1.140625" style="132" customWidth="1"/>
    <col min="8981" max="8981" width="14.28515625" style="132" customWidth="1"/>
    <col min="8982" max="8982" width="15.42578125" style="132" customWidth="1"/>
    <col min="8983" max="8983" width="1.7109375" style="132" customWidth="1"/>
    <col min="8984" max="8984" width="13.7109375" style="132" customWidth="1"/>
    <col min="8985" max="8985" width="6.28515625" style="132" customWidth="1"/>
    <col min="8986" max="8986" width="6.85546875" style="132" customWidth="1"/>
    <col min="8987" max="8987" width="2.28515625" style="132" customWidth="1"/>
    <col min="8988" max="8988" width="15.42578125" style="132" customWidth="1"/>
    <col min="8989" max="8989" width="13.140625" style="132" customWidth="1"/>
    <col min="8990" max="8990" width="1.7109375" style="132" customWidth="1"/>
    <col min="8991" max="8991" width="1.140625" style="132" customWidth="1"/>
    <col min="8992" max="8992" width="5.7109375" style="132" customWidth="1"/>
    <col min="8993" max="9216" width="6.85546875" style="132" customWidth="1"/>
    <col min="9217" max="9217" width="8" style="132" customWidth="1"/>
    <col min="9218" max="9218" width="1.140625" style="132" customWidth="1"/>
    <col min="9219" max="9221" width="1.7109375" style="132" customWidth="1"/>
    <col min="9222" max="9222" width="2.28515625" style="132" customWidth="1"/>
    <col min="9223" max="9224" width="1.140625" style="132" customWidth="1"/>
    <col min="9225" max="9225" width="2.85546875" style="132" customWidth="1"/>
    <col min="9226" max="9226" width="2.28515625" style="132" customWidth="1"/>
    <col min="9227" max="9227" width="3.42578125" style="132" customWidth="1"/>
    <col min="9228" max="9228" width="1.140625" style="132" customWidth="1"/>
    <col min="9229" max="9229" width="8" style="132" customWidth="1"/>
    <col min="9230" max="9230" width="1.140625" style="132" customWidth="1"/>
    <col min="9231" max="9231" width="2.85546875" style="132" customWidth="1"/>
    <col min="9232" max="9232" width="4" style="132" customWidth="1"/>
    <col min="9233" max="9233" width="1.7109375" style="132" customWidth="1"/>
    <col min="9234" max="9234" width="8.5703125" style="132" customWidth="1"/>
    <col min="9235" max="9236" width="1.140625" style="132" customWidth="1"/>
    <col min="9237" max="9237" width="14.28515625" style="132" customWidth="1"/>
    <col min="9238" max="9238" width="15.42578125" style="132" customWidth="1"/>
    <col min="9239" max="9239" width="1.7109375" style="132" customWidth="1"/>
    <col min="9240" max="9240" width="13.7109375" style="132" customWidth="1"/>
    <col min="9241" max="9241" width="6.28515625" style="132" customWidth="1"/>
    <col min="9242" max="9242" width="6.85546875" style="132" customWidth="1"/>
    <col min="9243" max="9243" width="2.28515625" style="132" customWidth="1"/>
    <col min="9244" max="9244" width="15.42578125" style="132" customWidth="1"/>
    <col min="9245" max="9245" width="13.140625" style="132" customWidth="1"/>
    <col min="9246" max="9246" width="1.7109375" style="132" customWidth="1"/>
    <col min="9247" max="9247" width="1.140625" style="132" customWidth="1"/>
    <col min="9248" max="9248" width="5.7109375" style="132" customWidth="1"/>
    <col min="9249" max="9472" width="6.85546875" style="132" customWidth="1"/>
    <col min="9473" max="9473" width="8" style="132" customWidth="1"/>
    <col min="9474" max="9474" width="1.140625" style="132" customWidth="1"/>
    <col min="9475" max="9477" width="1.7109375" style="132" customWidth="1"/>
    <col min="9478" max="9478" width="2.28515625" style="132" customWidth="1"/>
    <col min="9479" max="9480" width="1.140625" style="132" customWidth="1"/>
    <col min="9481" max="9481" width="2.85546875" style="132" customWidth="1"/>
    <col min="9482" max="9482" width="2.28515625" style="132" customWidth="1"/>
    <col min="9483" max="9483" width="3.42578125" style="132" customWidth="1"/>
    <col min="9484" max="9484" width="1.140625" style="132" customWidth="1"/>
    <col min="9485" max="9485" width="8" style="132" customWidth="1"/>
    <col min="9486" max="9486" width="1.140625" style="132" customWidth="1"/>
    <col min="9487" max="9487" width="2.85546875" style="132" customWidth="1"/>
    <col min="9488" max="9488" width="4" style="132" customWidth="1"/>
    <col min="9489" max="9489" width="1.7109375" style="132" customWidth="1"/>
    <col min="9490" max="9490" width="8.5703125" style="132" customWidth="1"/>
    <col min="9491" max="9492" width="1.140625" style="132" customWidth="1"/>
    <col min="9493" max="9493" width="14.28515625" style="132" customWidth="1"/>
    <col min="9494" max="9494" width="15.42578125" style="132" customWidth="1"/>
    <col min="9495" max="9495" width="1.7109375" style="132" customWidth="1"/>
    <col min="9496" max="9496" width="13.7109375" style="132" customWidth="1"/>
    <col min="9497" max="9497" width="6.28515625" style="132" customWidth="1"/>
    <col min="9498" max="9498" width="6.85546875" style="132" customWidth="1"/>
    <col min="9499" max="9499" width="2.28515625" style="132" customWidth="1"/>
    <col min="9500" max="9500" width="15.42578125" style="132" customWidth="1"/>
    <col min="9501" max="9501" width="13.140625" style="132" customWidth="1"/>
    <col min="9502" max="9502" width="1.7109375" style="132" customWidth="1"/>
    <col min="9503" max="9503" width="1.140625" style="132" customWidth="1"/>
    <col min="9504" max="9504" width="5.7109375" style="132" customWidth="1"/>
    <col min="9505" max="9728" width="6.85546875" style="132" customWidth="1"/>
    <col min="9729" max="9729" width="8" style="132" customWidth="1"/>
    <col min="9730" max="9730" width="1.140625" style="132" customWidth="1"/>
    <col min="9731" max="9733" width="1.7109375" style="132" customWidth="1"/>
    <col min="9734" max="9734" width="2.28515625" style="132" customWidth="1"/>
    <col min="9735" max="9736" width="1.140625" style="132" customWidth="1"/>
    <col min="9737" max="9737" width="2.85546875" style="132" customWidth="1"/>
    <col min="9738" max="9738" width="2.28515625" style="132" customWidth="1"/>
    <col min="9739" max="9739" width="3.42578125" style="132" customWidth="1"/>
    <col min="9740" max="9740" width="1.140625" style="132" customWidth="1"/>
    <col min="9741" max="9741" width="8" style="132" customWidth="1"/>
    <col min="9742" max="9742" width="1.140625" style="132" customWidth="1"/>
    <col min="9743" max="9743" width="2.85546875" style="132" customWidth="1"/>
    <col min="9744" max="9744" width="4" style="132" customWidth="1"/>
    <col min="9745" max="9745" width="1.7109375" style="132" customWidth="1"/>
    <col min="9746" max="9746" width="8.5703125" style="132" customWidth="1"/>
    <col min="9747" max="9748" width="1.140625" style="132" customWidth="1"/>
    <col min="9749" max="9749" width="14.28515625" style="132" customWidth="1"/>
    <col min="9750" max="9750" width="15.42578125" style="132" customWidth="1"/>
    <col min="9751" max="9751" width="1.7109375" style="132" customWidth="1"/>
    <col min="9752" max="9752" width="13.7109375" style="132" customWidth="1"/>
    <col min="9753" max="9753" width="6.28515625" style="132" customWidth="1"/>
    <col min="9754" max="9754" width="6.85546875" style="132" customWidth="1"/>
    <col min="9755" max="9755" width="2.28515625" style="132" customWidth="1"/>
    <col min="9756" max="9756" width="15.42578125" style="132" customWidth="1"/>
    <col min="9757" max="9757" width="13.140625" style="132" customWidth="1"/>
    <col min="9758" max="9758" width="1.7109375" style="132" customWidth="1"/>
    <col min="9759" max="9759" width="1.140625" style="132" customWidth="1"/>
    <col min="9760" max="9760" width="5.7109375" style="132" customWidth="1"/>
    <col min="9761" max="9984" width="6.85546875" style="132" customWidth="1"/>
    <col min="9985" max="9985" width="8" style="132" customWidth="1"/>
    <col min="9986" max="9986" width="1.140625" style="132" customWidth="1"/>
    <col min="9987" max="9989" width="1.7109375" style="132" customWidth="1"/>
    <col min="9990" max="9990" width="2.28515625" style="132" customWidth="1"/>
    <col min="9991" max="9992" width="1.140625" style="132" customWidth="1"/>
    <col min="9993" max="9993" width="2.85546875" style="132" customWidth="1"/>
    <col min="9994" max="9994" width="2.28515625" style="132" customWidth="1"/>
    <col min="9995" max="9995" width="3.42578125" style="132" customWidth="1"/>
    <col min="9996" max="9996" width="1.140625" style="132" customWidth="1"/>
    <col min="9997" max="9997" width="8" style="132" customWidth="1"/>
    <col min="9998" max="9998" width="1.140625" style="132" customWidth="1"/>
    <col min="9999" max="9999" width="2.85546875" style="132" customWidth="1"/>
    <col min="10000" max="10000" width="4" style="132" customWidth="1"/>
    <col min="10001" max="10001" width="1.7109375" style="132" customWidth="1"/>
    <col min="10002" max="10002" width="8.5703125" style="132" customWidth="1"/>
    <col min="10003" max="10004" width="1.140625" style="132" customWidth="1"/>
    <col min="10005" max="10005" width="14.28515625" style="132" customWidth="1"/>
    <col min="10006" max="10006" width="15.42578125" style="132" customWidth="1"/>
    <col min="10007" max="10007" width="1.7109375" style="132" customWidth="1"/>
    <col min="10008" max="10008" width="13.7109375" style="132" customWidth="1"/>
    <col min="10009" max="10009" width="6.28515625" style="132" customWidth="1"/>
    <col min="10010" max="10010" width="6.85546875" style="132" customWidth="1"/>
    <col min="10011" max="10011" width="2.28515625" style="132" customWidth="1"/>
    <col min="10012" max="10012" width="15.42578125" style="132" customWidth="1"/>
    <col min="10013" max="10013" width="13.140625" style="132" customWidth="1"/>
    <col min="10014" max="10014" width="1.7109375" style="132" customWidth="1"/>
    <col min="10015" max="10015" width="1.140625" style="132" customWidth="1"/>
    <col min="10016" max="10016" width="5.7109375" style="132" customWidth="1"/>
    <col min="10017" max="10240" width="6.85546875" style="132" customWidth="1"/>
    <col min="10241" max="10241" width="8" style="132" customWidth="1"/>
    <col min="10242" max="10242" width="1.140625" style="132" customWidth="1"/>
    <col min="10243" max="10245" width="1.7109375" style="132" customWidth="1"/>
    <col min="10246" max="10246" width="2.28515625" style="132" customWidth="1"/>
    <col min="10247" max="10248" width="1.140625" style="132" customWidth="1"/>
    <col min="10249" max="10249" width="2.85546875" style="132" customWidth="1"/>
    <col min="10250" max="10250" width="2.28515625" style="132" customWidth="1"/>
    <col min="10251" max="10251" width="3.42578125" style="132" customWidth="1"/>
    <col min="10252" max="10252" width="1.140625" style="132" customWidth="1"/>
    <col min="10253" max="10253" width="8" style="132" customWidth="1"/>
    <col min="10254" max="10254" width="1.140625" style="132" customWidth="1"/>
    <col min="10255" max="10255" width="2.85546875" style="132" customWidth="1"/>
    <col min="10256" max="10256" width="4" style="132" customWidth="1"/>
    <col min="10257" max="10257" width="1.7109375" style="132" customWidth="1"/>
    <col min="10258" max="10258" width="8.5703125" style="132" customWidth="1"/>
    <col min="10259" max="10260" width="1.140625" style="132" customWidth="1"/>
    <col min="10261" max="10261" width="14.28515625" style="132" customWidth="1"/>
    <col min="10262" max="10262" width="15.42578125" style="132" customWidth="1"/>
    <col min="10263" max="10263" width="1.7109375" style="132" customWidth="1"/>
    <col min="10264" max="10264" width="13.7109375" style="132" customWidth="1"/>
    <col min="10265" max="10265" width="6.28515625" style="132" customWidth="1"/>
    <col min="10266" max="10266" width="6.85546875" style="132" customWidth="1"/>
    <col min="10267" max="10267" width="2.28515625" style="132" customWidth="1"/>
    <col min="10268" max="10268" width="15.42578125" style="132" customWidth="1"/>
    <col min="10269" max="10269" width="13.140625" style="132" customWidth="1"/>
    <col min="10270" max="10270" width="1.7109375" style="132" customWidth="1"/>
    <col min="10271" max="10271" width="1.140625" style="132" customWidth="1"/>
    <col min="10272" max="10272" width="5.7109375" style="132" customWidth="1"/>
    <col min="10273" max="10496" width="6.85546875" style="132" customWidth="1"/>
    <col min="10497" max="10497" width="8" style="132" customWidth="1"/>
    <col min="10498" max="10498" width="1.140625" style="132" customWidth="1"/>
    <col min="10499" max="10501" width="1.7109375" style="132" customWidth="1"/>
    <col min="10502" max="10502" width="2.28515625" style="132" customWidth="1"/>
    <col min="10503" max="10504" width="1.140625" style="132" customWidth="1"/>
    <col min="10505" max="10505" width="2.85546875" style="132" customWidth="1"/>
    <col min="10506" max="10506" width="2.28515625" style="132" customWidth="1"/>
    <col min="10507" max="10507" width="3.42578125" style="132" customWidth="1"/>
    <col min="10508" max="10508" width="1.140625" style="132" customWidth="1"/>
    <col min="10509" max="10509" width="8" style="132" customWidth="1"/>
    <col min="10510" max="10510" width="1.140625" style="132" customWidth="1"/>
    <col min="10511" max="10511" width="2.85546875" style="132" customWidth="1"/>
    <col min="10512" max="10512" width="4" style="132" customWidth="1"/>
    <col min="10513" max="10513" width="1.7109375" style="132" customWidth="1"/>
    <col min="10514" max="10514" width="8.5703125" style="132" customWidth="1"/>
    <col min="10515" max="10516" width="1.140625" style="132" customWidth="1"/>
    <col min="10517" max="10517" width="14.28515625" style="132" customWidth="1"/>
    <col min="10518" max="10518" width="15.42578125" style="132" customWidth="1"/>
    <col min="10519" max="10519" width="1.7109375" style="132" customWidth="1"/>
    <col min="10520" max="10520" width="13.7109375" style="132" customWidth="1"/>
    <col min="10521" max="10521" width="6.28515625" style="132" customWidth="1"/>
    <col min="10522" max="10522" width="6.85546875" style="132" customWidth="1"/>
    <col min="10523" max="10523" width="2.28515625" style="132" customWidth="1"/>
    <col min="10524" max="10524" width="15.42578125" style="132" customWidth="1"/>
    <col min="10525" max="10525" width="13.140625" style="132" customWidth="1"/>
    <col min="10526" max="10526" width="1.7109375" style="132" customWidth="1"/>
    <col min="10527" max="10527" width="1.140625" style="132" customWidth="1"/>
    <col min="10528" max="10528" width="5.7109375" style="132" customWidth="1"/>
    <col min="10529" max="10752" width="6.85546875" style="132" customWidth="1"/>
    <col min="10753" max="10753" width="8" style="132" customWidth="1"/>
    <col min="10754" max="10754" width="1.140625" style="132" customWidth="1"/>
    <col min="10755" max="10757" width="1.7109375" style="132" customWidth="1"/>
    <col min="10758" max="10758" width="2.28515625" style="132" customWidth="1"/>
    <col min="10759" max="10760" width="1.140625" style="132" customWidth="1"/>
    <col min="10761" max="10761" width="2.85546875" style="132" customWidth="1"/>
    <col min="10762" max="10762" width="2.28515625" style="132" customWidth="1"/>
    <col min="10763" max="10763" width="3.42578125" style="132" customWidth="1"/>
    <col min="10764" max="10764" width="1.140625" style="132" customWidth="1"/>
    <col min="10765" max="10765" width="8" style="132" customWidth="1"/>
    <col min="10766" max="10766" width="1.140625" style="132" customWidth="1"/>
    <col min="10767" max="10767" width="2.85546875" style="132" customWidth="1"/>
    <col min="10768" max="10768" width="4" style="132" customWidth="1"/>
    <col min="10769" max="10769" width="1.7109375" style="132" customWidth="1"/>
    <col min="10770" max="10770" width="8.5703125" style="132" customWidth="1"/>
    <col min="10771" max="10772" width="1.140625" style="132" customWidth="1"/>
    <col min="10773" max="10773" width="14.28515625" style="132" customWidth="1"/>
    <col min="10774" max="10774" width="15.42578125" style="132" customWidth="1"/>
    <col min="10775" max="10775" width="1.7109375" style="132" customWidth="1"/>
    <col min="10776" max="10776" width="13.7109375" style="132" customWidth="1"/>
    <col min="10777" max="10777" width="6.28515625" style="132" customWidth="1"/>
    <col min="10778" max="10778" width="6.85546875" style="132" customWidth="1"/>
    <col min="10779" max="10779" width="2.28515625" style="132" customWidth="1"/>
    <col min="10780" max="10780" width="15.42578125" style="132" customWidth="1"/>
    <col min="10781" max="10781" width="13.140625" style="132" customWidth="1"/>
    <col min="10782" max="10782" width="1.7109375" style="132" customWidth="1"/>
    <col min="10783" max="10783" width="1.140625" style="132" customWidth="1"/>
    <col min="10784" max="10784" width="5.7109375" style="132" customWidth="1"/>
    <col min="10785" max="11008" width="6.85546875" style="132" customWidth="1"/>
    <col min="11009" max="11009" width="8" style="132" customWidth="1"/>
    <col min="11010" max="11010" width="1.140625" style="132" customWidth="1"/>
    <col min="11011" max="11013" width="1.7109375" style="132" customWidth="1"/>
    <col min="11014" max="11014" width="2.28515625" style="132" customWidth="1"/>
    <col min="11015" max="11016" width="1.140625" style="132" customWidth="1"/>
    <col min="11017" max="11017" width="2.85546875" style="132" customWidth="1"/>
    <col min="11018" max="11018" width="2.28515625" style="132" customWidth="1"/>
    <col min="11019" max="11019" width="3.42578125" style="132" customWidth="1"/>
    <col min="11020" max="11020" width="1.140625" style="132" customWidth="1"/>
    <col min="11021" max="11021" width="8" style="132" customWidth="1"/>
    <col min="11022" max="11022" width="1.140625" style="132" customWidth="1"/>
    <col min="11023" max="11023" width="2.85546875" style="132" customWidth="1"/>
    <col min="11024" max="11024" width="4" style="132" customWidth="1"/>
    <col min="11025" max="11025" width="1.7109375" style="132" customWidth="1"/>
    <col min="11026" max="11026" width="8.5703125" style="132" customWidth="1"/>
    <col min="11027" max="11028" width="1.140625" style="132" customWidth="1"/>
    <col min="11029" max="11029" width="14.28515625" style="132" customWidth="1"/>
    <col min="11030" max="11030" width="15.42578125" style="132" customWidth="1"/>
    <col min="11031" max="11031" width="1.7109375" style="132" customWidth="1"/>
    <col min="11032" max="11032" width="13.7109375" style="132" customWidth="1"/>
    <col min="11033" max="11033" width="6.28515625" style="132" customWidth="1"/>
    <col min="11034" max="11034" width="6.85546875" style="132" customWidth="1"/>
    <col min="11035" max="11035" width="2.28515625" style="132" customWidth="1"/>
    <col min="11036" max="11036" width="15.42578125" style="132" customWidth="1"/>
    <col min="11037" max="11037" width="13.140625" style="132" customWidth="1"/>
    <col min="11038" max="11038" width="1.7109375" style="132" customWidth="1"/>
    <col min="11039" max="11039" width="1.140625" style="132" customWidth="1"/>
    <col min="11040" max="11040" width="5.7109375" style="132" customWidth="1"/>
    <col min="11041" max="11264" width="6.85546875" style="132" customWidth="1"/>
    <col min="11265" max="11265" width="8" style="132" customWidth="1"/>
    <col min="11266" max="11266" width="1.140625" style="132" customWidth="1"/>
    <col min="11267" max="11269" width="1.7109375" style="132" customWidth="1"/>
    <col min="11270" max="11270" width="2.28515625" style="132" customWidth="1"/>
    <col min="11271" max="11272" width="1.140625" style="132" customWidth="1"/>
    <col min="11273" max="11273" width="2.85546875" style="132" customWidth="1"/>
    <col min="11274" max="11274" width="2.28515625" style="132" customWidth="1"/>
    <col min="11275" max="11275" width="3.42578125" style="132" customWidth="1"/>
    <col min="11276" max="11276" width="1.140625" style="132" customWidth="1"/>
    <col min="11277" max="11277" width="8" style="132" customWidth="1"/>
    <col min="11278" max="11278" width="1.140625" style="132" customWidth="1"/>
    <col min="11279" max="11279" width="2.85546875" style="132" customWidth="1"/>
    <col min="11280" max="11280" width="4" style="132" customWidth="1"/>
    <col min="11281" max="11281" width="1.7109375" style="132" customWidth="1"/>
    <col min="11282" max="11282" width="8.5703125" style="132" customWidth="1"/>
    <col min="11283" max="11284" width="1.140625" style="132" customWidth="1"/>
    <col min="11285" max="11285" width="14.28515625" style="132" customWidth="1"/>
    <col min="11286" max="11286" width="15.42578125" style="132" customWidth="1"/>
    <col min="11287" max="11287" width="1.7109375" style="132" customWidth="1"/>
    <col min="11288" max="11288" width="13.7109375" style="132" customWidth="1"/>
    <col min="11289" max="11289" width="6.28515625" style="132" customWidth="1"/>
    <col min="11290" max="11290" width="6.85546875" style="132" customWidth="1"/>
    <col min="11291" max="11291" width="2.28515625" style="132" customWidth="1"/>
    <col min="11292" max="11292" width="15.42578125" style="132" customWidth="1"/>
    <col min="11293" max="11293" width="13.140625" style="132" customWidth="1"/>
    <col min="11294" max="11294" width="1.7109375" style="132" customWidth="1"/>
    <col min="11295" max="11295" width="1.140625" style="132" customWidth="1"/>
    <col min="11296" max="11296" width="5.7109375" style="132" customWidth="1"/>
    <col min="11297" max="11520" width="6.85546875" style="132" customWidth="1"/>
    <col min="11521" max="11521" width="8" style="132" customWidth="1"/>
    <col min="11522" max="11522" width="1.140625" style="132" customWidth="1"/>
    <col min="11523" max="11525" width="1.7109375" style="132" customWidth="1"/>
    <col min="11526" max="11526" width="2.28515625" style="132" customWidth="1"/>
    <col min="11527" max="11528" width="1.140625" style="132" customWidth="1"/>
    <col min="11529" max="11529" width="2.85546875" style="132" customWidth="1"/>
    <col min="11530" max="11530" width="2.28515625" style="132" customWidth="1"/>
    <col min="11531" max="11531" width="3.42578125" style="132" customWidth="1"/>
    <col min="11532" max="11532" width="1.140625" style="132" customWidth="1"/>
    <col min="11533" max="11533" width="8" style="132" customWidth="1"/>
    <col min="11534" max="11534" width="1.140625" style="132" customWidth="1"/>
    <col min="11535" max="11535" width="2.85546875" style="132" customWidth="1"/>
    <col min="11536" max="11536" width="4" style="132" customWidth="1"/>
    <col min="11537" max="11537" width="1.7109375" style="132" customWidth="1"/>
    <col min="11538" max="11538" width="8.5703125" style="132" customWidth="1"/>
    <col min="11539" max="11540" width="1.140625" style="132" customWidth="1"/>
    <col min="11541" max="11541" width="14.28515625" style="132" customWidth="1"/>
    <col min="11542" max="11542" width="15.42578125" style="132" customWidth="1"/>
    <col min="11543" max="11543" width="1.7109375" style="132" customWidth="1"/>
    <col min="11544" max="11544" width="13.7109375" style="132" customWidth="1"/>
    <col min="11545" max="11545" width="6.28515625" style="132" customWidth="1"/>
    <col min="11546" max="11546" width="6.85546875" style="132" customWidth="1"/>
    <col min="11547" max="11547" width="2.28515625" style="132" customWidth="1"/>
    <col min="11548" max="11548" width="15.42578125" style="132" customWidth="1"/>
    <col min="11549" max="11549" width="13.140625" style="132" customWidth="1"/>
    <col min="11550" max="11550" width="1.7109375" style="132" customWidth="1"/>
    <col min="11551" max="11551" width="1.140625" style="132" customWidth="1"/>
    <col min="11552" max="11552" width="5.7109375" style="132" customWidth="1"/>
    <col min="11553" max="11776" width="6.85546875" style="132" customWidth="1"/>
    <col min="11777" max="11777" width="8" style="132" customWidth="1"/>
    <col min="11778" max="11778" width="1.140625" style="132" customWidth="1"/>
    <col min="11779" max="11781" width="1.7109375" style="132" customWidth="1"/>
    <col min="11782" max="11782" width="2.28515625" style="132" customWidth="1"/>
    <col min="11783" max="11784" width="1.140625" style="132" customWidth="1"/>
    <col min="11785" max="11785" width="2.85546875" style="132" customWidth="1"/>
    <col min="11786" max="11786" width="2.28515625" style="132" customWidth="1"/>
    <col min="11787" max="11787" width="3.42578125" style="132" customWidth="1"/>
    <col min="11788" max="11788" width="1.140625" style="132" customWidth="1"/>
    <col min="11789" max="11789" width="8" style="132" customWidth="1"/>
    <col min="11790" max="11790" width="1.140625" style="132" customWidth="1"/>
    <col min="11791" max="11791" width="2.85546875" style="132" customWidth="1"/>
    <col min="11792" max="11792" width="4" style="132" customWidth="1"/>
    <col min="11793" max="11793" width="1.7109375" style="132" customWidth="1"/>
    <col min="11794" max="11794" width="8.5703125" style="132" customWidth="1"/>
    <col min="11795" max="11796" width="1.140625" style="132" customWidth="1"/>
    <col min="11797" max="11797" width="14.28515625" style="132" customWidth="1"/>
    <col min="11798" max="11798" width="15.42578125" style="132" customWidth="1"/>
    <col min="11799" max="11799" width="1.7109375" style="132" customWidth="1"/>
    <col min="11800" max="11800" width="13.7109375" style="132" customWidth="1"/>
    <col min="11801" max="11801" width="6.28515625" style="132" customWidth="1"/>
    <col min="11802" max="11802" width="6.85546875" style="132" customWidth="1"/>
    <col min="11803" max="11803" width="2.28515625" style="132" customWidth="1"/>
    <col min="11804" max="11804" width="15.42578125" style="132" customWidth="1"/>
    <col min="11805" max="11805" width="13.140625" style="132" customWidth="1"/>
    <col min="11806" max="11806" width="1.7109375" style="132" customWidth="1"/>
    <col min="11807" max="11807" width="1.140625" style="132" customWidth="1"/>
    <col min="11808" max="11808" width="5.7109375" style="132" customWidth="1"/>
    <col min="11809" max="12032" width="6.85546875" style="132" customWidth="1"/>
    <col min="12033" max="12033" width="8" style="132" customWidth="1"/>
    <col min="12034" max="12034" width="1.140625" style="132" customWidth="1"/>
    <col min="12035" max="12037" width="1.7109375" style="132" customWidth="1"/>
    <col min="12038" max="12038" width="2.28515625" style="132" customWidth="1"/>
    <col min="12039" max="12040" width="1.140625" style="132" customWidth="1"/>
    <col min="12041" max="12041" width="2.85546875" style="132" customWidth="1"/>
    <col min="12042" max="12042" width="2.28515625" style="132" customWidth="1"/>
    <col min="12043" max="12043" width="3.42578125" style="132" customWidth="1"/>
    <col min="12044" max="12044" width="1.140625" style="132" customWidth="1"/>
    <col min="12045" max="12045" width="8" style="132" customWidth="1"/>
    <col min="12046" max="12046" width="1.140625" style="132" customWidth="1"/>
    <col min="12047" max="12047" width="2.85546875" style="132" customWidth="1"/>
    <col min="12048" max="12048" width="4" style="132" customWidth="1"/>
    <col min="12049" max="12049" width="1.7109375" style="132" customWidth="1"/>
    <col min="12050" max="12050" width="8.5703125" style="132" customWidth="1"/>
    <col min="12051" max="12052" width="1.140625" style="132" customWidth="1"/>
    <col min="12053" max="12053" width="14.28515625" style="132" customWidth="1"/>
    <col min="12054" max="12054" width="15.42578125" style="132" customWidth="1"/>
    <col min="12055" max="12055" width="1.7109375" style="132" customWidth="1"/>
    <col min="12056" max="12056" width="13.7109375" style="132" customWidth="1"/>
    <col min="12057" max="12057" width="6.28515625" style="132" customWidth="1"/>
    <col min="12058" max="12058" width="6.85546875" style="132" customWidth="1"/>
    <col min="12059" max="12059" width="2.28515625" style="132" customWidth="1"/>
    <col min="12060" max="12060" width="15.42578125" style="132" customWidth="1"/>
    <col min="12061" max="12061" width="13.140625" style="132" customWidth="1"/>
    <col min="12062" max="12062" width="1.7109375" style="132" customWidth="1"/>
    <col min="12063" max="12063" width="1.140625" style="132" customWidth="1"/>
    <col min="12064" max="12064" width="5.7109375" style="132" customWidth="1"/>
    <col min="12065" max="12288" width="6.85546875" style="132" customWidth="1"/>
    <col min="12289" max="12289" width="8" style="132" customWidth="1"/>
    <col min="12290" max="12290" width="1.140625" style="132" customWidth="1"/>
    <col min="12291" max="12293" width="1.7109375" style="132" customWidth="1"/>
    <col min="12294" max="12294" width="2.28515625" style="132" customWidth="1"/>
    <col min="12295" max="12296" width="1.140625" style="132" customWidth="1"/>
    <col min="12297" max="12297" width="2.85546875" style="132" customWidth="1"/>
    <col min="12298" max="12298" width="2.28515625" style="132" customWidth="1"/>
    <col min="12299" max="12299" width="3.42578125" style="132" customWidth="1"/>
    <col min="12300" max="12300" width="1.140625" style="132" customWidth="1"/>
    <col min="12301" max="12301" width="8" style="132" customWidth="1"/>
    <col min="12302" max="12302" width="1.140625" style="132" customWidth="1"/>
    <col min="12303" max="12303" width="2.85546875" style="132" customWidth="1"/>
    <col min="12304" max="12304" width="4" style="132" customWidth="1"/>
    <col min="12305" max="12305" width="1.7109375" style="132" customWidth="1"/>
    <col min="12306" max="12306" width="8.5703125" style="132" customWidth="1"/>
    <col min="12307" max="12308" width="1.140625" style="132" customWidth="1"/>
    <col min="12309" max="12309" width="14.28515625" style="132" customWidth="1"/>
    <col min="12310" max="12310" width="15.42578125" style="132" customWidth="1"/>
    <col min="12311" max="12311" width="1.7109375" style="132" customWidth="1"/>
    <col min="12312" max="12312" width="13.7109375" style="132" customWidth="1"/>
    <col min="12313" max="12313" width="6.28515625" style="132" customWidth="1"/>
    <col min="12314" max="12314" width="6.85546875" style="132" customWidth="1"/>
    <col min="12315" max="12315" width="2.28515625" style="132" customWidth="1"/>
    <col min="12316" max="12316" width="15.42578125" style="132" customWidth="1"/>
    <col min="12317" max="12317" width="13.140625" style="132" customWidth="1"/>
    <col min="12318" max="12318" width="1.7109375" style="132" customWidth="1"/>
    <col min="12319" max="12319" width="1.140625" style="132" customWidth="1"/>
    <col min="12320" max="12320" width="5.7109375" style="132" customWidth="1"/>
    <col min="12321" max="12544" width="6.85546875" style="132" customWidth="1"/>
    <col min="12545" max="12545" width="8" style="132" customWidth="1"/>
    <col min="12546" max="12546" width="1.140625" style="132" customWidth="1"/>
    <col min="12547" max="12549" width="1.7109375" style="132" customWidth="1"/>
    <col min="12550" max="12550" width="2.28515625" style="132" customWidth="1"/>
    <col min="12551" max="12552" width="1.140625" style="132" customWidth="1"/>
    <col min="12553" max="12553" width="2.85546875" style="132" customWidth="1"/>
    <col min="12554" max="12554" width="2.28515625" style="132" customWidth="1"/>
    <col min="12555" max="12555" width="3.42578125" style="132" customWidth="1"/>
    <col min="12556" max="12556" width="1.140625" style="132" customWidth="1"/>
    <col min="12557" max="12557" width="8" style="132" customWidth="1"/>
    <col min="12558" max="12558" width="1.140625" style="132" customWidth="1"/>
    <col min="12559" max="12559" width="2.85546875" style="132" customWidth="1"/>
    <col min="12560" max="12560" width="4" style="132" customWidth="1"/>
    <col min="12561" max="12561" width="1.7109375" style="132" customWidth="1"/>
    <col min="12562" max="12562" width="8.5703125" style="132" customWidth="1"/>
    <col min="12563" max="12564" width="1.140625" style="132" customWidth="1"/>
    <col min="12565" max="12565" width="14.28515625" style="132" customWidth="1"/>
    <col min="12566" max="12566" width="15.42578125" style="132" customWidth="1"/>
    <col min="12567" max="12567" width="1.7109375" style="132" customWidth="1"/>
    <col min="12568" max="12568" width="13.7109375" style="132" customWidth="1"/>
    <col min="12569" max="12569" width="6.28515625" style="132" customWidth="1"/>
    <col min="12570" max="12570" width="6.85546875" style="132" customWidth="1"/>
    <col min="12571" max="12571" width="2.28515625" style="132" customWidth="1"/>
    <col min="12572" max="12572" width="15.42578125" style="132" customWidth="1"/>
    <col min="12573" max="12573" width="13.140625" style="132" customWidth="1"/>
    <col min="12574" max="12574" width="1.7109375" style="132" customWidth="1"/>
    <col min="12575" max="12575" width="1.140625" style="132" customWidth="1"/>
    <col min="12576" max="12576" width="5.7109375" style="132" customWidth="1"/>
    <col min="12577" max="12800" width="6.85546875" style="132" customWidth="1"/>
    <col min="12801" max="12801" width="8" style="132" customWidth="1"/>
    <col min="12802" max="12802" width="1.140625" style="132" customWidth="1"/>
    <col min="12803" max="12805" width="1.7109375" style="132" customWidth="1"/>
    <col min="12806" max="12806" width="2.28515625" style="132" customWidth="1"/>
    <col min="12807" max="12808" width="1.140625" style="132" customWidth="1"/>
    <col min="12809" max="12809" width="2.85546875" style="132" customWidth="1"/>
    <col min="12810" max="12810" width="2.28515625" style="132" customWidth="1"/>
    <col min="12811" max="12811" width="3.42578125" style="132" customWidth="1"/>
    <col min="12812" max="12812" width="1.140625" style="132" customWidth="1"/>
    <col min="12813" max="12813" width="8" style="132" customWidth="1"/>
    <col min="12814" max="12814" width="1.140625" style="132" customWidth="1"/>
    <col min="12815" max="12815" width="2.85546875" style="132" customWidth="1"/>
    <col min="12816" max="12816" width="4" style="132" customWidth="1"/>
    <col min="12817" max="12817" width="1.7109375" style="132" customWidth="1"/>
    <col min="12818" max="12818" width="8.5703125" style="132" customWidth="1"/>
    <col min="12819" max="12820" width="1.140625" style="132" customWidth="1"/>
    <col min="12821" max="12821" width="14.28515625" style="132" customWidth="1"/>
    <col min="12822" max="12822" width="15.42578125" style="132" customWidth="1"/>
    <col min="12823" max="12823" width="1.7109375" style="132" customWidth="1"/>
    <col min="12824" max="12824" width="13.7109375" style="132" customWidth="1"/>
    <col min="12825" max="12825" width="6.28515625" style="132" customWidth="1"/>
    <col min="12826" max="12826" width="6.85546875" style="132" customWidth="1"/>
    <col min="12827" max="12827" width="2.28515625" style="132" customWidth="1"/>
    <col min="12828" max="12828" width="15.42578125" style="132" customWidth="1"/>
    <col min="12829" max="12829" width="13.140625" style="132" customWidth="1"/>
    <col min="12830" max="12830" width="1.7109375" style="132" customWidth="1"/>
    <col min="12831" max="12831" width="1.140625" style="132" customWidth="1"/>
    <col min="12832" max="12832" width="5.7109375" style="132" customWidth="1"/>
    <col min="12833" max="13056" width="6.85546875" style="132" customWidth="1"/>
    <col min="13057" max="13057" width="8" style="132" customWidth="1"/>
    <col min="13058" max="13058" width="1.140625" style="132" customWidth="1"/>
    <col min="13059" max="13061" width="1.7109375" style="132" customWidth="1"/>
    <col min="13062" max="13062" width="2.28515625" style="132" customWidth="1"/>
    <col min="13063" max="13064" width="1.140625" style="132" customWidth="1"/>
    <col min="13065" max="13065" width="2.85546875" style="132" customWidth="1"/>
    <col min="13066" max="13066" width="2.28515625" style="132" customWidth="1"/>
    <col min="13067" max="13067" width="3.42578125" style="132" customWidth="1"/>
    <col min="13068" max="13068" width="1.140625" style="132" customWidth="1"/>
    <col min="13069" max="13069" width="8" style="132" customWidth="1"/>
    <col min="13070" max="13070" width="1.140625" style="132" customWidth="1"/>
    <col min="13071" max="13071" width="2.85546875" style="132" customWidth="1"/>
    <col min="13072" max="13072" width="4" style="132" customWidth="1"/>
    <col min="13073" max="13073" width="1.7109375" style="132" customWidth="1"/>
    <col min="13074" max="13074" width="8.5703125" style="132" customWidth="1"/>
    <col min="13075" max="13076" width="1.140625" style="132" customWidth="1"/>
    <col min="13077" max="13077" width="14.28515625" style="132" customWidth="1"/>
    <col min="13078" max="13078" width="15.42578125" style="132" customWidth="1"/>
    <col min="13079" max="13079" width="1.7109375" style="132" customWidth="1"/>
    <col min="13080" max="13080" width="13.7109375" style="132" customWidth="1"/>
    <col min="13081" max="13081" width="6.28515625" style="132" customWidth="1"/>
    <col min="13082" max="13082" width="6.85546875" style="132" customWidth="1"/>
    <col min="13083" max="13083" width="2.28515625" style="132" customWidth="1"/>
    <col min="13084" max="13084" width="15.42578125" style="132" customWidth="1"/>
    <col min="13085" max="13085" width="13.140625" style="132" customWidth="1"/>
    <col min="13086" max="13086" width="1.7109375" style="132" customWidth="1"/>
    <col min="13087" max="13087" width="1.140625" style="132" customWidth="1"/>
    <col min="13088" max="13088" width="5.7109375" style="132" customWidth="1"/>
    <col min="13089" max="13312" width="6.85546875" style="132" customWidth="1"/>
    <col min="13313" max="13313" width="8" style="132" customWidth="1"/>
    <col min="13314" max="13314" width="1.140625" style="132" customWidth="1"/>
    <col min="13315" max="13317" width="1.7109375" style="132" customWidth="1"/>
    <col min="13318" max="13318" width="2.28515625" style="132" customWidth="1"/>
    <col min="13319" max="13320" width="1.140625" style="132" customWidth="1"/>
    <col min="13321" max="13321" width="2.85546875" style="132" customWidth="1"/>
    <col min="13322" max="13322" width="2.28515625" style="132" customWidth="1"/>
    <col min="13323" max="13323" width="3.42578125" style="132" customWidth="1"/>
    <col min="13324" max="13324" width="1.140625" style="132" customWidth="1"/>
    <col min="13325" max="13325" width="8" style="132" customWidth="1"/>
    <col min="13326" max="13326" width="1.140625" style="132" customWidth="1"/>
    <col min="13327" max="13327" width="2.85546875" style="132" customWidth="1"/>
    <col min="13328" max="13328" width="4" style="132" customWidth="1"/>
    <col min="13329" max="13329" width="1.7109375" style="132" customWidth="1"/>
    <col min="13330" max="13330" width="8.5703125" style="132" customWidth="1"/>
    <col min="13331" max="13332" width="1.140625" style="132" customWidth="1"/>
    <col min="13333" max="13333" width="14.28515625" style="132" customWidth="1"/>
    <col min="13334" max="13334" width="15.42578125" style="132" customWidth="1"/>
    <col min="13335" max="13335" width="1.7109375" style="132" customWidth="1"/>
    <col min="13336" max="13336" width="13.7109375" style="132" customWidth="1"/>
    <col min="13337" max="13337" width="6.28515625" style="132" customWidth="1"/>
    <col min="13338" max="13338" width="6.85546875" style="132" customWidth="1"/>
    <col min="13339" max="13339" width="2.28515625" style="132" customWidth="1"/>
    <col min="13340" max="13340" width="15.42578125" style="132" customWidth="1"/>
    <col min="13341" max="13341" width="13.140625" style="132" customWidth="1"/>
    <col min="13342" max="13342" width="1.7109375" style="132" customWidth="1"/>
    <col min="13343" max="13343" width="1.140625" style="132" customWidth="1"/>
    <col min="13344" max="13344" width="5.7109375" style="132" customWidth="1"/>
    <col min="13345" max="13568" width="6.85546875" style="132" customWidth="1"/>
    <col min="13569" max="13569" width="8" style="132" customWidth="1"/>
    <col min="13570" max="13570" width="1.140625" style="132" customWidth="1"/>
    <col min="13571" max="13573" width="1.7109375" style="132" customWidth="1"/>
    <col min="13574" max="13574" width="2.28515625" style="132" customWidth="1"/>
    <col min="13575" max="13576" width="1.140625" style="132" customWidth="1"/>
    <col min="13577" max="13577" width="2.85546875" style="132" customWidth="1"/>
    <col min="13578" max="13578" width="2.28515625" style="132" customWidth="1"/>
    <col min="13579" max="13579" width="3.42578125" style="132" customWidth="1"/>
    <col min="13580" max="13580" width="1.140625" style="132" customWidth="1"/>
    <col min="13581" max="13581" width="8" style="132" customWidth="1"/>
    <col min="13582" max="13582" width="1.140625" style="132" customWidth="1"/>
    <col min="13583" max="13583" width="2.85546875" style="132" customWidth="1"/>
    <col min="13584" max="13584" width="4" style="132" customWidth="1"/>
    <col min="13585" max="13585" width="1.7109375" style="132" customWidth="1"/>
    <col min="13586" max="13586" width="8.5703125" style="132" customWidth="1"/>
    <col min="13587" max="13588" width="1.140625" style="132" customWidth="1"/>
    <col min="13589" max="13589" width="14.28515625" style="132" customWidth="1"/>
    <col min="13590" max="13590" width="15.42578125" style="132" customWidth="1"/>
    <col min="13591" max="13591" width="1.7109375" style="132" customWidth="1"/>
    <col min="13592" max="13592" width="13.7109375" style="132" customWidth="1"/>
    <col min="13593" max="13593" width="6.28515625" style="132" customWidth="1"/>
    <col min="13594" max="13594" width="6.85546875" style="132" customWidth="1"/>
    <col min="13595" max="13595" width="2.28515625" style="132" customWidth="1"/>
    <col min="13596" max="13596" width="15.42578125" style="132" customWidth="1"/>
    <col min="13597" max="13597" width="13.140625" style="132" customWidth="1"/>
    <col min="13598" max="13598" width="1.7109375" style="132" customWidth="1"/>
    <col min="13599" max="13599" width="1.140625" style="132" customWidth="1"/>
    <col min="13600" max="13600" width="5.7109375" style="132" customWidth="1"/>
    <col min="13601" max="13824" width="6.85546875" style="132" customWidth="1"/>
    <col min="13825" max="13825" width="8" style="132" customWidth="1"/>
    <col min="13826" max="13826" width="1.140625" style="132" customWidth="1"/>
    <col min="13827" max="13829" width="1.7109375" style="132" customWidth="1"/>
    <col min="13830" max="13830" width="2.28515625" style="132" customWidth="1"/>
    <col min="13831" max="13832" width="1.140625" style="132" customWidth="1"/>
    <col min="13833" max="13833" width="2.85546875" style="132" customWidth="1"/>
    <col min="13834" max="13834" width="2.28515625" style="132" customWidth="1"/>
    <col min="13835" max="13835" width="3.42578125" style="132" customWidth="1"/>
    <col min="13836" max="13836" width="1.140625" style="132" customWidth="1"/>
    <col min="13837" max="13837" width="8" style="132" customWidth="1"/>
    <col min="13838" max="13838" width="1.140625" style="132" customWidth="1"/>
    <col min="13839" max="13839" width="2.85546875" style="132" customWidth="1"/>
    <col min="13840" max="13840" width="4" style="132" customWidth="1"/>
    <col min="13841" max="13841" width="1.7109375" style="132" customWidth="1"/>
    <col min="13842" max="13842" width="8.5703125" style="132" customWidth="1"/>
    <col min="13843" max="13844" width="1.140625" style="132" customWidth="1"/>
    <col min="13845" max="13845" width="14.28515625" style="132" customWidth="1"/>
    <col min="13846" max="13846" width="15.42578125" style="132" customWidth="1"/>
    <col min="13847" max="13847" width="1.7109375" style="132" customWidth="1"/>
    <col min="13848" max="13848" width="13.7109375" style="132" customWidth="1"/>
    <col min="13849" max="13849" width="6.28515625" style="132" customWidth="1"/>
    <col min="13850" max="13850" width="6.85546875" style="132" customWidth="1"/>
    <col min="13851" max="13851" width="2.28515625" style="132" customWidth="1"/>
    <col min="13852" max="13852" width="15.42578125" style="132" customWidth="1"/>
    <col min="13853" max="13853" width="13.140625" style="132" customWidth="1"/>
    <col min="13854" max="13854" width="1.7109375" style="132" customWidth="1"/>
    <col min="13855" max="13855" width="1.140625" style="132" customWidth="1"/>
    <col min="13856" max="13856" width="5.7109375" style="132" customWidth="1"/>
    <col min="13857" max="14080" width="6.85546875" style="132" customWidth="1"/>
    <col min="14081" max="14081" width="8" style="132" customWidth="1"/>
    <col min="14082" max="14082" width="1.140625" style="132" customWidth="1"/>
    <col min="14083" max="14085" width="1.7109375" style="132" customWidth="1"/>
    <col min="14086" max="14086" width="2.28515625" style="132" customWidth="1"/>
    <col min="14087" max="14088" width="1.140625" style="132" customWidth="1"/>
    <col min="14089" max="14089" width="2.85546875" style="132" customWidth="1"/>
    <col min="14090" max="14090" width="2.28515625" style="132" customWidth="1"/>
    <col min="14091" max="14091" width="3.42578125" style="132" customWidth="1"/>
    <col min="14092" max="14092" width="1.140625" style="132" customWidth="1"/>
    <col min="14093" max="14093" width="8" style="132" customWidth="1"/>
    <col min="14094" max="14094" width="1.140625" style="132" customWidth="1"/>
    <col min="14095" max="14095" width="2.85546875" style="132" customWidth="1"/>
    <col min="14096" max="14096" width="4" style="132" customWidth="1"/>
    <col min="14097" max="14097" width="1.7109375" style="132" customWidth="1"/>
    <col min="14098" max="14098" width="8.5703125" style="132" customWidth="1"/>
    <col min="14099" max="14100" width="1.140625" style="132" customWidth="1"/>
    <col min="14101" max="14101" width="14.28515625" style="132" customWidth="1"/>
    <col min="14102" max="14102" width="15.42578125" style="132" customWidth="1"/>
    <col min="14103" max="14103" width="1.7109375" style="132" customWidth="1"/>
    <col min="14104" max="14104" width="13.7109375" style="132" customWidth="1"/>
    <col min="14105" max="14105" width="6.28515625" style="132" customWidth="1"/>
    <col min="14106" max="14106" width="6.85546875" style="132" customWidth="1"/>
    <col min="14107" max="14107" width="2.28515625" style="132" customWidth="1"/>
    <col min="14108" max="14108" width="15.42578125" style="132" customWidth="1"/>
    <col min="14109" max="14109" width="13.140625" style="132" customWidth="1"/>
    <col min="14110" max="14110" width="1.7109375" style="132" customWidth="1"/>
    <col min="14111" max="14111" width="1.140625" style="132" customWidth="1"/>
    <col min="14112" max="14112" width="5.7109375" style="132" customWidth="1"/>
    <col min="14113" max="14336" width="6.85546875" style="132" customWidth="1"/>
    <col min="14337" max="14337" width="8" style="132" customWidth="1"/>
    <col min="14338" max="14338" width="1.140625" style="132" customWidth="1"/>
    <col min="14339" max="14341" width="1.7109375" style="132" customWidth="1"/>
    <col min="14342" max="14342" width="2.28515625" style="132" customWidth="1"/>
    <col min="14343" max="14344" width="1.140625" style="132" customWidth="1"/>
    <col min="14345" max="14345" width="2.85546875" style="132" customWidth="1"/>
    <col min="14346" max="14346" width="2.28515625" style="132" customWidth="1"/>
    <col min="14347" max="14347" width="3.42578125" style="132" customWidth="1"/>
    <col min="14348" max="14348" width="1.140625" style="132" customWidth="1"/>
    <col min="14349" max="14349" width="8" style="132" customWidth="1"/>
    <col min="14350" max="14350" width="1.140625" style="132" customWidth="1"/>
    <col min="14351" max="14351" width="2.85546875" style="132" customWidth="1"/>
    <col min="14352" max="14352" width="4" style="132" customWidth="1"/>
    <col min="14353" max="14353" width="1.7109375" style="132" customWidth="1"/>
    <col min="14354" max="14354" width="8.5703125" style="132" customWidth="1"/>
    <col min="14355" max="14356" width="1.140625" style="132" customWidth="1"/>
    <col min="14357" max="14357" width="14.28515625" style="132" customWidth="1"/>
    <col min="14358" max="14358" width="15.42578125" style="132" customWidth="1"/>
    <col min="14359" max="14359" width="1.7109375" style="132" customWidth="1"/>
    <col min="14360" max="14360" width="13.7109375" style="132" customWidth="1"/>
    <col min="14361" max="14361" width="6.28515625" style="132" customWidth="1"/>
    <col min="14362" max="14362" width="6.85546875" style="132" customWidth="1"/>
    <col min="14363" max="14363" width="2.28515625" style="132" customWidth="1"/>
    <col min="14364" max="14364" width="15.42578125" style="132" customWidth="1"/>
    <col min="14365" max="14365" width="13.140625" style="132" customWidth="1"/>
    <col min="14366" max="14366" width="1.7109375" style="132" customWidth="1"/>
    <col min="14367" max="14367" width="1.140625" style="132" customWidth="1"/>
    <col min="14368" max="14368" width="5.7109375" style="132" customWidth="1"/>
    <col min="14369" max="14592" width="6.85546875" style="132" customWidth="1"/>
    <col min="14593" max="14593" width="8" style="132" customWidth="1"/>
    <col min="14594" max="14594" width="1.140625" style="132" customWidth="1"/>
    <col min="14595" max="14597" width="1.7109375" style="132" customWidth="1"/>
    <col min="14598" max="14598" width="2.28515625" style="132" customWidth="1"/>
    <col min="14599" max="14600" width="1.140625" style="132" customWidth="1"/>
    <col min="14601" max="14601" width="2.85546875" style="132" customWidth="1"/>
    <col min="14602" max="14602" width="2.28515625" style="132" customWidth="1"/>
    <col min="14603" max="14603" width="3.42578125" style="132" customWidth="1"/>
    <col min="14604" max="14604" width="1.140625" style="132" customWidth="1"/>
    <col min="14605" max="14605" width="8" style="132" customWidth="1"/>
    <col min="14606" max="14606" width="1.140625" style="132" customWidth="1"/>
    <col min="14607" max="14607" width="2.85546875" style="132" customWidth="1"/>
    <col min="14608" max="14608" width="4" style="132" customWidth="1"/>
    <col min="14609" max="14609" width="1.7109375" style="132" customWidth="1"/>
    <col min="14610" max="14610" width="8.5703125" style="132" customWidth="1"/>
    <col min="14611" max="14612" width="1.140625" style="132" customWidth="1"/>
    <col min="14613" max="14613" width="14.28515625" style="132" customWidth="1"/>
    <col min="14614" max="14614" width="15.42578125" style="132" customWidth="1"/>
    <col min="14615" max="14615" width="1.7109375" style="132" customWidth="1"/>
    <col min="14616" max="14616" width="13.7109375" style="132" customWidth="1"/>
    <col min="14617" max="14617" width="6.28515625" style="132" customWidth="1"/>
    <col min="14618" max="14618" width="6.85546875" style="132" customWidth="1"/>
    <col min="14619" max="14619" width="2.28515625" style="132" customWidth="1"/>
    <col min="14620" max="14620" width="15.42578125" style="132" customWidth="1"/>
    <col min="14621" max="14621" width="13.140625" style="132" customWidth="1"/>
    <col min="14622" max="14622" width="1.7109375" style="132" customWidth="1"/>
    <col min="14623" max="14623" width="1.140625" style="132" customWidth="1"/>
    <col min="14624" max="14624" width="5.7109375" style="132" customWidth="1"/>
    <col min="14625" max="14848" width="6.85546875" style="132" customWidth="1"/>
    <col min="14849" max="14849" width="8" style="132" customWidth="1"/>
    <col min="14850" max="14850" width="1.140625" style="132" customWidth="1"/>
    <col min="14851" max="14853" width="1.7109375" style="132" customWidth="1"/>
    <col min="14854" max="14854" width="2.28515625" style="132" customWidth="1"/>
    <col min="14855" max="14856" width="1.140625" style="132" customWidth="1"/>
    <col min="14857" max="14857" width="2.85546875" style="132" customWidth="1"/>
    <col min="14858" max="14858" width="2.28515625" style="132" customWidth="1"/>
    <col min="14859" max="14859" width="3.42578125" style="132" customWidth="1"/>
    <col min="14860" max="14860" width="1.140625" style="132" customWidth="1"/>
    <col min="14861" max="14861" width="8" style="132" customWidth="1"/>
    <col min="14862" max="14862" width="1.140625" style="132" customWidth="1"/>
    <col min="14863" max="14863" width="2.85546875" style="132" customWidth="1"/>
    <col min="14864" max="14864" width="4" style="132" customWidth="1"/>
    <col min="14865" max="14865" width="1.7109375" style="132" customWidth="1"/>
    <col min="14866" max="14866" width="8.5703125" style="132" customWidth="1"/>
    <col min="14867" max="14868" width="1.140625" style="132" customWidth="1"/>
    <col min="14869" max="14869" width="14.28515625" style="132" customWidth="1"/>
    <col min="14870" max="14870" width="15.42578125" style="132" customWidth="1"/>
    <col min="14871" max="14871" width="1.7109375" style="132" customWidth="1"/>
    <col min="14872" max="14872" width="13.7109375" style="132" customWidth="1"/>
    <col min="14873" max="14873" width="6.28515625" style="132" customWidth="1"/>
    <col min="14874" max="14874" width="6.85546875" style="132" customWidth="1"/>
    <col min="14875" max="14875" width="2.28515625" style="132" customWidth="1"/>
    <col min="14876" max="14876" width="15.42578125" style="132" customWidth="1"/>
    <col min="14877" max="14877" width="13.140625" style="132" customWidth="1"/>
    <col min="14878" max="14878" width="1.7109375" style="132" customWidth="1"/>
    <col min="14879" max="14879" width="1.140625" style="132" customWidth="1"/>
    <col min="14880" max="14880" width="5.7109375" style="132" customWidth="1"/>
    <col min="14881" max="15104" width="6.85546875" style="132" customWidth="1"/>
    <col min="15105" max="15105" width="8" style="132" customWidth="1"/>
    <col min="15106" max="15106" width="1.140625" style="132" customWidth="1"/>
    <col min="15107" max="15109" width="1.7109375" style="132" customWidth="1"/>
    <col min="15110" max="15110" width="2.28515625" style="132" customWidth="1"/>
    <col min="15111" max="15112" width="1.140625" style="132" customWidth="1"/>
    <col min="15113" max="15113" width="2.85546875" style="132" customWidth="1"/>
    <col min="15114" max="15114" width="2.28515625" style="132" customWidth="1"/>
    <col min="15115" max="15115" width="3.42578125" style="132" customWidth="1"/>
    <col min="15116" max="15116" width="1.140625" style="132" customWidth="1"/>
    <col min="15117" max="15117" width="8" style="132" customWidth="1"/>
    <col min="15118" max="15118" width="1.140625" style="132" customWidth="1"/>
    <col min="15119" max="15119" width="2.85546875" style="132" customWidth="1"/>
    <col min="15120" max="15120" width="4" style="132" customWidth="1"/>
    <col min="15121" max="15121" width="1.7109375" style="132" customWidth="1"/>
    <col min="15122" max="15122" width="8.5703125" style="132" customWidth="1"/>
    <col min="15123" max="15124" width="1.140625" style="132" customWidth="1"/>
    <col min="15125" max="15125" width="14.28515625" style="132" customWidth="1"/>
    <col min="15126" max="15126" width="15.42578125" style="132" customWidth="1"/>
    <col min="15127" max="15127" width="1.7109375" style="132" customWidth="1"/>
    <col min="15128" max="15128" width="13.7109375" style="132" customWidth="1"/>
    <col min="15129" max="15129" width="6.28515625" style="132" customWidth="1"/>
    <col min="15130" max="15130" width="6.85546875" style="132" customWidth="1"/>
    <col min="15131" max="15131" width="2.28515625" style="132" customWidth="1"/>
    <col min="15132" max="15132" width="15.42578125" style="132" customWidth="1"/>
    <col min="15133" max="15133" width="13.140625" style="132" customWidth="1"/>
    <col min="15134" max="15134" width="1.7109375" style="132" customWidth="1"/>
    <col min="15135" max="15135" width="1.140625" style="132" customWidth="1"/>
    <col min="15136" max="15136" width="5.7109375" style="132" customWidth="1"/>
    <col min="15137" max="15360" width="6.85546875" style="132" customWidth="1"/>
    <col min="15361" max="15361" width="8" style="132" customWidth="1"/>
    <col min="15362" max="15362" width="1.140625" style="132" customWidth="1"/>
    <col min="15363" max="15365" width="1.7109375" style="132" customWidth="1"/>
    <col min="15366" max="15366" width="2.28515625" style="132" customWidth="1"/>
    <col min="15367" max="15368" width="1.140625" style="132" customWidth="1"/>
    <col min="15369" max="15369" width="2.85546875" style="132" customWidth="1"/>
    <col min="15370" max="15370" width="2.28515625" style="132" customWidth="1"/>
    <col min="15371" max="15371" width="3.42578125" style="132" customWidth="1"/>
    <col min="15372" max="15372" width="1.140625" style="132" customWidth="1"/>
    <col min="15373" max="15373" width="8" style="132" customWidth="1"/>
    <col min="15374" max="15374" width="1.140625" style="132" customWidth="1"/>
    <col min="15375" max="15375" width="2.85546875" style="132" customWidth="1"/>
    <col min="15376" max="15376" width="4" style="132" customWidth="1"/>
    <col min="15377" max="15377" width="1.7109375" style="132" customWidth="1"/>
    <col min="15378" max="15378" width="8.5703125" style="132" customWidth="1"/>
    <col min="15379" max="15380" width="1.140625" style="132" customWidth="1"/>
    <col min="15381" max="15381" width="14.28515625" style="132" customWidth="1"/>
    <col min="15382" max="15382" width="15.42578125" style="132" customWidth="1"/>
    <col min="15383" max="15383" width="1.7109375" style="132" customWidth="1"/>
    <col min="15384" max="15384" width="13.7109375" style="132" customWidth="1"/>
    <col min="15385" max="15385" width="6.28515625" style="132" customWidth="1"/>
    <col min="15386" max="15386" width="6.85546875" style="132" customWidth="1"/>
    <col min="15387" max="15387" width="2.28515625" style="132" customWidth="1"/>
    <col min="15388" max="15388" width="15.42578125" style="132" customWidth="1"/>
    <col min="15389" max="15389" width="13.140625" style="132" customWidth="1"/>
    <col min="15390" max="15390" width="1.7109375" style="132" customWidth="1"/>
    <col min="15391" max="15391" width="1.140625" style="132" customWidth="1"/>
    <col min="15392" max="15392" width="5.7109375" style="132" customWidth="1"/>
    <col min="15393" max="15616" width="6.85546875" style="132" customWidth="1"/>
    <col min="15617" max="15617" width="8" style="132" customWidth="1"/>
    <col min="15618" max="15618" width="1.140625" style="132" customWidth="1"/>
    <col min="15619" max="15621" width="1.7109375" style="132" customWidth="1"/>
    <col min="15622" max="15622" width="2.28515625" style="132" customWidth="1"/>
    <col min="15623" max="15624" width="1.140625" style="132" customWidth="1"/>
    <col min="15625" max="15625" width="2.85546875" style="132" customWidth="1"/>
    <col min="15626" max="15626" width="2.28515625" style="132" customWidth="1"/>
    <col min="15627" max="15627" width="3.42578125" style="132" customWidth="1"/>
    <col min="15628" max="15628" width="1.140625" style="132" customWidth="1"/>
    <col min="15629" max="15629" width="8" style="132" customWidth="1"/>
    <col min="15630" max="15630" width="1.140625" style="132" customWidth="1"/>
    <col min="15631" max="15631" width="2.85546875" style="132" customWidth="1"/>
    <col min="15632" max="15632" width="4" style="132" customWidth="1"/>
    <col min="15633" max="15633" width="1.7109375" style="132" customWidth="1"/>
    <col min="15634" max="15634" width="8.5703125" style="132" customWidth="1"/>
    <col min="15635" max="15636" width="1.140625" style="132" customWidth="1"/>
    <col min="15637" max="15637" width="14.28515625" style="132" customWidth="1"/>
    <col min="15638" max="15638" width="15.42578125" style="132" customWidth="1"/>
    <col min="15639" max="15639" width="1.7109375" style="132" customWidth="1"/>
    <col min="15640" max="15640" width="13.7109375" style="132" customWidth="1"/>
    <col min="15641" max="15641" width="6.28515625" style="132" customWidth="1"/>
    <col min="15642" max="15642" width="6.85546875" style="132" customWidth="1"/>
    <col min="15643" max="15643" width="2.28515625" style="132" customWidth="1"/>
    <col min="15644" max="15644" width="15.42578125" style="132" customWidth="1"/>
    <col min="15645" max="15645" width="13.140625" style="132" customWidth="1"/>
    <col min="15646" max="15646" width="1.7109375" style="132" customWidth="1"/>
    <col min="15647" max="15647" width="1.140625" style="132" customWidth="1"/>
    <col min="15648" max="15648" width="5.7109375" style="132" customWidth="1"/>
    <col min="15649" max="15872" width="6.85546875" style="132" customWidth="1"/>
    <col min="15873" max="15873" width="8" style="132" customWidth="1"/>
    <col min="15874" max="15874" width="1.140625" style="132" customWidth="1"/>
    <col min="15875" max="15877" width="1.7109375" style="132" customWidth="1"/>
    <col min="15878" max="15878" width="2.28515625" style="132" customWidth="1"/>
    <col min="15879" max="15880" width="1.140625" style="132" customWidth="1"/>
    <col min="15881" max="15881" width="2.85546875" style="132" customWidth="1"/>
    <col min="15882" max="15882" width="2.28515625" style="132" customWidth="1"/>
    <col min="15883" max="15883" width="3.42578125" style="132" customWidth="1"/>
    <col min="15884" max="15884" width="1.140625" style="132" customWidth="1"/>
    <col min="15885" max="15885" width="8" style="132" customWidth="1"/>
    <col min="15886" max="15886" width="1.140625" style="132" customWidth="1"/>
    <col min="15887" max="15887" width="2.85546875" style="132" customWidth="1"/>
    <col min="15888" max="15888" width="4" style="132" customWidth="1"/>
    <col min="15889" max="15889" width="1.7109375" style="132" customWidth="1"/>
    <col min="15890" max="15890" width="8.5703125" style="132" customWidth="1"/>
    <col min="15891" max="15892" width="1.140625" style="132" customWidth="1"/>
    <col min="15893" max="15893" width="14.28515625" style="132" customWidth="1"/>
    <col min="15894" max="15894" width="15.42578125" style="132" customWidth="1"/>
    <col min="15895" max="15895" width="1.7109375" style="132" customWidth="1"/>
    <col min="15896" max="15896" width="13.7109375" style="132" customWidth="1"/>
    <col min="15897" max="15897" width="6.28515625" style="132" customWidth="1"/>
    <col min="15898" max="15898" width="6.85546875" style="132" customWidth="1"/>
    <col min="15899" max="15899" width="2.28515625" style="132" customWidth="1"/>
    <col min="15900" max="15900" width="15.42578125" style="132" customWidth="1"/>
    <col min="15901" max="15901" width="13.140625" style="132" customWidth="1"/>
    <col min="15902" max="15902" width="1.7109375" style="132" customWidth="1"/>
    <col min="15903" max="15903" width="1.140625" style="132" customWidth="1"/>
    <col min="15904" max="15904" width="5.7109375" style="132" customWidth="1"/>
    <col min="15905" max="16128" width="6.85546875" style="132" customWidth="1"/>
    <col min="16129" max="16129" width="8" style="132" customWidth="1"/>
    <col min="16130" max="16130" width="1.140625" style="132" customWidth="1"/>
    <col min="16131" max="16133" width="1.7109375" style="132" customWidth="1"/>
    <col min="16134" max="16134" width="2.28515625" style="132" customWidth="1"/>
    <col min="16135" max="16136" width="1.140625" style="132" customWidth="1"/>
    <col min="16137" max="16137" width="2.85546875" style="132" customWidth="1"/>
    <col min="16138" max="16138" width="2.28515625" style="132" customWidth="1"/>
    <col min="16139" max="16139" width="3.42578125" style="132" customWidth="1"/>
    <col min="16140" max="16140" width="1.140625" style="132" customWidth="1"/>
    <col min="16141" max="16141" width="8" style="132" customWidth="1"/>
    <col min="16142" max="16142" width="1.140625" style="132" customWidth="1"/>
    <col min="16143" max="16143" width="2.85546875" style="132" customWidth="1"/>
    <col min="16144" max="16144" width="4" style="132" customWidth="1"/>
    <col min="16145" max="16145" width="1.7109375" style="132" customWidth="1"/>
    <col min="16146" max="16146" width="8.5703125" style="132" customWidth="1"/>
    <col min="16147" max="16148" width="1.140625" style="132" customWidth="1"/>
    <col min="16149" max="16149" width="14.28515625" style="132" customWidth="1"/>
    <col min="16150" max="16150" width="15.42578125" style="132" customWidth="1"/>
    <col min="16151" max="16151" width="1.7109375" style="132" customWidth="1"/>
    <col min="16152" max="16152" width="13.7109375" style="132" customWidth="1"/>
    <col min="16153" max="16153" width="6.28515625" style="132" customWidth="1"/>
    <col min="16154" max="16154" width="6.85546875" style="132" customWidth="1"/>
    <col min="16155" max="16155" width="2.28515625" style="132" customWidth="1"/>
    <col min="16156" max="16156" width="15.42578125" style="132" customWidth="1"/>
    <col min="16157" max="16157" width="13.140625" style="132" customWidth="1"/>
    <col min="16158" max="16158" width="1.7109375" style="132" customWidth="1"/>
    <col min="16159" max="16159" width="1.140625" style="132" customWidth="1"/>
    <col min="16160" max="16160" width="5.7109375" style="132" customWidth="1"/>
    <col min="16161" max="16384" width="6.85546875" style="132" customWidth="1"/>
  </cols>
  <sheetData>
    <row r="1" spans="1:31" ht="33.75" customHeight="1" x14ac:dyDescent="0.2">
      <c r="A1" s="131"/>
    </row>
    <row r="2" spans="1:31" ht="3" customHeight="1" x14ac:dyDescent="0.2"/>
    <row r="3" spans="1:31" ht="16.5" customHeight="1" x14ac:dyDescent="0.2">
      <c r="G3" s="133" t="s">
        <v>34</v>
      </c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</row>
    <row r="4" spans="1:31" ht="20.25" customHeight="1" x14ac:dyDescent="0.2">
      <c r="G4" s="134" t="s">
        <v>116</v>
      </c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</row>
    <row r="5" spans="1:31" ht="20.25" customHeight="1" x14ac:dyDescent="0.2">
      <c r="G5" s="164" t="s">
        <v>117</v>
      </c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</row>
    <row r="6" spans="1:31" ht="9.75" customHeight="1" x14ac:dyDescent="0.2"/>
    <row r="7" spans="1:31" ht="3" customHeight="1" x14ac:dyDescent="0.2"/>
    <row r="8" spans="1:31" ht="13.5" customHeight="1" x14ac:dyDescent="0.2">
      <c r="B8" s="135" t="s">
        <v>43</v>
      </c>
      <c r="C8" s="135"/>
      <c r="D8" s="135"/>
      <c r="E8" s="135"/>
      <c r="F8" s="135"/>
      <c r="G8" s="135"/>
      <c r="H8" s="135"/>
      <c r="I8" s="135"/>
      <c r="J8" s="135"/>
      <c r="K8" s="135"/>
      <c r="L8" s="136" t="s">
        <v>35</v>
      </c>
      <c r="M8" s="141" t="s">
        <v>47</v>
      </c>
      <c r="N8" s="141"/>
      <c r="O8" s="141"/>
      <c r="P8" s="141" t="s">
        <v>118</v>
      </c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</row>
    <row r="9" spans="1:31" ht="13.5" customHeight="1" x14ac:dyDescent="0.2">
      <c r="B9" s="135" t="s">
        <v>119</v>
      </c>
      <c r="C9" s="135"/>
      <c r="D9" s="135"/>
      <c r="E9" s="135"/>
      <c r="F9" s="135"/>
      <c r="G9" s="135"/>
      <c r="H9" s="135"/>
      <c r="I9" s="135"/>
      <c r="J9" s="135"/>
      <c r="K9" s="135"/>
      <c r="L9" s="136" t="s">
        <v>35</v>
      </c>
      <c r="M9" s="141" t="s">
        <v>36</v>
      </c>
      <c r="N9" s="141"/>
      <c r="O9" s="141"/>
      <c r="P9" s="141" t="s">
        <v>120</v>
      </c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</row>
    <row r="10" spans="1:31" ht="13.5" customHeight="1" x14ac:dyDescent="0.2">
      <c r="B10" s="135" t="s">
        <v>121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6" t="s">
        <v>35</v>
      </c>
      <c r="M10" s="141" t="s">
        <v>37</v>
      </c>
      <c r="N10" s="141"/>
      <c r="O10" s="141"/>
      <c r="P10" s="141" t="s">
        <v>38</v>
      </c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</row>
    <row r="11" spans="1:31" ht="13.5" customHeight="1" x14ac:dyDescent="0.2">
      <c r="B11" s="135" t="s">
        <v>44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6" t="s">
        <v>35</v>
      </c>
      <c r="M11" s="141" t="s">
        <v>39</v>
      </c>
      <c r="N11" s="141"/>
      <c r="O11" s="141"/>
      <c r="P11" s="141" t="s">
        <v>38</v>
      </c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</row>
    <row r="12" spans="1:31" ht="13.5" customHeight="1" x14ac:dyDescent="0.2">
      <c r="B12" s="135" t="s">
        <v>122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6" t="s">
        <v>35</v>
      </c>
      <c r="R12" s="141" t="s">
        <v>23</v>
      </c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</row>
    <row r="13" spans="1:31" ht="13.5" customHeight="1" x14ac:dyDescent="0.2">
      <c r="B13" s="135" t="s">
        <v>123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6" t="s">
        <v>35</v>
      </c>
      <c r="R13" s="141" t="s">
        <v>124</v>
      </c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</row>
    <row r="14" spans="1:31" ht="13.5" customHeight="1" x14ac:dyDescent="0.2">
      <c r="B14" s="135" t="s">
        <v>125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6" t="s">
        <v>35</v>
      </c>
      <c r="M14" s="141" t="s">
        <v>126</v>
      </c>
      <c r="N14" s="141"/>
      <c r="O14" s="141"/>
      <c r="P14" s="141"/>
      <c r="Q14" s="141"/>
      <c r="R14" s="141"/>
      <c r="S14" s="141"/>
    </row>
    <row r="15" spans="1:31" ht="3" customHeight="1" x14ac:dyDescent="0.2"/>
    <row r="16" spans="1:31" ht="3" customHeight="1" x14ac:dyDescent="0.2"/>
    <row r="17" spans="2:34" ht="36" customHeight="1" x14ac:dyDescent="0.2">
      <c r="V17" s="137" t="s">
        <v>127</v>
      </c>
      <c r="W17" s="135" t="s">
        <v>128</v>
      </c>
      <c r="X17" s="135"/>
      <c r="Y17" s="135" t="s">
        <v>129</v>
      </c>
      <c r="Z17" s="135"/>
      <c r="AA17" s="135"/>
      <c r="AB17" s="167" t="s">
        <v>132</v>
      </c>
      <c r="AC17" s="167" t="s">
        <v>133</v>
      </c>
    </row>
    <row r="18" spans="2:34" ht="11.25" customHeight="1" x14ac:dyDescent="0.2">
      <c r="B18" s="135" t="s">
        <v>45</v>
      </c>
      <c r="C18" s="135"/>
      <c r="D18" s="135"/>
      <c r="E18" s="135"/>
      <c r="F18" s="135"/>
      <c r="G18" s="135"/>
      <c r="H18" s="135"/>
      <c r="I18" s="135"/>
      <c r="U18" s="135" t="s">
        <v>130</v>
      </c>
      <c r="V18" s="135"/>
      <c r="W18" s="135" t="s">
        <v>131</v>
      </c>
      <c r="X18" s="135"/>
      <c r="Y18" s="135"/>
      <c r="Z18" s="135"/>
      <c r="AA18" s="135"/>
      <c r="AB18" s="135"/>
      <c r="AD18" s="135"/>
      <c r="AF18" s="135"/>
      <c r="AG18" s="135"/>
      <c r="AH18" s="135"/>
    </row>
    <row r="19" spans="2:34" ht="7.5" customHeight="1" x14ac:dyDescent="0.2">
      <c r="B19" s="135"/>
      <c r="C19" s="135"/>
      <c r="D19" s="135"/>
      <c r="E19" s="135"/>
      <c r="F19" s="135"/>
      <c r="G19" s="135"/>
      <c r="H19" s="135"/>
      <c r="I19" s="135"/>
      <c r="J19" s="135" t="s">
        <v>46</v>
      </c>
      <c r="K19" s="135"/>
      <c r="L19" s="135"/>
      <c r="M19" s="135"/>
      <c r="N19" s="135"/>
      <c r="O19" s="135"/>
      <c r="P19" s="135"/>
      <c r="Q19" s="135"/>
      <c r="R19" s="135"/>
      <c r="S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</row>
    <row r="20" spans="2:34" ht="8.25" customHeight="1" x14ac:dyDescent="0.2"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U20" s="135"/>
      <c r="V20" s="135"/>
      <c r="W20" s="135" t="s">
        <v>134</v>
      </c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</row>
    <row r="21" spans="2:34" ht="6.75" customHeight="1" x14ac:dyDescent="0.2">
      <c r="W21" s="135"/>
      <c r="X21" s="135"/>
      <c r="Y21" s="135"/>
      <c r="Z21" s="135"/>
      <c r="AA21" s="135"/>
      <c r="AB21" s="135"/>
      <c r="AC21" s="135"/>
      <c r="AD21" s="135"/>
    </row>
    <row r="22" spans="2:34" ht="3" customHeight="1" x14ac:dyDescent="0.2">
      <c r="V22" s="135" t="s">
        <v>135</v>
      </c>
      <c r="W22" s="135"/>
      <c r="X22" s="135"/>
      <c r="Y22" s="135"/>
      <c r="Z22" s="135"/>
      <c r="AA22" s="135"/>
      <c r="AC22" s="135"/>
      <c r="AD22" s="135"/>
    </row>
    <row r="23" spans="2:34" ht="9.75" customHeight="1" x14ac:dyDescent="0.2">
      <c r="V23" s="135"/>
      <c r="W23" s="135"/>
      <c r="X23" s="135"/>
      <c r="Y23" s="135"/>
      <c r="Z23" s="135"/>
      <c r="AA23" s="135"/>
    </row>
    <row r="24" spans="2:34" ht="9" customHeight="1" x14ac:dyDescent="0.2"/>
    <row r="25" spans="2:34" ht="13.5" customHeight="1" x14ac:dyDescent="0.2">
      <c r="C25" s="135" t="s">
        <v>136</v>
      </c>
      <c r="D25" s="135"/>
      <c r="E25" s="135"/>
      <c r="F25" s="135"/>
      <c r="H25" s="136" t="s">
        <v>35</v>
      </c>
      <c r="I25" s="141" t="s">
        <v>137</v>
      </c>
      <c r="J25" s="141"/>
      <c r="K25" s="141"/>
      <c r="L25" s="141"/>
      <c r="M25" s="141"/>
      <c r="O25" s="138" t="s">
        <v>90</v>
      </c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spans="2:34" ht="13.5" customHeight="1" x14ac:dyDescent="0.2">
      <c r="C26" s="135" t="s">
        <v>138</v>
      </c>
      <c r="D26" s="135"/>
      <c r="E26" s="135"/>
      <c r="F26" s="135"/>
      <c r="H26" s="136" t="s">
        <v>35</v>
      </c>
      <c r="I26" s="141" t="s">
        <v>139</v>
      </c>
      <c r="J26" s="141"/>
      <c r="K26" s="141"/>
      <c r="L26" s="141"/>
      <c r="M26" s="141"/>
      <c r="O26" s="138" t="s">
        <v>91</v>
      </c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</row>
    <row r="27" spans="2:34" ht="3" customHeight="1" x14ac:dyDescent="0.2"/>
    <row r="28" spans="2:34" ht="3" customHeight="1" x14ac:dyDescent="0.2"/>
    <row r="29" spans="2:34" ht="16.5" customHeight="1" x14ac:dyDescent="0.2">
      <c r="C29" s="141" t="s">
        <v>140</v>
      </c>
      <c r="D29" s="141"/>
      <c r="E29" s="141"/>
      <c r="F29" s="141"/>
      <c r="G29" s="141"/>
      <c r="H29" s="141"/>
      <c r="I29" s="141"/>
      <c r="K29" s="141" t="s">
        <v>141</v>
      </c>
      <c r="L29" s="141"/>
      <c r="M29" s="141"/>
      <c r="N29" s="141"/>
      <c r="O29" s="141"/>
      <c r="P29" s="141"/>
      <c r="Q29" s="141"/>
      <c r="R29" s="141"/>
      <c r="S29" s="141"/>
      <c r="U29" s="163">
        <v>3000000</v>
      </c>
      <c r="V29" s="163">
        <v>0</v>
      </c>
      <c r="W29" s="142">
        <v>0</v>
      </c>
      <c r="X29" s="142"/>
      <c r="Y29" s="142">
        <v>0</v>
      </c>
      <c r="Z29" s="142"/>
      <c r="AA29" s="142"/>
      <c r="AB29" s="163">
        <f>'LINK REALISASI 2'!AB29</f>
        <v>0</v>
      </c>
      <c r="AC29" s="142">
        <v>3000000</v>
      </c>
      <c r="AD29" s="142"/>
    </row>
    <row r="30" spans="2:34" ht="16.5" customHeight="1" x14ac:dyDescent="0.2">
      <c r="V30" s="163">
        <v>0</v>
      </c>
      <c r="W30" s="142">
        <v>0</v>
      </c>
      <c r="X30" s="142"/>
      <c r="Y30" s="142">
        <v>0</v>
      </c>
      <c r="Z30" s="142"/>
      <c r="AA30" s="142"/>
      <c r="AB30" s="163">
        <f>'LINK REALISASI 2'!AB30</f>
        <v>0</v>
      </c>
    </row>
    <row r="31" spans="2:34" ht="13.5" customHeight="1" x14ac:dyDescent="0.2">
      <c r="V31" s="163">
        <v>0</v>
      </c>
      <c r="W31" s="142">
        <v>0</v>
      </c>
      <c r="X31" s="142"/>
      <c r="Y31" s="142">
        <v>0</v>
      </c>
      <c r="Z31" s="142"/>
      <c r="AA31" s="142"/>
      <c r="AB31" s="163">
        <f>'LINK REALISASI 2'!AB31</f>
        <v>0</v>
      </c>
    </row>
    <row r="32" spans="2:34" ht="6" customHeight="1" x14ac:dyDescent="0.2">
      <c r="AB32" s="163">
        <f>'LINK REALISASI 2'!AB32</f>
        <v>0</v>
      </c>
    </row>
    <row r="33" spans="2:31" ht="16.5" customHeight="1" x14ac:dyDescent="0.2">
      <c r="B33" s="135" t="s">
        <v>142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U33" s="163">
        <v>3000000</v>
      </c>
      <c r="V33" s="163">
        <v>0</v>
      </c>
      <c r="W33" s="142">
        <v>0</v>
      </c>
      <c r="X33" s="142"/>
      <c r="Y33" s="142">
        <v>0</v>
      </c>
      <c r="Z33" s="142"/>
      <c r="AA33" s="142"/>
      <c r="AB33" s="163">
        <f>'LINK REALISASI 2'!AB33</f>
        <v>0</v>
      </c>
      <c r="AC33" s="142">
        <v>3000000</v>
      </c>
      <c r="AD33" s="142"/>
    </row>
    <row r="34" spans="2:31" ht="16.5" customHeight="1" x14ac:dyDescent="0.2">
      <c r="V34" s="163">
        <v>0</v>
      </c>
      <c r="W34" s="142">
        <v>0</v>
      </c>
      <c r="X34" s="142"/>
      <c r="Y34" s="142">
        <v>0</v>
      </c>
      <c r="Z34" s="142"/>
      <c r="AA34" s="142"/>
      <c r="AB34" s="163">
        <f>'LINK REALISASI 2'!AB34</f>
        <v>0</v>
      </c>
    </row>
    <row r="35" spans="2:31" ht="16.5" customHeight="1" x14ac:dyDescent="0.2">
      <c r="V35" s="163">
        <v>0</v>
      </c>
      <c r="W35" s="142">
        <v>0</v>
      </c>
      <c r="X35" s="142"/>
      <c r="Y35" s="142">
        <v>0</v>
      </c>
      <c r="Z35" s="142"/>
      <c r="AA35" s="142"/>
      <c r="AB35" s="163">
        <f>'LINK REALISASI 2'!AB35</f>
        <v>0</v>
      </c>
    </row>
    <row r="36" spans="2:31" ht="9" customHeight="1" x14ac:dyDescent="0.2">
      <c r="AB36" s="163">
        <f>'LINK REALISASI 2'!AB36</f>
        <v>0</v>
      </c>
    </row>
    <row r="37" spans="2:31" ht="13.5" customHeight="1" x14ac:dyDescent="0.2">
      <c r="C37" s="135" t="s">
        <v>136</v>
      </c>
      <c r="D37" s="135"/>
      <c r="E37" s="135"/>
      <c r="F37" s="135"/>
      <c r="H37" s="136" t="s">
        <v>35</v>
      </c>
      <c r="I37" s="141" t="s">
        <v>143</v>
      </c>
      <c r="J37" s="141"/>
      <c r="K37" s="141"/>
      <c r="L37" s="141"/>
      <c r="M37" s="141"/>
      <c r="O37" s="138" t="s">
        <v>107</v>
      </c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63">
        <f>'LINK REALISASI 2'!AB37</f>
        <v>0</v>
      </c>
      <c r="AC37" s="138"/>
      <c r="AD37" s="138"/>
      <c r="AE37" s="138"/>
    </row>
    <row r="38" spans="2:31" ht="13.5" customHeight="1" x14ac:dyDescent="0.2">
      <c r="C38" s="135" t="s">
        <v>138</v>
      </c>
      <c r="D38" s="135"/>
      <c r="E38" s="135"/>
      <c r="F38" s="135"/>
      <c r="H38" s="136" t="s">
        <v>35</v>
      </c>
      <c r="I38" s="141" t="s">
        <v>144</v>
      </c>
      <c r="J38" s="141"/>
      <c r="K38" s="141"/>
      <c r="L38" s="141"/>
      <c r="M38" s="141"/>
      <c r="O38" s="138" t="s">
        <v>108</v>
      </c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63">
        <f>'LINK REALISASI 2'!AB38</f>
        <v>0</v>
      </c>
      <c r="AC38" s="138"/>
      <c r="AD38" s="138"/>
      <c r="AE38" s="138"/>
    </row>
    <row r="39" spans="2:31" ht="3" customHeight="1" x14ac:dyDescent="0.2">
      <c r="AB39" s="163">
        <f>'LINK REALISASI 2'!AB39</f>
        <v>0</v>
      </c>
    </row>
    <row r="40" spans="2:31" ht="3" customHeight="1" x14ac:dyDescent="0.2">
      <c r="AB40" s="163">
        <f>'LINK REALISASI 2'!AB40</f>
        <v>0</v>
      </c>
    </row>
    <row r="41" spans="2:31" ht="16.5" customHeight="1" x14ac:dyDescent="0.2">
      <c r="C41" s="141" t="s">
        <v>140</v>
      </c>
      <c r="D41" s="141"/>
      <c r="E41" s="141"/>
      <c r="F41" s="141"/>
      <c r="G41" s="141"/>
      <c r="H41" s="141"/>
      <c r="I41" s="141"/>
      <c r="K41" s="141" t="s">
        <v>141</v>
      </c>
      <c r="L41" s="141"/>
      <c r="M41" s="141"/>
      <c r="N41" s="141"/>
      <c r="O41" s="141"/>
      <c r="P41" s="141"/>
      <c r="Q41" s="141"/>
      <c r="R41" s="141"/>
      <c r="S41" s="141"/>
      <c r="U41" s="163">
        <v>750000</v>
      </c>
      <c r="V41" s="163">
        <v>0</v>
      </c>
      <c r="W41" s="142">
        <v>0</v>
      </c>
      <c r="X41" s="142"/>
      <c r="Y41" s="142">
        <v>0</v>
      </c>
      <c r="Z41" s="142"/>
      <c r="AA41" s="142"/>
      <c r="AB41" s="163">
        <f>'LINK REALISASI 2'!AB41</f>
        <v>0</v>
      </c>
      <c r="AC41" s="142">
        <v>750000</v>
      </c>
      <c r="AD41" s="142"/>
    </row>
    <row r="42" spans="2:31" ht="16.5" customHeight="1" x14ac:dyDescent="0.2">
      <c r="V42" s="163">
        <v>0</v>
      </c>
      <c r="W42" s="142">
        <v>0</v>
      </c>
      <c r="X42" s="142"/>
      <c r="Y42" s="142">
        <v>0</v>
      </c>
      <c r="Z42" s="142"/>
      <c r="AA42" s="142"/>
      <c r="AB42" s="163">
        <f>'LINK REALISASI 2'!AB42</f>
        <v>0</v>
      </c>
    </row>
    <row r="43" spans="2:31" ht="13.5" customHeight="1" x14ac:dyDescent="0.2">
      <c r="V43" s="163">
        <v>0</v>
      </c>
      <c r="W43" s="142">
        <v>0</v>
      </c>
      <c r="X43" s="142"/>
      <c r="Y43" s="142">
        <v>0</v>
      </c>
      <c r="Z43" s="142"/>
      <c r="AA43" s="142"/>
      <c r="AB43" s="163">
        <f>'LINK REALISASI 2'!AB43</f>
        <v>0</v>
      </c>
    </row>
    <row r="44" spans="2:31" ht="3" customHeight="1" x14ac:dyDescent="0.2">
      <c r="AB44" s="163">
        <f>'LINK REALISASI 2'!AB44</f>
        <v>0</v>
      </c>
    </row>
    <row r="45" spans="2:31" ht="16.5" customHeight="1" x14ac:dyDescent="0.2">
      <c r="C45" s="141" t="s">
        <v>145</v>
      </c>
      <c r="D45" s="141"/>
      <c r="E45" s="141"/>
      <c r="F45" s="141"/>
      <c r="G45" s="141"/>
      <c r="H45" s="141"/>
      <c r="I45" s="141"/>
      <c r="K45" s="141" t="s">
        <v>146</v>
      </c>
      <c r="L45" s="141"/>
      <c r="M45" s="141"/>
      <c r="N45" s="141"/>
      <c r="O45" s="141"/>
      <c r="P45" s="141"/>
      <c r="Q45" s="141"/>
      <c r="R45" s="141"/>
      <c r="S45" s="141"/>
      <c r="U45" s="163">
        <v>325000</v>
      </c>
      <c r="V45" s="163">
        <v>0</v>
      </c>
      <c r="W45" s="142">
        <v>0</v>
      </c>
      <c r="X45" s="142"/>
      <c r="Y45" s="142">
        <v>0</v>
      </c>
      <c r="Z45" s="142"/>
      <c r="AA45" s="142"/>
      <c r="AB45" s="163">
        <f>'LINK REALISASI 2'!AB45</f>
        <v>0</v>
      </c>
      <c r="AC45" s="142">
        <v>325000</v>
      </c>
      <c r="AD45" s="142"/>
    </row>
    <row r="46" spans="2:31" ht="16.5" customHeight="1" x14ac:dyDescent="0.2">
      <c r="V46" s="163">
        <v>0</v>
      </c>
      <c r="W46" s="142">
        <v>0</v>
      </c>
      <c r="X46" s="142"/>
      <c r="Y46" s="142">
        <v>0</v>
      </c>
      <c r="Z46" s="142"/>
      <c r="AA46" s="142"/>
      <c r="AB46" s="163">
        <f>'LINK REALISASI 2'!AB46</f>
        <v>0</v>
      </c>
    </row>
    <row r="47" spans="2:31" ht="13.5" customHeight="1" x14ac:dyDescent="0.2">
      <c r="V47" s="163">
        <v>0</v>
      </c>
      <c r="W47" s="142">
        <v>0</v>
      </c>
      <c r="X47" s="142"/>
      <c r="Y47" s="142">
        <v>0</v>
      </c>
      <c r="Z47" s="142"/>
      <c r="AA47" s="142"/>
      <c r="AB47" s="163">
        <f>'LINK REALISASI 2'!AB47</f>
        <v>0</v>
      </c>
    </row>
    <row r="48" spans="2:31" ht="3" customHeight="1" x14ac:dyDescent="0.2">
      <c r="AB48" s="163">
        <f>'LINK REALISASI 2'!AB48</f>
        <v>0</v>
      </c>
    </row>
    <row r="49" spans="2:31" ht="16.5" customHeight="1" x14ac:dyDescent="0.2">
      <c r="C49" s="141" t="s">
        <v>147</v>
      </c>
      <c r="D49" s="141"/>
      <c r="E49" s="141"/>
      <c r="F49" s="141"/>
      <c r="G49" s="141"/>
      <c r="H49" s="141"/>
      <c r="I49" s="141"/>
      <c r="K49" s="141" t="s">
        <v>148</v>
      </c>
      <c r="L49" s="141"/>
      <c r="M49" s="141"/>
      <c r="N49" s="141"/>
      <c r="O49" s="141"/>
      <c r="P49" s="141"/>
      <c r="Q49" s="141"/>
      <c r="R49" s="141"/>
      <c r="S49" s="141"/>
      <c r="U49" s="163">
        <v>200000</v>
      </c>
      <c r="V49" s="163">
        <v>0</v>
      </c>
      <c r="W49" s="142">
        <v>0</v>
      </c>
      <c r="X49" s="142"/>
      <c r="Y49" s="142">
        <v>0</v>
      </c>
      <c r="Z49" s="142"/>
      <c r="AA49" s="142"/>
      <c r="AB49" s="163">
        <f>'LINK REALISASI 2'!AB49</f>
        <v>0</v>
      </c>
      <c r="AC49" s="142">
        <v>200000</v>
      </c>
      <c r="AD49" s="142"/>
    </row>
    <row r="50" spans="2:31" ht="16.5" customHeight="1" x14ac:dyDescent="0.2">
      <c r="V50" s="163">
        <v>0</v>
      </c>
      <c r="W50" s="142">
        <v>0</v>
      </c>
      <c r="X50" s="142"/>
      <c r="Y50" s="142">
        <v>0</v>
      </c>
      <c r="Z50" s="142"/>
      <c r="AA50" s="142"/>
      <c r="AB50" s="163">
        <f>'LINK REALISASI 2'!AB50</f>
        <v>0</v>
      </c>
    </row>
    <row r="51" spans="2:31" ht="13.5" customHeight="1" x14ac:dyDescent="0.2">
      <c r="V51" s="163">
        <v>0</v>
      </c>
      <c r="W51" s="142">
        <v>0</v>
      </c>
      <c r="X51" s="142"/>
      <c r="Y51" s="142">
        <v>0</v>
      </c>
      <c r="Z51" s="142"/>
      <c r="AA51" s="142"/>
      <c r="AB51" s="163">
        <f>'LINK REALISASI 2'!AB51</f>
        <v>0</v>
      </c>
    </row>
    <row r="52" spans="2:31" ht="16.5" customHeight="1" x14ac:dyDescent="0.2">
      <c r="C52" s="141" t="s">
        <v>149</v>
      </c>
      <c r="D52" s="141"/>
      <c r="E52" s="141"/>
      <c r="F52" s="141"/>
      <c r="G52" s="141"/>
      <c r="H52" s="141"/>
      <c r="I52" s="141"/>
      <c r="K52" s="141" t="s">
        <v>150</v>
      </c>
      <c r="L52" s="141"/>
      <c r="M52" s="141"/>
      <c r="N52" s="141"/>
      <c r="O52" s="141"/>
      <c r="P52" s="141"/>
      <c r="Q52" s="141"/>
      <c r="R52" s="141"/>
      <c r="S52" s="141"/>
      <c r="U52" s="163">
        <v>125000</v>
      </c>
      <c r="V52" s="163">
        <v>0</v>
      </c>
      <c r="W52" s="142">
        <v>0</v>
      </c>
      <c r="X52" s="142"/>
      <c r="Y52" s="142">
        <v>0</v>
      </c>
      <c r="Z52" s="142"/>
      <c r="AA52" s="142"/>
      <c r="AB52" s="163">
        <f>'LINK REALISASI 2'!AB52</f>
        <v>0</v>
      </c>
      <c r="AC52" s="142">
        <v>125000</v>
      </c>
      <c r="AD52" s="142"/>
    </row>
    <row r="53" spans="2:31" ht="16.5" customHeight="1" x14ac:dyDescent="0.2">
      <c r="V53" s="163">
        <v>0</v>
      </c>
      <c r="W53" s="142">
        <v>0</v>
      </c>
      <c r="X53" s="142"/>
      <c r="Y53" s="142">
        <v>0</v>
      </c>
      <c r="Z53" s="142"/>
      <c r="AA53" s="142"/>
      <c r="AB53" s="163">
        <f>'LINK REALISASI 2'!AB53</f>
        <v>0</v>
      </c>
    </row>
    <row r="54" spans="2:31" ht="13.5" customHeight="1" x14ac:dyDescent="0.2">
      <c r="V54" s="163">
        <v>0</v>
      </c>
      <c r="W54" s="142">
        <v>0</v>
      </c>
      <c r="X54" s="142"/>
      <c r="Y54" s="142">
        <v>0</v>
      </c>
      <c r="Z54" s="142"/>
      <c r="AA54" s="142"/>
      <c r="AB54" s="163">
        <f>'LINK REALISASI 2'!AB54</f>
        <v>0</v>
      </c>
    </row>
    <row r="55" spans="2:31" ht="3" customHeight="1" x14ac:dyDescent="0.2">
      <c r="AB55" s="163">
        <f>'LINK REALISASI 2'!AB55</f>
        <v>0</v>
      </c>
    </row>
    <row r="56" spans="2:31" ht="16.5" customHeight="1" x14ac:dyDescent="0.2">
      <c r="C56" s="141" t="s">
        <v>151</v>
      </c>
      <c r="D56" s="141"/>
      <c r="E56" s="141"/>
      <c r="F56" s="141"/>
      <c r="G56" s="141"/>
      <c r="H56" s="141"/>
      <c r="I56" s="141"/>
      <c r="K56" s="141" t="s">
        <v>152</v>
      </c>
      <c r="L56" s="141"/>
      <c r="M56" s="141"/>
      <c r="N56" s="141"/>
      <c r="O56" s="141"/>
      <c r="P56" s="141"/>
      <c r="Q56" s="141"/>
      <c r="R56" s="141"/>
      <c r="S56" s="141"/>
      <c r="U56" s="163">
        <v>50000</v>
      </c>
      <c r="V56" s="163">
        <v>0</v>
      </c>
      <c r="W56" s="142">
        <v>0</v>
      </c>
      <c r="X56" s="142"/>
      <c r="Y56" s="142">
        <v>0</v>
      </c>
      <c r="Z56" s="142"/>
      <c r="AA56" s="142"/>
      <c r="AB56" s="163">
        <f>'LINK REALISASI 2'!AB56</f>
        <v>0</v>
      </c>
      <c r="AC56" s="142">
        <v>50000</v>
      </c>
      <c r="AD56" s="142"/>
    </row>
    <row r="57" spans="2:31" ht="16.5" customHeight="1" x14ac:dyDescent="0.2">
      <c r="V57" s="163">
        <v>0</v>
      </c>
      <c r="W57" s="142">
        <v>0</v>
      </c>
      <c r="X57" s="142"/>
      <c r="Y57" s="142">
        <v>0</v>
      </c>
      <c r="Z57" s="142"/>
      <c r="AA57" s="142"/>
      <c r="AB57" s="163">
        <f>'LINK REALISASI 2'!AB57</f>
        <v>0</v>
      </c>
    </row>
    <row r="58" spans="2:31" ht="13.5" customHeight="1" x14ac:dyDescent="0.2">
      <c r="V58" s="163">
        <v>0</v>
      </c>
      <c r="W58" s="142">
        <v>0</v>
      </c>
      <c r="X58" s="142"/>
      <c r="Y58" s="142">
        <v>0</v>
      </c>
      <c r="Z58" s="142"/>
      <c r="AA58" s="142"/>
      <c r="AB58" s="163">
        <f>'LINK REALISASI 2'!AB58</f>
        <v>0</v>
      </c>
    </row>
    <row r="59" spans="2:31" ht="6" customHeight="1" x14ac:dyDescent="0.2">
      <c r="AB59" s="163">
        <f>'LINK REALISASI 2'!AB59</f>
        <v>0</v>
      </c>
    </row>
    <row r="60" spans="2:31" ht="16.5" customHeight="1" x14ac:dyDescent="0.2">
      <c r="B60" s="135" t="s">
        <v>142</v>
      </c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U60" s="163">
        <v>1450000</v>
      </c>
      <c r="V60" s="163">
        <v>0</v>
      </c>
      <c r="W60" s="142">
        <v>0</v>
      </c>
      <c r="X60" s="142"/>
      <c r="Y60" s="142">
        <v>0</v>
      </c>
      <c r="Z60" s="142"/>
      <c r="AA60" s="142"/>
      <c r="AB60" s="163">
        <f>'LINK REALISASI 2'!AB60</f>
        <v>0</v>
      </c>
      <c r="AC60" s="142">
        <v>1450000</v>
      </c>
      <c r="AD60" s="142"/>
    </row>
    <row r="61" spans="2:31" ht="16.5" customHeight="1" x14ac:dyDescent="0.2">
      <c r="V61" s="163">
        <v>0</v>
      </c>
      <c r="W61" s="142">
        <v>0</v>
      </c>
      <c r="X61" s="142"/>
      <c r="Y61" s="142">
        <v>0</v>
      </c>
      <c r="Z61" s="142"/>
      <c r="AA61" s="142"/>
      <c r="AB61" s="163">
        <f>'LINK REALISASI 2'!AB61</f>
        <v>0</v>
      </c>
    </row>
    <row r="62" spans="2:31" ht="16.5" customHeight="1" x14ac:dyDescent="0.2">
      <c r="V62" s="163">
        <v>0</v>
      </c>
      <c r="W62" s="142">
        <v>0</v>
      </c>
      <c r="X62" s="142"/>
      <c r="Y62" s="142">
        <v>0</v>
      </c>
      <c r="Z62" s="142"/>
      <c r="AA62" s="142"/>
      <c r="AB62" s="163">
        <f>'LINK REALISASI 2'!AB62</f>
        <v>0</v>
      </c>
    </row>
    <row r="63" spans="2:31" ht="9" customHeight="1" x14ac:dyDescent="0.2">
      <c r="AB63" s="163">
        <f>'LINK REALISASI 2'!AB63</f>
        <v>0</v>
      </c>
    </row>
    <row r="64" spans="2:31" ht="13.5" customHeight="1" x14ac:dyDescent="0.2">
      <c r="C64" s="135" t="s">
        <v>136</v>
      </c>
      <c r="D64" s="135"/>
      <c r="E64" s="135"/>
      <c r="F64" s="135"/>
      <c r="H64" s="136" t="s">
        <v>35</v>
      </c>
      <c r="I64" s="141" t="s">
        <v>153</v>
      </c>
      <c r="J64" s="141"/>
      <c r="K64" s="141"/>
      <c r="L64" s="141"/>
      <c r="M64" s="141"/>
      <c r="O64" s="138" t="s">
        <v>92</v>
      </c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63">
        <f>'LINK REALISASI 2'!AB64</f>
        <v>0</v>
      </c>
      <c r="AC64" s="138"/>
      <c r="AD64" s="138"/>
      <c r="AE64" s="138"/>
    </row>
    <row r="65" spans="2:31" ht="13.5" customHeight="1" x14ac:dyDescent="0.2">
      <c r="C65" s="135" t="s">
        <v>138</v>
      </c>
      <c r="D65" s="135"/>
      <c r="E65" s="135"/>
      <c r="F65" s="135"/>
      <c r="H65" s="136" t="s">
        <v>35</v>
      </c>
      <c r="I65" s="141" t="s">
        <v>154</v>
      </c>
      <c r="J65" s="141"/>
      <c r="K65" s="141"/>
      <c r="L65" s="141"/>
      <c r="M65" s="141"/>
      <c r="O65" s="138" t="s">
        <v>93</v>
      </c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63">
        <f>'LINK REALISASI 2'!AB65</f>
        <v>0</v>
      </c>
      <c r="AC65" s="138"/>
      <c r="AD65" s="138"/>
      <c r="AE65" s="138"/>
    </row>
    <row r="66" spans="2:31" ht="3" customHeight="1" x14ac:dyDescent="0.2">
      <c r="AB66" s="163">
        <f>'LINK REALISASI 2'!AB66</f>
        <v>0</v>
      </c>
    </row>
    <row r="67" spans="2:31" ht="3" customHeight="1" x14ac:dyDescent="0.2">
      <c r="AB67" s="163">
        <f>'LINK REALISASI 2'!AB67</f>
        <v>0</v>
      </c>
    </row>
    <row r="68" spans="2:31" ht="16.5" customHeight="1" x14ac:dyDescent="0.2">
      <c r="C68" s="141" t="s">
        <v>140</v>
      </c>
      <c r="D68" s="141"/>
      <c r="E68" s="141"/>
      <c r="F68" s="141"/>
      <c r="G68" s="141"/>
      <c r="H68" s="141"/>
      <c r="I68" s="141"/>
      <c r="K68" s="141" t="s">
        <v>141</v>
      </c>
      <c r="L68" s="141"/>
      <c r="M68" s="141"/>
      <c r="N68" s="141"/>
      <c r="O68" s="141"/>
      <c r="P68" s="141"/>
      <c r="Q68" s="141"/>
      <c r="R68" s="141"/>
      <c r="S68" s="141"/>
      <c r="U68" s="163">
        <v>18600000</v>
      </c>
      <c r="V68" s="163">
        <v>0</v>
      </c>
      <c r="W68" s="142">
        <v>0</v>
      </c>
      <c r="X68" s="142"/>
      <c r="Y68" s="142">
        <v>0</v>
      </c>
      <c r="Z68" s="142"/>
      <c r="AA68" s="142"/>
      <c r="AB68" s="163">
        <f>'LINK REALISASI 2'!AB68</f>
        <v>0</v>
      </c>
      <c r="AC68" s="142">
        <v>18600000</v>
      </c>
      <c r="AD68" s="142"/>
    </row>
    <row r="69" spans="2:31" ht="16.5" customHeight="1" x14ac:dyDescent="0.2">
      <c r="V69" s="163">
        <v>0</v>
      </c>
      <c r="W69" s="142">
        <v>0</v>
      </c>
      <c r="X69" s="142"/>
      <c r="Y69" s="142">
        <v>0</v>
      </c>
      <c r="Z69" s="142"/>
      <c r="AA69" s="142"/>
      <c r="AB69" s="163">
        <f>'LINK REALISASI 2'!AB69</f>
        <v>0</v>
      </c>
    </row>
    <row r="70" spans="2:31" ht="13.5" customHeight="1" x14ac:dyDescent="0.2">
      <c r="V70" s="163">
        <v>0</v>
      </c>
      <c r="W70" s="142">
        <v>0</v>
      </c>
      <c r="X70" s="142"/>
      <c r="Y70" s="142">
        <v>0</v>
      </c>
      <c r="Z70" s="142"/>
      <c r="AA70" s="142"/>
      <c r="AB70" s="163">
        <f>'LINK REALISASI 2'!AB70</f>
        <v>0</v>
      </c>
    </row>
    <row r="71" spans="2:31" ht="6" customHeight="1" x14ac:dyDescent="0.2">
      <c r="AB71" s="163">
        <f>'LINK REALISASI 2'!AB71</f>
        <v>0</v>
      </c>
    </row>
    <row r="72" spans="2:31" ht="16.5" customHeight="1" x14ac:dyDescent="0.2">
      <c r="B72" s="135" t="s">
        <v>142</v>
      </c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U72" s="163">
        <v>18600000</v>
      </c>
      <c r="V72" s="163">
        <v>0</v>
      </c>
      <c r="W72" s="142">
        <v>0</v>
      </c>
      <c r="X72" s="142"/>
      <c r="Y72" s="142">
        <v>0</v>
      </c>
      <c r="Z72" s="142"/>
      <c r="AA72" s="142"/>
      <c r="AB72" s="163">
        <f>'LINK REALISASI 2'!AB72</f>
        <v>0</v>
      </c>
      <c r="AC72" s="142">
        <v>18600000</v>
      </c>
      <c r="AD72" s="142"/>
    </row>
    <row r="73" spans="2:31" ht="16.5" customHeight="1" x14ac:dyDescent="0.2">
      <c r="V73" s="163">
        <v>0</v>
      </c>
      <c r="W73" s="142">
        <v>0</v>
      </c>
      <c r="X73" s="142"/>
      <c r="Y73" s="142">
        <v>0</v>
      </c>
      <c r="Z73" s="142"/>
      <c r="AA73" s="142"/>
      <c r="AB73" s="163">
        <f>'LINK REALISASI 2'!AB73</f>
        <v>0</v>
      </c>
    </row>
    <row r="74" spans="2:31" ht="16.5" customHeight="1" x14ac:dyDescent="0.2">
      <c r="V74" s="163">
        <v>0</v>
      </c>
      <c r="W74" s="142">
        <v>0</v>
      </c>
      <c r="X74" s="142"/>
      <c r="Y74" s="142">
        <v>0</v>
      </c>
      <c r="Z74" s="142"/>
      <c r="AA74" s="142"/>
      <c r="AB74" s="163">
        <f>'LINK REALISASI 2'!AB74</f>
        <v>0</v>
      </c>
    </row>
    <row r="75" spans="2:31" ht="9" customHeight="1" x14ac:dyDescent="0.2">
      <c r="AB75" s="163">
        <f>'LINK REALISASI 2'!AB75</f>
        <v>0</v>
      </c>
    </row>
    <row r="76" spans="2:31" ht="13.5" customHeight="1" x14ac:dyDescent="0.2">
      <c r="C76" s="135" t="s">
        <v>136</v>
      </c>
      <c r="D76" s="135"/>
      <c r="E76" s="135"/>
      <c r="F76" s="135"/>
      <c r="H76" s="136" t="s">
        <v>35</v>
      </c>
      <c r="I76" s="141" t="s">
        <v>155</v>
      </c>
      <c r="J76" s="141"/>
      <c r="K76" s="141"/>
      <c r="L76" s="141"/>
      <c r="M76" s="141"/>
      <c r="O76" s="138" t="s">
        <v>96</v>
      </c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63">
        <f>'LINK REALISASI 2'!AB76</f>
        <v>0</v>
      </c>
      <c r="AC76" s="138"/>
      <c r="AD76" s="138"/>
      <c r="AE76" s="138"/>
    </row>
    <row r="77" spans="2:31" ht="13.5" customHeight="1" x14ac:dyDescent="0.2">
      <c r="C77" s="135" t="s">
        <v>138</v>
      </c>
      <c r="D77" s="135"/>
      <c r="E77" s="135"/>
      <c r="F77" s="135"/>
      <c r="H77" s="136" t="s">
        <v>35</v>
      </c>
      <c r="I77" s="141" t="s">
        <v>156</v>
      </c>
      <c r="J77" s="141"/>
      <c r="K77" s="141"/>
      <c r="L77" s="141"/>
      <c r="M77" s="141"/>
      <c r="O77" s="138" t="s">
        <v>97</v>
      </c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63">
        <f>'LINK REALISASI 2'!AB77</f>
        <v>0</v>
      </c>
      <c r="AC77" s="138"/>
      <c r="AD77" s="138"/>
      <c r="AE77" s="138"/>
    </row>
    <row r="78" spans="2:31" ht="3" customHeight="1" x14ac:dyDescent="0.2">
      <c r="AB78" s="163">
        <f>'LINK REALISASI 2'!AB78</f>
        <v>0</v>
      </c>
    </row>
    <row r="79" spans="2:31" ht="3" customHeight="1" x14ac:dyDescent="0.2">
      <c r="AB79" s="163">
        <f>'LINK REALISASI 2'!AB79</f>
        <v>0</v>
      </c>
    </row>
    <row r="80" spans="2:31" ht="16.5" customHeight="1" x14ac:dyDescent="0.2">
      <c r="C80" s="141" t="s">
        <v>140</v>
      </c>
      <c r="D80" s="141"/>
      <c r="E80" s="141"/>
      <c r="F80" s="141"/>
      <c r="G80" s="141"/>
      <c r="H80" s="141"/>
      <c r="I80" s="141"/>
      <c r="K80" s="141" t="s">
        <v>141</v>
      </c>
      <c r="L80" s="141"/>
      <c r="M80" s="141"/>
      <c r="N80" s="141"/>
      <c r="O80" s="141"/>
      <c r="P80" s="141"/>
      <c r="Q80" s="141"/>
      <c r="R80" s="141"/>
      <c r="S80" s="141"/>
      <c r="U80" s="163">
        <v>2100000</v>
      </c>
      <c r="V80" s="163">
        <v>0</v>
      </c>
      <c r="W80" s="142">
        <v>0</v>
      </c>
      <c r="X80" s="142"/>
      <c r="Y80" s="142">
        <v>0</v>
      </c>
      <c r="Z80" s="142"/>
      <c r="AA80" s="142"/>
      <c r="AB80" s="163">
        <f>'LINK REALISASI 2'!AB80</f>
        <v>0</v>
      </c>
      <c r="AC80" s="142">
        <v>2100000</v>
      </c>
      <c r="AD80" s="142"/>
    </row>
    <row r="81" spans="2:30" ht="16.5" customHeight="1" x14ac:dyDescent="0.2">
      <c r="V81" s="163">
        <v>0</v>
      </c>
      <c r="W81" s="142">
        <v>0</v>
      </c>
      <c r="X81" s="142"/>
      <c r="Y81" s="142">
        <v>0</v>
      </c>
      <c r="Z81" s="142"/>
      <c r="AA81" s="142"/>
      <c r="AB81" s="163">
        <f>'LINK REALISASI 2'!AB81</f>
        <v>0</v>
      </c>
    </row>
    <row r="82" spans="2:30" ht="13.5" customHeight="1" x14ac:dyDescent="0.2">
      <c r="V82" s="163">
        <v>0</v>
      </c>
      <c r="W82" s="142">
        <v>0</v>
      </c>
      <c r="X82" s="142"/>
      <c r="Y82" s="142">
        <v>0</v>
      </c>
      <c r="Z82" s="142"/>
      <c r="AA82" s="142"/>
      <c r="AB82" s="163">
        <f>'LINK REALISASI 2'!AB82</f>
        <v>0</v>
      </c>
    </row>
    <row r="83" spans="2:30" ht="3" customHeight="1" x14ac:dyDescent="0.2">
      <c r="AB83" s="163">
        <f>'LINK REALISASI 2'!AB83</f>
        <v>0</v>
      </c>
    </row>
    <row r="84" spans="2:30" ht="16.5" customHeight="1" x14ac:dyDescent="0.2">
      <c r="C84" s="141" t="s">
        <v>145</v>
      </c>
      <c r="D84" s="141"/>
      <c r="E84" s="141"/>
      <c r="F84" s="141"/>
      <c r="G84" s="141"/>
      <c r="H84" s="141"/>
      <c r="I84" s="141"/>
      <c r="K84" s="141" t="s">
        <v>146</v>
      </c>
      <c r="L84" s="141"/>
      <c r="M84" s="141"/>
      <c r="N84" s="141"/>
      <c r="O84" s="141"/>
      <c r="P84" s="141"/>
      <c r="Q84" s="141"/>
      <c r="R84" s="141"/>
      <c r="S84" s="141"/>
      <c r="U84" s="163">
        <v>400000</v>
      </c>
      <c r="V84" s="163">
        <v>0</v>
      </c>
      <c r="W84" s="142">
        <v>0</v>
      </c>
      <c r="X84" s="142"/>
      <c r="Y84" s="142">
        <v>0</v>
      </c>
      <c r="Z84" s="142"/>
      <c r="AA84" s="142"/>
      <c r="AB84" s="163">
        <f>'LINK REALISASI 2'!AB84</f>
        <v>0</v>
      </c>
      <c r="AC84" s="142">
        <v>400000</v>
      </c>
      <c r="AD84" s="142"/>
    </row>
    <row r="85" spans="2:30" ht="16.5" customHeight="1" x14ac:dyDescent="0.2">
      <c r="V85" s="163">
        <v>0</v>
      </c>
      <c r="W85" s="142">
        <v>0</v>
      </c>
      <c r="X85" s="142"/>
      <c r="Y85" s="142">
        <v>0</v>
      </c>
      <c r="Z85" s="142"/>
      <c r="AA85" s="142"/>
      <c r="AB85" s="163">
        <f>'LINK REALISASI 2'!AB85</f>
        <v>0</v>
      </c>
    </row>
    <row r="86" spans="2:30" ht="13.5" customHeight="1" x14ac:dyDescent="0.2">
      <c r="V86" s="163">
        <v>0</v>
      </c>
      <c r="W86" s="142">
        <v>0</v>
      </c>
      <c r="X86" s="142"/>
      <c r="Y86" s="142">
        <v>0</v>
      </c>
      <c r="Z86" s="142"/>
      <c r="AA86" s="142"/>
      <c r="AB86" s="163">
        <f>'LINK REALISASI 2'!AB86</f>
        <v>0</v>
      </c>
    </row>
    <row r="87" spans="2:30" ht="3" customHeight="1" x14ac:dyDescent="0.2">
      <c r="AB87" s="163">
        <f>'LINK REALISASI 2'!AB87</f>
        <v>0</v>
      </c>
    </row>
    <row r="88" spans="2:30" ht="16.5" customHeight="1" x14ac:dyDescent="0.2">
      <c r="C88" s="141" t="s">
        <v>147</v>
      </c>
      <c r="D88" s="141"/>
      <c r="E88" s="141"/>
      <c r="F88" s="141"/>
      <c r="G88" s="141"/>
      <c r="H88" s="141"/>
      <c r="I88" s="141"/>
      <c r="K88" s="141" t="s">
        <v>148</v>
      </c>
      <c r="L88" s="141"/>
      <c r="M88" s="141"/>
      <c r="N88" s="141"/>
      <c r="O88" s="141"/>
      <c r="P88" s="141"/>
      <c r="Q88" s="141"/>
      <c r="R88" s="141"/>
      <c r="S88" s="141"/>
      <c r="U88" s="163">
        <v>200000</v>
      </c>
      <c r="V88" s="163">
        <v>0</v>
      </c>
      <c r="W88" s="142">
        <v>0</v>
      </c>
      <c r="X88" s="142"/>
      <c r="Y88" s="142">
        <v>0</v>
      </c>
      <c r="Z88" s="142"/>
      <c r="AA88" s="142"/>
      <c r="AB88" s="163">
        <f>'LINK REALISASI 2'!AB88</f>
        <v>0</v>
      </c>
      <c r="AC88" s="142">
        <v>200000</v>
      </c>
      <c r="AD88" s="142"/>
    </row>
    <row r="89" spans="2:30" ht="16.5" customHeight="1" x14ac:dyDescent="0.2">
      <c r="V89" s="163">
        <v>0</v>
      </c>
      <c r="W89" s="142">
        <v>0</v>
      </c>
      <c r="X89" s="142"/>
      <c r="Y89" s="142">
        <v>0</v>
      </c>
      <c r="Z89" s="142"/>
      <c r="AA89" s="142"/>
      <c r="AB89" s="163">
        <f>'LINK REALISASI 2'!AB89</f>
        <v>0</v>
      </c>
    </row>
    <row r="90" spans="2:30" ht="13.5" customHeight="1" x14ac:dyDescent="0.2">
      <c r="V90" s="163">
        <v>0</v>
      </c>
      <c r="W90" s="142">
        <v>0</v>
      </c>
      <c r="X90" s="142"/>
      <c r="Y90" s="142">
        <v>0</v>
      </c>
      <c r="Z90" s="142"/>
      <c r="AA90" s="142"/>
      <c r="AB90" s="163">
        <f>'LINK REALISASI 2'!AB90</f>
        <v>0</v>
      </c>
    </row>
    <row r="91" spans="2:30" ht="16.5" customHeight="1" x14ac:dyDescent="0.2">
      <c r="C91" s="141" t="s">
        <v>149</v>
      </c>
      <c r="D91" s="141"/>
      <c r="E91" s="141"/>
      <c r="F91" s="141"/>
      <c r="G91" s="141"/>
      <c r="H91" s="141"/>
      <c r="I91" s="141"/>
      <c r="K91" s="141" t="s">
        <v>150</v>
      </c>
      <c r="L91" s="141"/>
      <c r="M91" s="141"/>
      <c r="N91" s="141"/>
      <c r="O91" s="141"/>
      <c r="P91" s="141"/>
      <c r="Q91" s="141"/>
      <c r="R91" s="141"/>
      <c r="S91" s="141"/>
      <c r="U91" s="163">
        <v>300000</v>
      </c>
      <c r="V91" s="163">
        <v>0</v>
      </c>
      <c r="W91" s="142">
        <v>0</v>
      </c>
      <c r="X91" s="142"/>
      <c r="Y91" s="142">
        <v>0</v>
      </c>
      <c r="Z91" s="142"/>
      <c r="AA91" s="142"/>
      <c r="AB91" s="163">
        <f>'LINK REALISASI 2'!AB91</f>
        <v>0</v>
      </c>
      <c r="AC91" s="142">
        <v>300000</v>
      </c>
      <c r="AD91" s="142"/>
    </row>
    <row r="92" spans="2:30" ht="16.5" customHeight="1" x14ac:dyDescent="0.2">
      <c r="V92" s="163">
        <v>0</v>
      </c>
      <c r="W92" s="142">
        <v>0</v>
      </c>
      <c r="X92" s="142"/>
      <c r="Y92" s="142">
        <v>0</v>
      </c>
      <c r="Z92" s="142"/>
      <c r="AA92" s="142"/>
      <c r="AB92" s="163">
        <f>'LINK REALISASI 2'!AB92</f>
        <v>0</v>
      </c>
    </row>
    <row r="93" spans="2:30" ht="13.5" customHeight="1" x14ac:dyDescent="0.2">
      <c r="V93" s="163">
        <v>0</v>
      </c>
      <c r="W93" s="142">
        <v>0</v>
      </c>
      <c r="X93" s="142"/>
      <c r="Y93" s="142">
        <v>0</v>
      </c>
      <c r="Z93" s="142"/>
      <c r="AA93" s="142"/>
      <c r="AB93" s="163">
        <f>'LINK REALISASI 2'!AB93</f>
        <v>0</v>
      </c>
    </row>
    <row r="94" spans="2:30" ht="6" customHeight="1" x14ac:dyDescent="0.2">
      <c r="AB94" s="163">
        <f>'LINK REALISASI 2'!AB94</f>
        <v>0</v>
      </c>
    </row>
    <row r="95" spans="2:30" ht="16.5" customHeight="1" x14ac:dyDescent="0.2">
      <c r="B95" s="135" t="s">
        <v>142</v>
      </c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U95" s="163">
        <v>3000000</v>
      </c>
      <c r="V95" s="163">
        <v>0</v>
      </c>
      <c r="W95" s="142">
        <v>0</v>
      </c>
      <c r="X95" s="142"/>
      <c r="Y95" s="142">
        <v>0</v>
      </c>
      <c r="Z95" s="142"/>
      <c r="AA95" s="142"/>
      <c r="AB95" s="163">
        <f>'LINK REALISASI 2'!AB95</f>
        <v>0</v>
      </c>
      <c r="AC95" s="142">
        <v>3000000</v>
      </c>
      <c r="AD95" s="142"/>
    </row>
    <row r="96" spans="2:30" ht="16.5" customHeight="1" x14ac:dyDescent="0.2">
      <c r="V96" s="163">
        <v>0</v>
      </c>
      <c r="W96" s="142">
        <v>0</v>
      </c>
      <c r="X96" s="142"/>
      <c r="Y96" s="142">
        <v>0</v>
      </c>
      <c r="Z96" s="142"/>
      <c r="AA96" s="142"/>
      <c r="AB96" s="163">
        <f>'LINK REALISASI 2'!AB96</f>
        <v>0</v>
      </c>
    </row>
    <row r="97" spans="3:31" ht="16.5" customHeight="1" x14ac:dyDescent="0.2">
      <c r="V97" s="163">
        <v>0</v>
      </c>
      <c r="W97" s="142">
        <v>0</v>
      </c>
      <c r="X97" s="142"/>
      <c r="Y97" s="142">
        <v>0</v>
      </c>
      <c r="Z97" s="142"/>
      <c r="AA97" s="142"/>
      <c r="AB97" s="163">
        <f>'LINK REALISASI 2'!AB97</f>
        <v>0</v>
      </c>
    </row>
    <row r="98" spans="3:31" ht="9" customHeight="1" x14ac:dyDescent="0.2">
      <c r="AB98" s="163">
        <f>'LINK REALISASI 2'!AB98</f>
        <v>0</v>
      </c>
    </row>
    <row r="99" spans="3:31" ht="13.5" customHeight="1" x14ac:dyDescent="0.2">
      <c r="C99" s="135" t="s">
        <v>136</v>
      </c>
      <c r="D99" s="135"/>
      <c r="E99" s="135"/>
      <c r="F99" s="135"/>
      <c r="H99" s="136" t="s">
        <v>35</v>
      </c>
      <c r="I99" s="141" t="s">
        <v>157</v>
      </c>
      <c r="J99" s="141"/>
      <c r="K99" s="141"/>
      <c r="L99" s="141"/>
      <c r="M99" s="141"/>
      <c r="O99" s="138" t="s">
        <v>102</v>
      </c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63">
        <f>'LINK REALISASI 2'!AB99</f>
        <v>0</v>
      </c>
      <c r="AC99" s="138"/>
      <c r="AD99" s="138"/>
      <c r="AE99" s="138"/>
    </row>
    <row r="100" spans="3:31" ht="13.5" customHeight="1" x14ac:dyDescent="0.2">
      <c r="C100" s="135" t="s">
        <v>138</v>
      </c>
      <c r="D100" s="135"/>
      <c r="E100" s="135"/>
      <c r="F100" s="135"/>
      <c r="H100" s="136" t="s">
        <v>35</v>
      </c>
      <c r="I100" s="141" t="s">
        <v>158</v>
      </c>
      <c r="J100" s="141"/>
      <c r="K100" s="141"/>
      <c r="L100" s="141"/>
      <c r="M100" s="141"/>
      <c r="O100" s="138" t="s">
        <v>103</v>
      </c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63">
        <f>'LINK REALISASI 2'!AB100</f>
        <v>0</v>
      </c>
      <c r="AC100" s="138"/>
      <c r="AD100" s="138"/>
      <c r="AE100" s="138"/>
    </row>
    <row r="101" spans="3:31" ht="3" customHeight="1" x14ac:dyDescent="0.2">
      <c r="AB101" s="163">
        <f>'LINK REALISASI 2'!AB101</f>
        <v>0</v>
      </c>
    </row>
    <row r="102" spans="3:31" ht="3" customHeight="1" x14ac:dyDescent="0.2">
      <c r="AB102" s="163">
        <f>'LINK REALISASI 2'!AB102</f>
        <v>0</v>
      </c>
    </row>
    <row r="103" spans="3:31" ht="16.5" customHeight="1" x14ac:dyDescent="0.2">
      <c r="C103" s="141" t="s">
        <v>140</v>
      </c>
      <c r="D103" s="141"/>
      <c r="E103" s="141"/>
      <c r="F103" s="141"/>
      <c r="G103" s="141"/>
      <c r="H103" s="141"/>
      <c r="I103" s="141"/>
      <c r="K103" s="141" t="s">
        <v>141</v>
      </c>
      <c r="L103" s="141"/>
      <c r="M103" s="141"/>
      <c r="N103" s="141"/>
      <c r="O103" s="141"/>
      <c r="P103" s="141"/>
      <c r="Q103" s="141"/>
      <c r="R103" s="141"/>
      <c r="S103" s="141"/>
      <c r="U103" s="163">
        <v>9000000</v>
      </c>
      <c r="V103" s="163">
        <v>0</v>
      </c>
      <c r="W103" s="142">
        <v>0</v>
      </c>
      <c r="X103" s="142"/>
      <c r="Y103" s="142">
        <v>0</v>
      </c>
      <c r="Z103" s="142"/>
      <c r="AA103" s="142"/>
      <c r="AB103" s="163">
        <f>'LINK REALISASI 2'!AB103</f>
        <v>0</v>
      </c>
      <c r="AC103" s="142">
        <v>9000000</v>
      </c>
      <c r="AD103" s="142"/>
    </row>
    <row r="104" spans="3:31" ht="16.5" customHeight="1" x14ac:dyDescent="0.2">
      <c r="V104" s="163">
        <v>0</v>
      </c>
      <c r="W104" s="142">
        <v>0</v>
      </c>
      <c r="X104" s="142"/>
      <c r="Y104" s="142">
        <v>0</v>
      </c>
      <c r="Z104" s="142"/>
      <c r="AA104" s="142"/>
      <c r="AB104" s="163">
        <f>'LINK REALISASI 2'!AB104</f>
        <v>0</v>
      </c>
    </row>
    <row r="105" spans="3:31" ht="13.5" customHeight="1" x14ac:dyDescent="0.2">
      <c r="V105" s="163">
        <v>0</v>
      </c>
      <c r="W105" s="142">
        <v>0</v>
      </c>
      <c r="X105" s="142"/>
      <c r="Y105" s="142">
        <v>0</v>
      </c>
      <c r="Z105" s="142"/>
      <c r="AA105" s="142"/>
      <c r="AB105" s="163">
        <f>'LINK REALISASI 2'!AB105</f>
        <v>0</v>
      </c>
    </row>
    <row r="106" spans="3:31" ht="3" customHeight="1" x14ac:dyDescent="0.2">
      <c r="AB106" s="163">
        <f>'LINK REALISASI 2'!AB106</f>
        <v>0</v>
      </c>
    </row>
    <row r="107" spans="3:31" ht="16.5" customHeight="1" x14ac:dyDescent="0.2">
      <c r="C107" s="141" t="s">
        <v>145</v>
      </c>
      <c r="D107" s="141"/>
      <c r="E107" s="141"/>
      <c r="F107" s="141"/>
      <c r="G107" s="141"/>
      <c r="H107" s="141"/>
      <c r="I107" s="141"/>
      <c r="K107" s="141" t="s">
        <v>146</v>
      </c>
      <c r="L107" s="141"/>
      <c r="M107" s="141"/>
      <c r="N107" s="141"/>
      <c r="O107" s="141"/>
      <c r="P107" s="141"/>
      <c r="Q107" s="141"/>
      <c r="R107" s="141"/>
      <c r="S107" s="141"/>
      <c r="U107" s="163">
        <v>400000</v>
      </c>
      <c r="V107" s="163">
        <v>0</v>
      </c>
      <c r="W107" s="142">
        <v>0</v>
      </c>
      <c r="X107" s="142"/>
      <c r="Y107" s="142">
        <v>0</v>
      </c>
      <c r="Z107" s="142"/>
      <c r="AA107" s="142"/>
      <c r="AB107" s="163">
        <f>'LINK REALISASI 2'!AB107</f>
        <v>0</v>
      </c>
      <c r="AC107" s="142">
        <v>400000</v>
      </c>
      <c r="AD107" s="142"/>
    </row>
    <row r="108" spans="3:31" ht="16.5" customHeight="1" x14ac:dyDescent="0.2">
      <c r="V108" s="163">
        <v>0</v>
      </c>
      <c r="W108" s="142">
        <v>0</v>
      </c>
      <c r="X108" s="142"/>
      <c r="Y108" s="142">
        <v>0</v>
      </c>
      <c r="Z108" s="142"/>
      <c r="AA108" s="142"/>
      <c r="AB108" s="163">
        <f>'LINK REALISASI 2'!AB108</f>
        <v>0</v>
      </c>
    </row>
    <row r="109" spans="3:31" ht="13.5" customHeight="1" x14ac:dyDescent="0.2">
      <c r="V109" s="163">
        <v>0</v>
      </c>
      <c r="W109" s="142">
        <v>0</v>
      </c>
      <c r="X109" s="142"/>
      <c r="Y109" s="142">
        <v>0</v>
      </c>
      <c r="Z109" s="142"/>
      <c r="AA109" s="142"/>
      <c r="AB109" s="163">
        <f>'LINK REALISASI 2'!AB109</f>
        <v>0</v>
      </c>
    </row>
    <row r="110" spans="3:31" ht="3" customHeight="1" x14ac:dyDescent="0.2">
      <c r="AB110" s="163">
        <f>'LINK REALISASI 2'!AB110</f>
        <v>0</v>
      </c>
    </row>
    <row r="111" spans="3:31" ht="16.5" customHeight="1" x14ac:dyDescent="0.2">
      <c r="C111" s="141" t="s">
        <v>147</v>
      </c>
      <c r="D111" s="141"/>
      <c r="E111" s="141"/>
      <c r="F111" s="141"/>
      <c r="G111" s="141"/>
      <c r="H111" s="141"/>
      <c r="I111" s="141"/>
      <c r="K111" s="141" t="s">
        <v>148</v>
      </c>
      <c r="L111" s="141"/>
      <c r="M111" s="141"/>
      <c r="N111" s="141"/>
      <c r="O111" s="141"/>
      <c r="P111" s="141"/>
      <c r="Q111" s="141"/>
      <c r="R111" s="141"/>
      <c r="S111" s="141"/>
      <c r="U111" s="163">
        <v>400000</v>
      </c>
      <c r="V111" s="163">
        <v>0</v>
      </c>
      <c r="W111" s="142">
        <v>0</v>
      </c>
      <c r="X111" s="142"/>
      <c r="Y111" s="142">
        <v>0</v>
      </c>
      <c r="Z111" s="142"/>
      <c r="AA111" s="142"/>
      <c r="AB111" s="163">
        <f>'LINK REALISASI 2'!AB111</f>
        <v>0</v>
      </c>
      <c r="AC111" s="142">
        <v>400000</v>
      </c>
      <c r="AD111" s="142"/>
    </row>
    <row r="112" spans="3:31" ht="16.5" customHeight="1" x14ac:dyDescent="0.2">
      <c r="V112" s="163">
        <v>0</v>
      </c>
      <c r="W112" s="142">
        <v>0</v>
      </c>
      <c r="X112" s="142"/>
      <c r="Y112" s="142">
        <v>0</v>
      </c>
      <c r="Z112" s="142"/>
      <c r="AA112" s="142"/>
      <c r="AB112" s="163">
        <f>'LINK REALISASI 2'!AB112</f>
        <v>0</v>
      </c>
    </row>
    <row r="113" spans="3:30" ht="13.5" customHeight="1" x14ac:dyDescent="0.2">
      <c r="V113" s="163">
        <v>0</v>
      </c>
      <c r="W113" s="142">
        <v>0</v>
      </c>
      <c r="X113" s="142"/>
      <c r="Y113" s="142">
        <v>0</v>
      </c>
      <c r="Z113" s="142"/>
      <c r="AA113" s="142"/>
      <c r="AB113" s="163">
        <f>'LINK REALISASI 2'!AB113</f>
        <v>0</v>
      </c>
    </row>
    <row r="114" spans="3:30" ht="3" customHeight="1" x14ac:dyDescent="0.2">
      <c r="AB114" s="163">
        <f>'LINK REALISASI 2'!AB114</f>
        <v>0</v>
      </c>
    </row>
    <row r="115" spans="3:30" ht="16.5" customHeight="1" x14ac:dyDescent="0.2">
      <c r="C115" s="141" t="s">
        <v>159</v>
      </c>
      <c r="D115" s="141"/>
      <c r="E115" s="141"/>
      <c r="F115" s="141"/>
      <c r="G115" s="141"/>
      <c r="H115" s="141"/>
      <c r="I115" s="141"/>
      <c r="K115" s="141" t="s">
        <v>160</v>
      </c>
      <c r="L115" s="141"/>
      <c r="M115" s="141"/>
      <c r="N115" s="141"/>
      <c r="O115" s="141"/>
      <c r="P115" s="141"/>
      <c r="Q115" s="141"/>
      <c r="R115" s="141"/>
      <c r="S115" s="141"/>
      <c r="U115" s="163">
        <v>10000</v>
      </c>
      <c r="V115" s="163">
        <v>0</v>
      </c>
      <c r="W115" s="142">
        <v>0</v>
      </c>
      <c r="X115" s="142"/>
      <c r="Y115" s="142">
        <v>0</v>
      </c>
      <c r="Z115" s="142"/>
      <c r="AA115" s="142"/>
      <c r="AB115" s="163">
        <f>'LINK REALISASI 2'!AB115</f>
        <v>0</v>
      </c>
      <c r="AC115" s="142">
        <v>10000</v>
      </c>
      <c r="AD115" s="142"/>
    </row>
    <row r="116" spans="3:30" ht="16.5" customHeight="1" x14ac:dyDescent="0.2">
      <c r="V116" s="163">
        <v>0</v>
      </c>
      <c r="W116" s="142">
        <v>0</v>
      </c>
      <c r="X116" s="142"/>
      <c r="Y116" s="142">
        <v>0</v>
      </c>
      <c r="Z116" s="142"/>
      <c r="AA116" s="142"/>
      <c r="AB116" s="163">
        <f>'LINK REALISASI 2'!AB116</f>
        <v>0</v>
      </c>
    </row>
    <row r="117" spans="3:30" ht="13.5" customHeight="1" x14ac:dyDescent="0.2">
      <c r="V117" s="163">
        <v>0</v>
      </c>
      <c r="W117" s="142">
        <v>0</v>
      </c>
      <c r="X117" s="142"/>
      <c r="Y117" s="142">
        <v>0</v>
      </c>
      <c r="Z117" s="142"/>
      <c r="AA117" s="142"/>
      <c r="AB117" s="163">
        <f>'LINK REALISASI 2'!AB117</f>
        <v>0</v>
      </c>
    </row>
    <row r="118" spans="3:30" ht="3" customHeight="1" x14ac:dyDescent="0.2">
      <c r="AB118" s="163">
        <f>'LINK REALISASI 2'!AB118</f>
        <v>0</v>
      </c>
    </row>
    <row r="119" spans="3:30" ht="16.5" customHeight="1" x14ac:dyDescent="0.2">
      <c r="C119" s="141" t="s">
        <v>161</v>
      </c>
      <c r="D119" s="141"/>
      <c r="E119" s="141"/>
      <c r="F119" s="141"/>
      <c r="G119" s="141"/>
      <c r="H119" s="141"/>
      <c r="I119" s="141"/>
      <c r="K119" s="141" t="s">
        <v>162</v>
      </c>
      <c r="L119" s="141"/>
      <c r="M119" s="141"/>
      <c r="N119" s="141"/>
      <c r="O119" s="141"/>
      <c r="P119" s="141"/>
      <c r="Q119" s="141"/>
      <c r="R119" s="141"/>
      <c r="S119" s="141"/>
      <c r="U119" s="163">
        <v>2550000</v>
      </c>
      <c r="V119" s="163">
        <v>0</v>
      </c>
      <c r="W119" s="142">
        <v>0</v>
      </c>
      <c r="X119" s="142"/>
      <c r="Y119" s="142">
        <v>0</v>
      </c>
      <c r="Z119" s="142"/>
      <c r="AA119" s="142"/>
      <c r="AB119" s="163">
        <f>'LINK REALISASI 2'!AB119</f>
        <v>0</v>
      </c>
      <c r="AC119" s="142">
        <v>2550000</v>
      </c>
      <c r="AD119" s="142"/>
    </row>
    <row r="120" spans="3:30" ht="16.5" customHeight="1" x14ac:dyDescent="0.2">
      <c r="V120" s="163">
        <v>0</v>
      </c>
      <c r="W120" s="142">
        <v>0</v>
      </c>
      <c r="X120" s="142"/>
      <c r="Y120" s="142">
        <v>0</v>
      </c>
      <c r="Z120" s="142"/>
      <c r="AA120" s="142"/>
      <c r="AB120" s="163">
        <f>'LINK REALISASI 2'!AB120</f>
        <v>0</v>
      </c>
    </row>
    <row r="121" spans="3:30" ht="13.5" customHeight="1" x14ac:dyDescent="0.2">
      <c r="V121" s="163">
        <v>0</v>
      </c>
      <c r="W121" s="142">
        <v>0</v>
      </c>
      <c r="X121" s="142"/>
      <c r="Y121" s="142">
        <v>0</v>
      </c>
      <c r="Z121" s="142"/>
      <c r="AA121" s="142"/>
      <c r="AB121" s="163">
        <f>'LINK REALISASI 2'!AB121</f>
        <v>0</v>
      </c>
    </row>
    <row r="122" spans="3:30" ht="3" customHeight="1" x14ac:dyDescent="0.2">
      <c r="AB122" s="163">
        <f>'LINK REALISASI 2'!AB122</f>
        <v>0</v>
      </c>
    </row>
    <row r="123" spans="3:30" ht="16.5" customHeight="1" x14ac:dyDescent="0.2">
      <c r="C123" s="141" t="s">
        <v>163</v>
      </c>
      <c r="D123" s="141"/>
      <c r="E123" s="141"/>
      <c r="F123" s="141"/>
      <c r="G123" s="141"/>
      <c r="H123" s="141"/>
      <c r="I123" s="141"/>
      <c r="K123" s="141" t="s">
        <v>164</v>
      </c>
      <c r="L123" s="141"/>
      <c r="M123" s="141"/>
      <c r="N123" s="141"/>
      <c r="O123" s="141"/>
      <c r="P123" s="141"/>
      <c r="Q123" s="141"/>
      <c r="R123" s="141"/>
      <c r="S123" s="141"/>
      <c r="U123" s="163">
        <v>7150000</v>
      </c>
      <c r="V123" s="163">
        <v>0</v>
      </c>
      <c r="W123" s="142">
        <v>0</v>
      </c>
      <c r="X123" s="142"/>
      <c r="Y123" s="142">
        <v>0</v>
      </c>
      <c r="Z123" s="142"/>
      <c r="AA123" s="142"/>
      <c r="AB123" s="163">
        <f>'LINK REALISASI 2'!AB123</f>
        <v>0</v>
      </c>
      <c r="AC123" s="142">
        <v>7150000</v>
      </c>
      <c r="AD123" s="142"/>
    </row>
    <row r="124" spans="3:30" ht="16.5" customHeight="1" x14ac:dyDescent="0.2">
      <c r="V124" s="163">
        <v>0</v>
      </c>
      <c r="W124" s="142">
        <v>0</v>
      </c>
      <c r="X124" s="142"/>
      <c r="Y124" s="142">
        <v>0</v>
      </c>
      <c r="Z124" s="142"/>
      <c r="AA124" s="142"/>
      <c r="AB124" s="163">
        <f>'LINK REALISASI 2'!AB124</f>
        <v>0</v>
      </c>
    </row>
    <row r="125" spans="3:30" ht="13.5" customHeight="1" x14ac:dyDescent="0.2">
      <c r="V125" s="163">
        <v>0</v>
      </c>
      <c r="W125" s="142">
        <v>0</v>
      </c>
      <c r="X125" s="142"/>
      <c r="Y125" s="142">
        <v>0</v>
      </c>
      <c r="Z125" s="142"/>
      <c r="AA125" s="142"/>
      <c r="AB125" s="163">
        <f>'LINK REALISASI 2'!AB125</f>
        <v>0</v>
      </c>
    </row>
    <row r="126" spans="3:30" ht="3" customHeight="1" x14ac:dyDescent="0.2">
      <c r="AB126" s="163">
        <f>'LINK REALISASI 2'!AB126</f>
        <v>0</v>
      </c>
    </row>
    <row r="127" spans="3:30" ht="16.5" customHeight="1" x14ac:dyDescent="0.2">
      <c r="C127" s="141" t="s">
        <v>165</v>
      </c>
      <c r="D127" s="141"/>
      <c r="E127" s="141"/>
      <c r="F127" s="141"/>
      <c r="G127" s="141"/>
      <c r="H127" s="141"/>
      <c r="I127" s="141"/>
      <c r="K127" s="141" t="s">
        <v>166</v>
      </c>
      <c r="L127" s="141"/>
      <c r="M127" s="141"/>
      <c r="N127" s="141"/>
      <c r="O127" s="141"/>
      <c r="P127" s="141"/>
      <c r="Q127" s="141"/>
      <c r="R127" s="141"/>
      <c r="S127" s="141"/>
      <c r="U127" s="163">
        <v>13000000</v>
      </c>
      <c r="V127" s="163">
        <v>0</v>
      </c>
      <c r="W127" s="142">
        <v>0</v>
      </c>
      <c r="X127" s="142"/>
      <c r="Y127" s="142">
        <v>0</v>
      </c>
      <c r="Z127" s="142"/>
      <c r="AA127" s="142"/>
      <c r="AB127" s="163">
        <f>'LINK REALISASI 2'!AB127</f>
        <v>0</v>
      </c>
      <c r="AC127" s="142">
        <v>13000000</v>
      </c>
      <c r="AD127" s="142"/>
    </row>
    <row r="128" spans="3:30" ht="16.5" customHeight="1" x14ac:dyDescent="0.2">
      <c r="V128" s="163">
        <v>0</v>
      </c>
      <c r="W128" s="142">
        <v>0</v>
      </c>
      <c r="X128" s="142"/>
      <c r="Y128" s="142">
        <v>0</v>
      </c>
      <c r="Z128" s="142"/>
      <c r="AA128" s="142"/>
      <c r="AB128" s="163">
        <f>'LINK REALISASI 2'!AB128</f>
        <v>0</v>
      </c>
    </row>
    <row r="129" spans="2:31" ht="13.5" customHeight="1" x14ac:dyDescent="0.2">
      <c r="V129" s="163">
        <v>0</v>
      </c>
      <c r="W129" s="142">
        <v>0</v>
      </c>
      <c r="X129" s="142"/>
      <c r="Y129" s="142">
        <v>0</v>
      </c>
      <c r="Z129" s="142"/>
      <c r="AA129" s="142"/>
      <c r="AB129" s="163">
        <f>'LINK REALISASI 2'!AB129</f>
        <v>0</v>
      </c>
    </row>
    <row r="130" spans="2:31" ht="6" customHeight="1" x14ac:dyDescent="0.2">
      <c r="AB130" s="163">
        <f>'LINK REALISASI 2'!AB130</f>
        <v>0</v>
      </c>
    </row>
    <row r="131" spans="2:31" ht="16.5" customHeight="1" x14ac:dyDescent="0.2">
      <c r="B131" s="135" t="s">
        <v>142</v>
      </c>
      <c r="C131" s="135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U131" s="163">
        <v>32510000</v>
      </c>
      <c r="V131" s="163">
        <v>0</v>
      </c>
      <c r="W131" s="142">
        <v>0</v>
      </c>
      <c r="X131" s="142"/>
      <c r="Y131" s="142">
        <v>0</v>
      </c>
      <c r="Z131" s="142"/>
      <c r="AA131" s="142"/>
      <c r="AB131" s="163">
        <f>'LINK REALISASI 2'!AB131</f>
        <v>0</v>
      </c>
      <c r="AC131" s="142">
        <v>32510000</v>
      </c>
      <c r="AD131" s="142"/>
    </row>
    <row r="132" spans="2:31" ht="16.5" customHeight="1" x14ac:dyDescent="0.2">
      <c r="V132" s="163">
        <v>0</v>
      </c>
      <c r="W132" s="142">
        <v>0</v>
      </c>
      <c r="X132" s="142"/>
      <c r="Y132" s="142">
        <v>0</v>
      </c>
      <c r="Z132" s="142"/>
      <c r="AA132" s="142"/>
      <c r="AB132" s="163">
        <f>'LINK REALISASI 2'!AB132</f>
        <v>0</v>
      </c>
    </row>
    <row r="133" spans="2:31" ht="16.5" customHeight="1" x14ac:dyDescent="0.2">
      <c r="V133" s="163">
        <v>0</v>
      </c>
      <c r="W133" s="142">
        <v>0</v>
      </c>
      <c r="X133" s="142"/>
      <c r="Y133" s="142">
        <v>0</v>
      </c>
      <c r="Z133" s="142"/>
      <c r="AA133" s="142"/>
      <c r="AB133" s="163">
        <f>'LINK REALISASI 2'!AB133</f>
        <v>0</v>
      </c>
    </row>
    <row r="134" spans="2:31" ht="9" customHeight="1" x14ac:dyDescent="0.2">
      <c r="AB134" s="163">
        <f>'LINK REALISASI 2'!AB134</f>
        <v>0</v>
      </c>
    </row>
    <row r="135" spans="2:31" ht="13.5" customHeight="1" x14ac:dyDescent="0.2">
      <c r="C135" s="135" t="s">
        <v>136</v>
      </c>
      <c r="D135" s="135"/>
      <c r="E135" s="135"/>
      <c r="F135" s="135"/>
      <c r="H135" s="136" t="s">
        <v>35</v>
      </c>
      <c r="I135" s="141" t="s">
        <v>157</v>
      </c>
      <c r="J135" s="141"/>
      <c r="K135" s="141"/>
      <c r="L135" s="141"/>
      <c r="M135" s="141"/>
      <c r="O135" s="138" t="s">
        <v>102</v>
      </c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63">
        <f>'LINK REALISASI 2'!AB135</f>
        <v>0</v>
      </c>
      <c r="AC135" s="138"/>
      <c r="AD135" s="138"/>
      <c r="AE135" s="138"/>
    </row>
    <row r="136" spans="2:31" ht="13.5" customHeight="1" x14ac:dyDescent="0.2">
      <c r="C136" s="135" t="s">
        <v>138</v>
      </c>
      <c r="D136" s="135"/>
      <c r="E136" s="135"/>
      <c r="F136" s="135"/>
      <c r="H136" s="136" t="s">
        <v>35</v>
      </c>
      <c r="I136" s="141" t="s">
        <v>167</v>
      </c>
      <c r="J136" s="141"/>
      <c r="K136" s="141"/>
      <c r="L136" s="141"/>
      <c r="M136" s="141"/>
      <c r="O136" s="138" t="s">
        <v>104</v>
      </c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63">
        <f>'LINK REALISASI 2'!AB136</f>
        <v>0</v>
      </c>
      <c r="AC136" s="138"/>
      <c r="AD136" s="138"/>
      <c r="AE136" s="138"/>
    </row>
    <row r="137" spans="2:31" ht="3" customHeight="1" x14ac:dyDescent="0.2">
      <c r="AB137" s="163">
        <f>'LINK REALISASI 2'!AB137</f>
        <v>0</v>
      </c>
    </row>
    <row r="138" spans="2:31" ht="3" customHeight="1" x14ac:dyDescent="0.2">
      <c r="AB138" s="163">
        <f>'LINK REALISASI 2'!AB138</f>
        <v>0</v>
      </c>
    </row>
    <row r="139" spans="2:31" ht="16.5" customHeight="1" x14ac:dyDescent="0.2">
      <c r="C139" s="141" t="s">
        <v>140</v>
      </c>
      <c r="D139" s="141"/>
      <c r="E139" s="141"/>
      <c r="F139" s="141"/>
      <c r="G139" s="141"/>
      <c r="H139" s="141"/>
      <c r="I139" s="141"/>
      <c r="K139" s="141" t="s">
        <v>141</v>
      </c>
      <c r="L139" s="141"/>
      <c r="M139" s="141"/>
      <c r="N139" s="141"/>
      <c r="O139" s="141"/>
      <c r="P139" s="141"/>
      <c r="Q139" s="141"/>
      <c r="R139" s="141"/>
      <c r="S139" s="141"/>
      <c r="U139" s="163">
        <v>12300000</v>
      </c>
      <c r="V139" s="163">
        <v>0</v>
      </c>
      <c r="W139" s="142">
        <v>0</v>
      </c>
      <c r="X139" s="142"/>
      <c r="Y139" s="142">
        <v>0</v>
      </c>
      <c r="Z139" s="142"/>
      <c r="AA139" s="142"/>
      <c r="AB139" s="163">
        <f>'LINK REALISASI 2'!AB139</f>
        <v>0</v>
      </c>
      <c r="AC139" s="142">
        <v>12300000</v>
      </c>
      <c r="AD139" s="142"/>
    </row>
    <row r="140" spans="2:31" ht="16.5" customHeight="1" x14ac:dyDescent="0.2">
      <c r="V140" s="163">
        <v>0</v>
      </c>
      <c r="W140" s="142">
        <v>0</v>
      </c>
      <c r="X140" s="142"/>
      <c r="Y140" s="142">
        <v>0</v>
      </c>
      <c r="Z140" s="142"/>
      <c r="AA140" s="142"/>
      <c r="AB140" s="163">
        <f>'LINK REALISASI 2'!AB140</f>
        <v>0</v>
      </c>
    </row>
    <row r="141" spans="2:31" ht="13.5" customHeight="1" x14ac:dyDescent="0.2">
      <c r="V141" s="163">
        <v>0</v>
      </c>
      <c r="W141" s="142">
        <v>0</v>
      </c>
      <c r="X141" s="142"/>
      <c r="Y141" s="142">
        <v>0</v>
      </c>
      <c r="Z141" s="142"/>
      <c r="AA141" s="142"/>
      <c r="AB141" s="163">
        <f>'LINK REALISASI 2'!AB141</f>
        <v>0</v>
      </c>
    </row>
    <row r="142" spans="2:31" ht="3" customHeight="1" x14ac:dyDescent="0.2">
      <c r="AB142" s="163">
        <f>'LINK REALISASI 2'!AB142</f>
        <v>0</v>
      </c>
    </row>
    <row r="143" spans="2:31" ht="16.5" customHeight="1" x14ac:dyDescent="0.2">
      <c r="C143" s="141" t="s">
        <v>145</v>
      </c>
      <c r="D143" s="141"/>
      <c r="E143" s="141"/>
      <c r="F143" s="141"/>
      <c r="G143" s="141"/>
      <c r="H143" s="141"/>
      <c r="I143" s="141"/>
      <c r="K143" s="141" t="s">
        <v>146</v>
      </c>
      <c r="L143" s="141"/>
      <c r="M143" s="141"/>
      <c r="N143" s="141"/>
      <c r="O143" s="141"/>
      <c r="P143" s="141"/>
      <c r="Q143" s="141"/>
      <c r="R143" s="141"/>
      <c r="S143" s="141"/>
      <c r="U143" s="163">
        <v>900000</v>
      </c>
      <c r="V143" s="163">
        <v>0</v>
      </c>
      <c r="W143" s="142">
        <v>0</v>
      </c>
      <c r="X143" s="142"/>
      <c r="Y143" s="142">
        <v>0</v>
      </c>
      <c r="Z143" s="142"/>
      <c r="AA143" s="142"/>
      <c r="AB143" s="163">
        <f>'LINK REALISASI 2'!AB143</f>
        <v>0</v>
      </c>
      <c r="AC143" s="142">
        <v>900000</v>
      </c>
      <c r="AD143" s="142"/>
    </row>
    <row r="144" spans="2:31" ht="16.5" customHeight="1" x14ac:dyDescent="0.2">
      <c r="V144" s="163">
        <v>0</v>
      </c>
      <c r="W144" s="142">
        <v>0</v>
      </c>
      <c r="X144" s="142"/>
      <c r="Y144" s="142">
        <v>0</v>
      </c>
      <c r="Z144" s="142"/>
      <c r="AA144" s="142"/>
      <c r="AB144" s="163">
        <f>'LINK REALISASI 2'!AB144</f>
        <v>0</v>
      </c>
    </row>
    <row r="145" spans="3:30" ht="13.5" customHeight="1" x14ac:dyDescent="0.2">
      <c r="V145" s="163">
        <v>0</v>
      </c>
      <c r="W145" s="142">
        <v>0</v>
      </c>
      <c r="X145" s="142"/>
      <c r="Y145" s="142">
        <v>0</v>
      </c>
      <c r="Z145" s="142"/>
      <c r="AA145" s="142"/>
      <c r="AB145" s="163">
        <f>'LINK REALISASI 2'!AB145</f>
        <v>0</v>
      </c>
    </row>
    <row r="146" spans="3:30" ht="3" customHeight="1" x14ac:dyDescent="0.2">
      <c r="AB146" s="163">
        <f>'LINK REALISASI 2'!AB146</f>
        <v>0</v>
      </c>
    </row>
    <row r="147" spans="3:30" ht="16.5" customHeight="1" x14ac:dyDescent="0.2">
      <c r="C147" s="141" t="s">
        <v>147</v>
      </c>
      <c r="D147" s="141"/>
      <c r="E147" s="141"/>
      <c r="F147" s="141"/>
      <c r="G147" s="141"/>
      <c r="H147" s="141"/>
      <c r="I147" s="141"/>
      <c r="K147" s="141" t="s">
        <v>148</v>
      </c>
      <c r="L147" s="141"/>
      <c r="M147" s="141"/>
      <c r="N147" s="141"/>
      <c r="O147" s="141"/>
      <c r="P147" s="141"/>
      <c r="Q147" s="141"/>
      <c r="R147" s="141"/>
      <c r="S147" s="141"/>
      <c r="U147" s="163">
        <v>700000</v>
      </c>
      <c r="V147" s="163">
        <v>0</v>
      </c>
      <c r="W147" s="142">
        <v>0</v>
      </c>
      <c r="X147" s="142"/>
      <c r="Y147" s="142">
        <v>0</v>
      </c>
      <c r="Z147" s="142"/>
      <c r="AA147" s="142"/>
      <c r="AB147" s="163">
        <f>'LINK REALISASI 2'!AB147</f>
        <v>0</v>
      </c>
      <c r="AC147" s="142">
        <v>700000</v>
      </c>
      <c r="AD147" s="142"/>
    </row>
    <row r="148" spans="3:30" ht="16.5" customHeight="1" x14ac:dyDescent="0.2">
      <c r="V148" s="163">
        <v>0</v>
      </c>
      <c r="W148" s="142">
        <v>0</v>
      </c>
      <c r="X148" s="142"/>
      <c r="Y148" s="142">
        <v>0</v>
      </c>
      <c r="Z148" s="142"/>
      <c r="AA148" s="142"/>
      <c r="AB148" s="163">
        <f>'LINK REALISASI 2'!AB148</f>
        <v>0</v>
      </c>
    </row>
    <row r="149" spans="3:30" ht="13.5" customHeight="1" x14ac:dyDescent="0.2">
      <c r="V149" s="163">
        <v>0</v>
      </c>
      <c r="W149" s="142">
        <v>0</v>
      </c>
      <c r="X149" s="142"/>
      <c r="Y149" s="142">
        <v>0</v>
      </c>
      <c r="Z149" s="142"/>
      <c r="AA149" s="142"/>
      <c r="AB149" s="163">
        <f>'LINK REALISASI 2'!AB149</f>
        <v>0</v>
      </c>
    </row>
    <row r="150" spans="3:30" ht="3" customHeight="1" x14ac:dyDescent="0.2">
      <c r="AB150" s="163">
        <f>'LINK REALISASI 2'!AB150</f>
        <v>0</v>
      </c>
    </row>
    <row r="151" spans="3:30" ht="16.5" customHeight="1" x14ac:dyDescent="0.2">
      <c r="C151" s="141" t="s">
        <v>149</v>
      </c>
      <c r="D151" s="141"/>
      <c r="E151" s="141"/>
      <c r="F151" s="141"/>
      <c r="G151" s="141"/>
      <c r="H151" s="141"/>
      <c r="I151" s="141"/>
      <c r="K151" s="141" t="s">
        <v>150</v>
      </c>
      <c r="L151" s="141"/>
      <c r="M151" s="141"/>
      <c r="N151" s="141"/>
      <c r="O151" s="141"/>
      <c r="P151" s="141"/>
      <c r="Q151" s="141"/>
      <c r="R151" s="141"/>
      <c r="S151" s="141"/>
      <c r="U151" s="163">
        <v>2000000</v>
      </c>
      <c r="V151" s="163">
        <v>0</v>
      </c>
      <c r="W151" s="142">
        <v>0</v>
      </c>
      <c r="X151" s="142"/>
      <c r="Y151" s="142">
        <v>0</v>
      </c>
      <c r="Z151" s="142"/>
      <c r="AA151" s="142"/>
      <c r="AB151" s="163">
        <f>'LINK REALISASI 2'!AB151</f>
        <v>0</v>
      </c>
      <c r="AC151" s="142">
        <v>2000000</v>
      </c>
      <c r="AD151" s="142"/>
    </row>
    <row r="152" spans="3:30" ht="16.5" customHeight="1" x14ac:dyDescent="0.2">
      <c r="V152" s="163">
        <v>0</v>
      </c>
      <c r="W152" s="142">
        <v>0</v>
      </c>
      <c r="X152" s="142"/>
      <c r="Y152" s="142">
        <v>0</v>
      </c>
      <c r="Z152" s="142"/>
      <c r="AA152" s="142"/>
      <c r="AB152" s="163">
        <f>'LINK REALISASI 2'!AB152</f>
        <v>0</v>
      </c>
    </row>
    <row r="153" spans="3:30" ht="13.5" customHeight="1" x14ac:dyDescent="0.2">
      <c r="V153" s="163">
        <v>0</v>
      </c>
      <c r="W153" s="142">
        <v>0</v>
      </c>
      <c r="X153" s="142"/>
      <c r="Y153" s="142">
        <v>0</v>
      </c>
      <c r="Z153" s="142"/>
      <c r="AA153" s="142"/>
      <c r="AB153" s="163">
        <f>'LINK REALISASI 2'!AB153</f>
        <v>0</v>
      </c>
    </row>
    <row r="154" spans="3:30" ht="3" customHeight="1" x14ac:dyDescent="0.2">
      <c r="AB154" s="163">
        <f>'LINK REALISASI 2'!AB154</f>
        <v>0</v>
      </c>
    </row>
    <row r="155" spans="3:30" ht="16.5" customHeight="1" x14ac:dyDescent="0.2">
      <c r="C155" s="141" t="s">
        <v>151</v>
      </c>
      <c r="D155" s="141"/>
      <c r="E155" s="141"/>
      <c r="F155" s="141"/>
      <c r="G155" s="141"/>
      <c r="H155" s="141"/>
      <c r="I155" s="141"/>
      <c r="K155" s="141" t="s">
        <v>152</v>
      </c>
      <c r="L155" s="141"/>
      <c r="M155" s="141"/>
      <c r="N155" s="141"/>
      <c r="O155" s="141"/>
      <c r="P155" s="141"/>
      <c r="Q155" s="141"/>
      <c r="R155" s="141"/>
      <c r="S155" s="141"/>
      <c r="U155" s="163">
        <v>3765000</v>
      </c>
      <c r="V155" s="163">
        <v>0</v>
      </c>
      <c r="W155" s="142">
        <v>0</v>
      </c>
      <c r="X155" s="142"/>
      <c r="Y155" s="142">
        <v>0</v>
      </c>
      <c r="Z155" s="142"/>
      <c r="AA155" s="142"/>
      <c r="AB155" s="163">
        <f>'LINK REALISASI 2'!AB155</f>
        <v>0</v>
      </c>
      <c r="AC155" s="142">
        <v>3765000</v>
      </c>
      <c r="AD155" s="142"/>
    </row>
    <row r="156" spans="3:30" ht="16.5" customHeight="1" x14ac:dyDescent="0.2">
      <c r="V156" s="163">
        <v>0</v>
      </c>
      <c r="W156" s="142">
        <v>0</v>
      </c>
      <c r="X156" s="142"/>
      <c r="Y156" s="142">
        <v>0</v>
      </c>
      <c r="Z156" s="142"/>
      <c r="AA156" s="142"/>
      <c r="AB156" s="163">
        <f>'LINK REALISASI 2'!AB156</f>
        <v>0</v>
      </c>
    </row>
    <row r="157" spans="3:30" ht="13.5" customHeight="1" x14ac:dyDescent="0.2">
      <c r="V157" s="163">
        <v>0</v>
      </c>
      <c r="W157" s="142">
        <v>0</v>
      </c>
      <c r="X157" s="142"/>
      <c r="Y157" s="142">
        <v>0</v>
      </c>
      <c r="Z157" s="142"/>
      <c r="AA157" s="142"/>
      <c r="AB157" s="163">
        <f>'LINK REALISASI 2'!AB157</f>
        <v>0</v>
      </c>
    </row>
    <row r="158" spans="3:30" ht="3" customHeight="1" x14ac:dyDescent="0.2">
      <c r="AB158" s="163">
        <f>'LINK REALISASI 2'!AB158</f>
        <v>0</v>
      </c>
    </row>
    <row r="159" spans="3:30" ht="16.5" customHeight="1" x14ac:dyDescent="0.2">
      <c r="C159" s="141" t="s">
        <v>161</v>
      </c>
      <c r="D159" s="141"/>
      <c r="E159" s="141"/>
      <c r="F159" s="141"/>
      <c r="G159" s="141"/>
      <c r="H159" s="141"/>
      <c r="I159" s="141"/>
      <c r="K159" s="141" t="s">
        <v>162</v>
      </c>
      <c r="L159" s="141"/>
      <c r="M159" s="141"/>
      <c r="N159" s="141"/>
      <c r="O159" s="141"/>
      <c r="P159" s="141"/>
      <c r="Q159" s="141"/>
      <c r="R159" s="141"/>
      <c r="S159" s="141"/>
      <c r="U159" s="163">
        <v>2500000</v>
      </c>
      <c r="V159" s="163">
        <v>0</v>
      </c>
      <c r="W159" s="142">
        <v>0</v>
      </c>
      <c r="X159" s="142"/>
      <c r="Y159" s="142">
        <v>0</v>
      </c>
      <c r="Z159" s="142"/>
      <c r="AA159" s="142"/>
      <c r="AB159" s="163">
        <f>'LINK REALISASI 2'!AB159</f>
        <v>0</v>
      </c>
      <c r="AC159" s="142">
        <v>2500000</v>
      </c>
      <c r="AD159" s="142"/>
    </row>
    <row r="160" spans="3:30" ht="16.5" customHeight="1" x14ac:dyDescent="0.2">
      <c r="V160" s="163">
        <v>0</v>
      </c>
      <c r="W160" s="142">
        <v>0</v>
      </c>
      <c r="X160" s="142"/>
      <c r="Y160" s="142">
        <v>0</v>
      </c>
      <c r="Z160" s="142"/>
      <c r="AA160" s="142"/>
      <c r="AB160" s="163">
        <f>'LINK REALISASI 2'!AB160</f>
        <v>0</v>
      </c>
    </row>
    <row r="161" spans="2:31" ht="13.5" customHeight="1" x14ac:dyDescent="0.2">
      <c r="V161" s="163">
        <v>0</v>
      </c>
      <c r="W161" s="142">
        <v>0</v>
      </c>
      <c r="X161" s="142"/>
      <c r="Y161" s="142">
        <v>0</v>
      </c>
      <c r="Z161" s="142"/>
      <c r="AA161" s="142"/>
      <c r="AB161" s="163">
        <f>'LINK REALISASI 2'!AB161</f>
        <v>0</v>
      </c>
    </row>
    <row r="162" spans="2:31" ht="3" customHeight="1" x14ac:dyDescent="0.2">
      <c r="AB162" s="163">
        <f>'LINK REALISASI 2'!AB162</f>
        <v>0</v>
      </c>
    </row>
    <row r="163" spans="2:31" ht="16.5" customHeight="1" x14ac:dyDescent="0.2">
      <c r="C163" s="141" t="s">
        <v>163</v>
      </c>
      <c r="D163" s="141"/>
      <c r="E163" s="141"/>
      <c r="F163" s="141"/>
      <c r="G163" s="141"/>
      <c r="H163" s="141"/>
      <c r="I163" s="141"/>
      <c r="K163" s="141" t="s">
        <v>164</v>
      </c>
      <c r="L163" s="141"/>
      <c r="M163" s="141"/>
      <c r="N163" s="141"/>
      <c r="O163" s="141"/>
      <c r="P163" s="141"/>
      <c r="Q163" s="141"/>
      <c r="R163" s="141"/>
      <c r="S163" s="141"/>
      <c r="U163" s="163">
        <v>21375000</v>
      </c>
      <c r="V163" s="163">
        <v>0</v>
      </c>
      <c r="W163" s="142">
        <v>0</v>
      </c>
      <c r="X163" s="142"/>
      <c r="Y163" s="142">
        <v>0</v>
      </c>
      <c r="Z163" s="142"/>
      <c r="AA163" s="142"/>
      <c r="AB163" s="163">
        <f>'LINK REALISASI 2'!AB163</f>
        <v>0</v>
      </c>
      <c r="AC163" s="142">
        <v>21375000</v>
      </c>
      <c r="AD163" s="142"/>
    </row>
    <row r="164" spans="2:31" ht="16.5" customHeight="1" x14ac:dyDescent="0.2">
      <c r="V164" s="163">
        <v>0</v>
      </c>
      <c r="W164" s="142">
        <v>0</v>
      </c>
      <c r="X164" s="142"/>
      <c r="Y164" s="142">
        <v>0</v>
      </c>
      <c r="Z164" s="142"/>
      <c r="AA164" s="142"/>
      <c r="AB164" s="163">
        <f>'LINK REALISASI 2'!AB164</f>
        <v>0</v>
      </c>
    </row>
    <row r="165" spans="2:31" ht="13.5" customHeight="1" x14ac:dyDescent="0.2">
      <c r="V165" s="163">
        <v>0</v>
      </c>
      <c r="W165" s="142">
        <v>0</v>
      </c>
      <c r="X165" s="142"/>
      <c r="Y165" s="142">
        <v>0</v>
      </c>
      <c r="Z165" s="142"/>
      <c r="AA165" s="142"/>
      <c r="AB165" s="163">
        <f>'LINK REALISASI 2'!AB165</f>
        <v>0</v>
      </c>
    </row>
    <row r="166" spans="2:31" ht="3" customHeight="1" x14ac:dyDescent="0.2">
      <c r="AB166" s="163">
        <f>'LINK REALISASI 2'!AB166</f>
        <v>0</v>
      </c>
    </row>
    <row r="167" spans="2:31" ht="16.5" customHeight="1" x14ac:dyDescent="0.2">
      <c r="C167" s="141" t="s">
        <v>165</v>
      </c>
      <c r="D167" s="141"/>
      <c r="E167" s="141"/>
      <c r="F167" s="141"/>
      <c r="G167" s="141"/>
      <c r="H167" s="141"/>
      <c r="I167" s="141"/>
      <c r="K167" s="141" t="s">
        <v>166</v>
      </c>
      <c r="L167" s="141"/>
      <c r="M167" s="141"/>
      <c r="N167" s="141"/>
      <c r="O167" s="141"/>
      <c r="P167" s="141"/>
      <c r="Q167" s="141"/>
      <c r="R167" s="141"/>
      <c r="S167" s="141"/>
      <c r="U167" s="163">
        <v>19000000</v>
      </c>
      <c r="V167" s="163">
        <v>0</v>
      </c>
      <c r="W167" s="142">
        <v>0</v>
      </c>
      <c r="X167" s="142"/>
      <c r="Y167" s="142">
        <v>0</v>
      </c>
      <c r="Z167" s="142"/>
      <c r="AA167" s="142"/>
      <c r="AB167" s="163">
        <f>'LINK REALISASI 2'!AB167</f>
        <v>0</v>
      </c>
      <c r="AC167" s="142">
        <v>19000000</v>
      </c>
      <c r="AD167" s="142"/>
    </row>
    <row r="168" spans="2:31" ht="16.5" customHeight="1" x14ac:dyDescent="0.2">
      <c r="V168" s="163">
        <v>0</v>
      </c>
      <c r="W168" s="142">
        <v>0</v>
      </c>
      <c r="X168" s="142"/>
      <c r="Y168" s="142">
        <v>0</v>
      </c>
      <c r="Z168" s="142"/>
      <c r="AA168" s="142"/>
      <c r="AB168" s="163">
        <f>'LINK REALISASI 2'!AB168</f>
        <v>0</v>
      </c>
    </row>
    <row r="169" spans="2:31" ht="13.5" customHeight="1" x14ac:dyDescent="0.2">
      <c r="V169" s="163">
        <v>0</v>
      </c>
      <c r="W169" s="142">
        <v>0</v>
      </c>
      <c r="X169" s="142"/>
      <c r="Y169" s="142">
        <v>0</v>
      </c>
      <c r="Z169" s="142"/>
      <c r="AA169" s="142"/>
      <c r="AB169" s="163">
        <f>'LINK REALISASI 2'!AB169</f>
        <v>0</v>
      </c>
    </row>
    <row r="170" spans="2:31" ht="6" customHeight="1" x14ac:dyDescent="0.2">
      <c r="AB170" s="163">
        <f>'LINK REALISASI 2'!AB170</f>
        <v>0</v>
      </c>
    </row>
    <row r="171" spans="2:31" ht="16.5" customHeight="1" x14ac:dyDescent="0.2">
      <c r="B171" s="135" t="s">
        <v>142</v>
      </c>
      <c r="C171" s="135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  <c r="Q171" s="135"/>
      <c r="R171" s="135"/>
      <c r="U171" s="163">
        <v>62540000</v>
      </c>
      <c r="V171" s="163">
        <v>0</v>
      </c>
      <c r="W171" s="142">
        <v>0</v>
      </c>
      <c r="X171" s="142"/>
      <c r="Y171" s="142">
        <v>0</v>
      </c>
      <c r="Z171" s="142"/>
      <c r="AA171" s="142"/>
      <c r="AB171" s="163">
        <f>'LINK REALISASI 2'!AB171</f>
        <v>0</v>
      </c>
      <c r="AC171" s="142">
        <v>62540000</v>
      </c>
      <c r="AD171" s="142"/>
    </row>
    <row r="172" spans="2:31" ht="16.5" customHeight="1" x14ac:dyDescent="0.2">
      <c r="V172" s="163">
        <v>0</v>
      </c>
      <c r="W172" s="142">
        <v>0</v>
      </c>
      <c r="X172" s="142"/>
      <c r="Y172" s="142">
        <v>0</v>
      </c>
      <c r="Z172" s="142"/>
      <c r="AA172" s="142"/>
      <c r="AB172" s="163">
        <f>'LINK REALISASI 2'!AB172</f>
        <v>0</v>
      </c>
    </row>
    <row r="173" spans="2:31" ht="16.5" customHeight="1" x14ac:dyDescent="0.2">
      <c r="V173" s="163">
        <v>0</v>
      </c>
      <c r="W173" s="142">
        <v>0</v>
      </c>
      <c r="X173" s="142"/>
      <c r="Y173" s="142">
        <v>0</v>
      </c>
      <c r="Z173" s="142"/>
      <c r="AA173" s="142"/>
      <c r="AB173" s="163">
        <f>'LINK REALISASI 2'!AB173</f>
        <v>0</v>
      </c>
    </row>
    <row r="174" spans="2:31" ht="9" customHeight="1" x14ac:dyDescent="0.2">
      <c r="AB174" s="163">
        <f>'LINK REALISASI 2'!AB174</f>
        <v>0</v>
      </c>
    </row>
    <row r="175" spans="2:31" ht="13.5" customHeight="1" x14ac:dyDescent="0.2">
      <c r="C175" s="135" t="s">
        <v>136</v>
      </c>
      <c r="D175" s="135"/>
      <c r="E175" s="135"/>
      <c r="F175" s="135"/>
      <c r="H175" s="136" t="s">
        <v>35</v>
      </c>
      <c r="I175" s="141" t="s">
        <v>168</v>
      </c>
      <c r="J175" s="141"/>
      <c r="K175" s="141"/>
      <c r="L175" s="141"/>
      <c r="M175" s="141"/>
      <c r="O175" s="138" t="s">
        <v>111</v>
      </c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63">
        <f>'LINK REALISASI 2'!AB175</f>
        <v>0</v>
      </c>
      <c r="AC175" s="138"/>
      <c r="AD175" s="138"/>
      <c r="AE175" s="138"/>
    </row>
    <row r="176" spans="2:31" ht="13.5" customHeight="1" x14ac:dyDescent="0.2">
      <c r="C176" s="135" t="s">
        <v>138</v>
      </c>
      <c r="D176" s="135"/>
      <c r="E176" s="135"/>
      <c r="F176" s="135"/>
      <c r="H176" s="136" t="s">
        <v>35</v>
      </c>
      <c r="I176" s="141" t="s">
        <v>169</v>
      </c>
      <c r="J176" s="141"/>
      <c r="K176" s="141"/>
      <c r="L176" s="141"/>
      <c r="M176" s="141"/>
      <c r="O176" s="138" t="s">
        <v>112</v>
      </c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63">
        <f>'LINK REALISASI 2'!AB176</f>
        <v>0</v>
      </c>
      <c r="AC176" s="138"/>
      <c r="AD176" s="138"/>
      <c r="AE176" s="138"/>
    </row>
    <row r="177" spans="3:30" ht="3" customHeight="1" x14ac:dyDescent="0.2">
      <c r="AB177" s="163">
        <f>'LINK REALISASI 2'!AB177</f>
        <v>0</v>
      </c>
    </row>
    <row r="178" spans="3:30" ht="3" customHeight="1" x14ac:dyDescent="0.2">
      <c r="AB178" s="163">
        <f>'LINK REALISASI 2'!AB178</f>
        <v>0</v>
      </c>
    </row>
    <row r="179" spans="3:30" ht="16.5" customHeight="1" x14ac:dyDescent="0.2">
      <c r="C179" s="141" t="s">
        <v>140</v>
      </c>
      <c r="D179" s="141"/>
      <c r="E179" s="141"/>
      <c r="F179" s="141"/>
      <c r="G179" s="141"/>
      <c r="H179" s="141"/>
      <c r="I179" s="141"/>
      <c r="K179" s="141" t="s">
        <v>141</v>
      </c>
      <c r="L179" s="141"/>
      <c r="M179" s="141"/>
      <c r="N179" s="141"/>
      <c r="O179" s="141"/>
      <c r="P179" s="141"/>
      <c r="Q179" s="141"/>
      <c r="R179" s="141"/>
      <c r="S179" s="141"/>
      <c r="U179" s="163">
        <v>2025000</v>
      </c>
      <c r="V179" s="163">
        <v>0</v>
      </c>
      <c r="W179" s="142">
        <v>0</v>
      </c>
      <c r="X179" s="142"/>
      <c r="Y179" s="142">
        <v>0</v>
      </c>
      <c r="Z179" s="142"/>
      <c r="AA179" s="142"/>
      <c r="AB179" s="163">
        <f>'LINK REALISASI 2'!AB179</f>
        <v>0</v>
      </c>
      <c r="AC179" s="142">
        <v>2025000</v>
      </c>
      <c r="AD179" s="142"/>
    </row>
    <row r="180" spans="3:30" ht="16.5" customHeight="1" x14ac:dyDescent="0.2">
      <c r="V180" s="163">
        <v>0</v>
      </c>
      <c r="W180" s="142">
        <v>0</v>
      </c>
      <c r="X180" s="142"/>
      <c r="Y180" s="142">
        <v>0</v>
      </c>
      <c r="Z180" s="142"/>
      <c r="AA180" s="142"/>
      <c r="AB180" s="163">
        <f>'LINK REALISASI 2'!AB180</f>
        <v>0</v>
      </c>
    </row>
    <row r="181" spans="3:30" ht="13.5" customHeight="1" x14ac:dyDescent="0.2">
      <c r="V181" s="163">
        <v>0</v>
      </c>
      <c r="W181" s="142">
        <v>0</v>
      </c>
      <c r="X181" s="142"/>
      <c r="Y181" s="142">
        <v>0</v>
      </c>
      <c r="Z181" s="142"/>
      <c r="AA181" s="142"/>
      <c r="AB181" s="163">
        <f>'LINK REALISASI 2'!AB181</f>
        <v>0</v>
      </c>
    </row>
    <row r="182" spans="3:30" ht="3" customHeight="1" x14ac:dyDescent="0.2">
      <c r="AB182" s="163">
        <f>'LINK REALISASI 2'!AB182</f>
        <v>0</v>
      </c>
    </row>
    <row r="183" spans="3:30" ht="16.5" customHeight="1" x14ac:dyDescent="0.2">
      <c r="C183" s="141" t="s">
        <v>145</v>
      </c>
      <c r="D183" s="141"/>
      <c r="E183" s="141"/>
      <c r="F183" s="141"/>
      <c r="G183" s="141"/>
      <c r="H183" s="141"/>
      <c r="I183" s="141"/>
      <c r="K183" s="141" t="s">
        <v>146</v>
      </c>
      <c r="L183" s="141"/>
      <c r="M183" s="141"/>
      <c r="N183" s="141"/>
      <c r="O183" s="141"/>
      <c r="P183" s="141"/>
      <c r="Q183" s="141"/>
      <c r="R183" s="141"/>
      <c r="S183" s="141"/>
      <c r="U183" s="163">
        <v>300000</v>
      </c>
      <c r="V183" s="163">
        <v>0</v>
      </c>
      <c r="W183" s="142">
        <v>0</v>
      </c>
      <c r="X183" s="142"/>
      <c r="Y183" s="142">
        <v>0</v>
      </c>
      <c r="Z183" s="142"/>
      <c r="AA183" s="142"/>
      <c r="AB183" s="163">
        <f>'LINK REALISASI 2'!AB183</f>
        <v>0</v>
      </c>
      <c r="AC183" s="142">
        <v>300000</v>
      </c>
      <c r="AD183" s="142"/>
    </row>
    <row r="184" spans="3:30" ht="16.5" customHeight="1" x14ac:dyDescent="0.2">
      <c r="V184" s="163">
        <v>0</v>
      </c>
      <c r="W184" s="142">
        <v>0</v>
      </c>
      <c r="X184" s="142"/>
      <c r="Y184" s="142">
        <v>0</v>
      </c>
      <c r="Z184" s="142"/>
      <c r="AA184" s="142"/>
      <c r="AB184" s="163">
        <f>'LINK REALISASI 2'!AB184</f>
        <v>0</v>
      </c>
    </row>
    <row r="185" spans="3:30" ht="13.5" customHeight="1" x14ac:dyDescent="0.2">
      <c r="V185" s="163">
        <v>0</v>
      </c>
      <c r="W185" s="142">
        <v>0</v>
      </c>
      <c r="X185" s="142"/>
      <c r="Y185" s="142">
        <v>0</v>
      </c>
      <c r="Z185" s="142"/>
      <c r="AA185" s="142"/>
      <c r="AB185" s="163">
        <f>'LINK REALISASI 2'!AB185</f>
        <v>0</v>
      </c>
    </row>
    <row r="186" spans="3:30" ht="3" customHeight="1" x14ac:dyDescent="0.2">
      <c r="AB186" s="163">
        <f>'LINK REALISASI 2'!AB186</f>
        <v>0</v>
      </c>
    </row>
    <row r="187" spans="3:30" ht="16.5" customHeight="1" x14ac:dyDescent="0.2">
      <c r="C187" s="141" t="s">
        <v>147</v>
      </c>
      <c r="D187" s="141"/>
      <c r="E187" s="141"/>
      <c r="F187" s="141"/>
      <c r="G187" s="141"/>
      <c r="H187" s="141"/>
      <c r="I187" s="141"/>
      <c r="K187" s="141" t="s">
        <v>148</v>
      </c>
      <c r="L187" s="141"/>
      <c r="M187" s="141"/>
      <c r="N187" s="141"/>
      <c r="O187" s="141"/>
      <c r="P187" s="141"/>
      <c r="Q187" s="141"/>
      <c r="R187" s="141"/>
      <c r="S187" s="141"/>
      <c r="U187" s="163">
        <v>200000</v>
      </c>
      <c r="V187" s="163">
        <v>0</v>
      </c>
      <c r="W187" s="142">
        <v>0</v>
      </c>
      <c r="X187" s="142"/>
      <c r="Y187" s="142">
        <v>0</v>
      </c>
      <c r="Z187" s="142"/>
      <c r="AA187" s="142"/>
      <c r="AB187" s="163">
        <f>'LINK REALISASI 2'!AB187</f>
        <v>0</v>
      </c>
      <c r="AC187" s="142">
        <v>200000</v>
      </c>
      <c r="AD187" s="142"/>
    </row>
    <row r="188" spans="3:30" ht="16.5" customHeight="1" x14ac:dyDescent="0.2">
      <c r="V188" s="163">
        <v>0</v>
      </c>
      <c r="W188" s="142">
        <v>0</v>
      </c>
      <c r="X188" s="142"/>
      <c r="Y188" s="142">
        <v>0</v>
      </c>
      <c r="Z188" s="142"/>
      <c r="AA188" s="142"/>
      <c r="AB188" s="163">
        <f>'LINK REALISASI 2'!AB188</f>
        <v>0</v>
      </c>
    </row>
    <row r="189" spans="3:30" ht="13.5" customHeight="1" x14ac:dyDescent="0.2">
      <c r="V189" s="163">
        <v>0</v>
      </c>
      <c r="W189" s="142">
        <v>0</v>
      </c>
      <c r="X189" s="142"/>
      <c r="Y189" s="142">
        <v>0</v>
      </c>
      <c r="Z189" s="142"/>
      <c r="AA189" s="142"/>
      <c r="AB189" s="163">
        <f>'LINK REALISASI 2'!AB189</f>
        <v>0</v>
      </c>
    </row>
    <row r="190" spans="3:30" ht="3" customHeight="1" x14ac:dyDescent="0.2">
      <c r="AB190" s="163">
        <f>'LINK REALISASI 2'!AB190</f>
        <v>0</v>
      </c>
    </row>
    <row r="191" spans="3:30" ht="16.5" customHeight="1" x14ac:dyDescent="0.2">
      <c r="C191" s="141" t="s">
        <v>149</v>
      </c>
      <c r="D191" s="141"/>
      <c r="E191" s="141"/>
      <c r="F191" s="141"/>
      <c r="G191" s="141"/>
      <c r="H191" s="141"/>
      <c r="I191" s="141"/>
      <c r="K191" s="141" t="s">
        <v>150</v>
      </c>
      <c r="L191" s="141"/>
      <c r="M191" s="141"/>
      <c r="N191" s="141"/>
      <c r="O191" s="141"/>
      <c r="P191" s="141"/>
      <c r="Q191" s="141"/>
      <c r="R191" s="141"/>
      <c r="S191" s="141"/>
      <c r="U191" s="163">
        <v>500000</v>
      </c>
      <c r="V191" s="163">
        <v>0</v>
      </c>
      <c r="W191" s="142">
        <v>0</v>
      </c>
      <c r="X191" s="142"/>
      <c r="Y191" s="142">
        <v>0</v>
      </c>
      <c r="Z191" s="142"/>
      <c r="AA191" s="142"/>
      <c r="AB191" s="163">
        <f>'LINK REALISASI 2'!AB191</f>
        <v>0</v>
      </c>
      <c r="AC191" s="142">
        <v>500000</v>
      </c>
      <c r="AD191" s="142"/>
    </row>
    <row r="192" spans="3:30" ht="16.5" customHeight="1" x14ac:dyDescent="0.2">
      <c r="V192" s="163">
        <v>0</v>
      </c>
      <c r="W192" s="142">
        <v>0</v>
      </c>
      <c r="X192" s="142"/>
      <c r="Y192" s="142">
        <v>0</v>
      </c>
      <c r="Z192" s="142"/>
      <c r="AA192" s="142"/>
      <c r="AB192" s="163">
        <f>'LINK REALISASI 2'!AB192</f>
        <v>0</v>
      </c>
    </row>
    <row r="193" spans="2:31" ht="13.5" customHeight="1" x14ac:dyDescent="0.2">
      <c r="V193" s="163">
        <v>0</v>
      </c>
      <c r="W193" s="142">
        <v>0</v>
      </c>
      <c r="X193" s="142"/>
      <c r="Y193" s="142">
        <v>0</v>
      </c>
      <c r="Z193" s="142"/>
      <c r="AA193" s="142"/>
      <c r="AB193" s="163">
        <f>'LINK REALISASI 2'!AB193</f>
        <v>0</v>
      </c>
    </row>
    <row r="194" spans="2:31" ht="3" customHeight="1" x14ac:dyDescent="0.2">
      <c r="AB194" s="163">
        <f>'LINK REALISASI 2'!AB194</f>
        <v>0</v>
      </c>
    </row>
    <row r="195" spans="2:31" ht="16.5" customHeight="1" x14ac:dyDescent="0.2">
      <c r="C195" s="141" t="s">
        <v>151</v>
      </c>
      <c r="D195" s="141"/>
      <c r="E195" s="141"/>
      <c r="F195" s="141"/>
      <c r="G195" s="141"/>
      <c r="H195" s="141"/>
      <c r="I195" s="141"/>
      <c r="K195" s="141" t="s">
        <v>152</v>
      </c>
      <c r="L195" s="141"/>
      <c r="M195" s="141"/>
      <c r="N195" s="141"/>
      <c r="O195" s="141"/>
      <c r="P195" s="141"/>
      <c r="Q195" s="141"/>
      <c r="R195" s="141"/>
      <c r="S195" s="141"/>
      <c r="U195" s="163">
        <v>100000</v>
      </c>
      <c r="V195" s="163">
        <v>0</v>
      </c>
      <c r="W195" s="142">
        <v>0</v>
      </c>
      <c r="X195" s="142"/>
      <c r="Y195" s="142">
        <v>0</v>
      </c>
      <c r="Z195" s="142"/>
      <c r="AA195" s="142"/>
      <c r="AB195" s="163">
        <f>'LINK REALISASI 2'!AB195</f>
        <v>0</v>
      </c>
      <c r="AC195" s="142">
        <v>100000</v>
      </c>
      <c r="AD195" s="142"/>
    </row>
    <row r="196" spans="2:31" ht="16.5" customHeight="1" x14ac:dyDescent="0.2">
      <c r="V196" s="163">
        <v>0</v>
      </c>
      <c r="W196" s="142">
        <v>0</v>
      </c>
      <c r="X196" s="142"/>
      <c r="Y196" s="142">
        <v>0</v>
      </c>
      <c r="Z196" s="142"/>
      <c r="AA196" s="142"/>
      <c r="AB196" s="163">
        <f>'LINK REALISASI 2'!AB196</f>
        <v>0</v>
      </c>
    </row>
    <row r="197" spans="2:31" ht="13.5" customHeight="1" x14ac:dyDescent="0.2">
      <c r="V197" s="163">
        <v>0</v>
      </c>
      <c r="W197" s="142">
        <v>0</v>
      </c>
      <c r="X197" s="142"/>
      <c r="Y197" s="142">
        <v>0</v>
      </c>
      <c r="Z197" s="142"/>
      <c r="AA197" s="142"/>
      <c r="AB197" s="163">
        <f>'LINK REALISASI 2'!AB197</f>
        <v>0</v>
      </c>
    </row>
    <row r="198" spans="2:31" ht="3" customHeight="1" x14ac:dyDescent="0.2">
      <c r="AB198" s="163">
        <f>'LINK REALISASI 2'!AB198</f>
        <v>0</v>
      </c>
    </row>
    <row r="199" spans="2:31" ht="16.5" customHeight="1" x14ac:dyDescent="0.2">
      <c r="C199" s="141" t="s">
        <v>165</v>
      </c>
      <c r="D199" s="141"/>
      <c r="E199" s="141"/>
      <c r="F199" s="141"/>
      <c r="G199" s="141"/>
      <c r="H199" s="141"/>
      <c r="I199" s="141"/>
      <c r="K199" s="141" t="s">
        <v>166</v>
      </c>
      <c r="L199" s="141"/>
      <c r="M199" s="141"/>
      <c r="N199" s="141"/>
      <c r="O199" s="141"/>
      <c r="P199" s="141"/>
      <c r="Q199" s="141"/>
      <c r="R199" s="141"/>
      <c r="S199" s="141"/>
      <c r="U199" s="163">
        <v>1725000</v>
      </c>
      <c r="V199" s="163">
        <v>0</v>
      </c>
      <c r="W199" s="142">
        <v>0</v>
      </c>
      <c r="X199" s="142"/>
      <c r="Y199" s="142">
        <v>0</v>
      </c>
      <c r="Z199" s="142"/>
      <c r="AA199" s="142"/>
      <c r="AB199" s="163">
        <f>'LINK REALISASI 2'!AB199</f>
        <v>0</v>
      </c>
      <c r="AC199" s="142">
        <v>1725000</v>
      </c>
      <c r="AD199" s="142"/>
    </row>
    <row r="200" spans="2:31" ht="16.5" customHeight="1" x14ac:dyDescent="0.2">
      <c r="V200" s="163">
        <v>0</v>
      </c>
      <c r="W200" s="142">
        <v>0</v>
      </c>
      <c r="X200" s="142"/>
      <c r="Y200" s="142">
        <v>0</v>
      </c>
      <c r="Z200" s="142"/>
      <c r="AA200" s="142"/>
      <c r="AB200" s="163">
        <f>'LINK REALISASI 2'!AB200</f>
        <v>0</v>
      </c>
    </row>
    <row r="201" spans="2:31" ht="13.5" customHeight="1" x14ac:dyDescent="0.2">
      <c r="V201" s="163">
        <v>0</v>
      </c>
      <c r="W201" s="142">
        <v>0</v>
      </c>
      <c r="X201" s="142"/>
      <c r="Y201" s="142">
        <v>0</v>
      </c>
      <c r="Z201" s="142"/>
      <c r="AA201" s="142"/>
      <c r="AB201" s="163">
        <f>'LINK REALISASI 2'!AB201</f>
        <v>0</v>
      </c>
    </row>
    <row r="202" spans="2:31" ht="6" customHeight="1" x14ac:dyDescent="0.2">
      <c r="AB202" s="163">
        <f>'LINK REALISASI 2'!AB202</f>
        <v>0</v>
      </c>
    </row>
    <row r="203" spans="2:31" ht="16.5" customHeight="1" x14ac:dyDescent="0.2">
      <c r="B203" s="135" t="s">
        <v>142</v>
      </c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U203" s="163">
        <v>4850000</v>
      </c>
      <c r="V203" s="163">
        <v>0</v>
      </c>
      <c r="W203" s="142">
        <v>0</v>
      </c>
      <c r="X203" s="142"/>
      <c r="Y203" s="142">
        <v>0</v>
      </c>
      <c r="Z203" s="142"/>
      <c r="AA203" s="142"/>
      <c r="AB203" s="163">
        <f>'LINK REALISASI 2'!AB203</f>
        <v>0</v>
      </c>
      <c r="AC203" s="142">
        <v>4850000</v>
      </c>
      <c r="AD203" s="142"/>
    </row>
    <row r="204" spans="2:31" ht="16.5" customHeight="1" x14ac:dyDescent="0.2">
      <c r="V204" s="163">
        <v>0</v>
      </c>
      <c r="W204" s="142">
        <v>0</v>
      </c>
      <c r="X204" s="142"/>
      <c r="Y204" s="142">
        <v>0</v>
      </c>
      <c r="Z204" s="142"/>
      <c r="AA204" s="142"/>
      <c r="AB204" s="163">
        <f>'LINK REALISASI 2'!AB204</f>
        <v>0</v>
      </c>
    </row>
    <row r="205" spans="2:31" ht="16.5" customHeight="1" x14ac:dyDescent="0.2">
      <c r="V205" s="163">
        <v>0</v>
      </c>
      <c r="W205" s="142">
        <v>0</v>
      </c>
      <c r="X205" s="142"/>
      <c r="Y205" s="142">
        <v>0</v>
      </c>
      <c r="Z205" s="142"/>
      <c r="AA205" s="142"/>
      <c r="AB205" s="163">
        <f>'LINK REALISASI 2'!AB205</f>
        <v>0</v>
      </c>
    </row>
    <row r="206" spans="2:31" ht="9" customHeight="1" x14ac:dyDescent="0.2">
      <c r="AB206" s="163">
        <f>'LINK REALISASI 2'!AB206</f>
        <v>0</v>
      </c>
    </row>
    <row r="207" spans="2:31" ht="13.5" customHeight="1" x14ac:dyDescent="0.2">
      <c r="C207" s="135" t="s">
        <v>136</v>
      </c>
      <c r="D207" s="135"/>
      <c r="E207" s="135"/>
      <c r="F207" s="135"/>
      <c r="H207" s="136" t="s">
        <v>35</v>
      </c>
      <c r="I207" s="141" t="s">
        <v>170</v>
      </c>
      <c r="J207" s="141"/>
      <c r="K207" s="141"/>
      <c r="L207" s="141"/>
      <c r="M207" s="141"/>
      <c r="O207" s="138" t="s">
        <v>88</v>
      </c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63">
        <f>'LINK REALISASI 2'!AB207</f>
        <v>0</v>
      </c>
      <c r="AC207" s="138"/>
      <c r="AD207" s="138"/>
      <c r="AE207" s="138"/>
    </row>
    <row r="208" spans="2:31" ht="13.5" customHeight="1" x14ac:dyDescent="0.2">
      <c r="C208" s="135" t="s">
        <v>138</v>
      </c>
      <c r="D208" s="135"/>
      <c r="E208" s="135"/>
      <c r="F208" s="135"/>
      <c r="H208" s="136" t="s">
        <v>35</v>
      </c>
      <c r="I208" s="141" t="s">
        <v>171</v>
      </c>
      <c r="J208" s="141"/>
      <c r="K208" s="141"/>
      <c r="L208" s="141"/>
      <c r="M208" s="141"/>
      <c r="O208" s="138" t="s">
        <v>89</v>
      </c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38"/>
      <c r="AB208" s="163">
        <f>'LINK REALISASI 2'!AB208</f>
        <v>0</v>
      </c>
      <c r="AC208" s="138"/>
      <c r="AD208" s="138"/>
      <c r="AE208" s="138"/>
    </row>
    <row r="209" spans="3:30" ht="3" customHeight="1" x14ac:dyDescent="0.2">
      <c r="AB209" s="163">
        <f>'LINK REALISASI 2'!AB209</f>
        <v>0</v>
      </c>
    </row>
    <row r="210" spans="3:30" ht="16.5" customHeight="1" x14ac:dyDescent="0.2">
      <c r="C210" s="141" t="s">
        <v>172</v>
      </c>
      <c r="D210" s="141"/>
      <c r="E210" s="141"/>
      <c r="F210" s="141"/>
      <c r="G210" s="141"/>
      <c r="H210" s="141"/>
      <c r="I210" s="141"/>
      <c r="K210" s="141" t="s">
        <v>173</v>
      </c>
      <c r="L210" s="141"/>
      <c r="M210" s="141"/>
      <c r="N210" s="141"/>
      <c r="O210" s="141"/>
      <c r="P210" s="141"/>
      <c r="Q210" s="141"/>
      <c r="R210" s="141"/>
      <c r="S210" s="141"/>
      <c r="U210" s="163">
        <v>3250000</v>
      </c>
      <c r="V210" s="163">
        <v>0</v>
      </c>
      <c r="W210" s="142">
        <v>0</v>
      </c>
      <c r="X210" s="142"/>
      <c r="Y210" s="142">
        <v>0</v>
      </c>
      <c r="Z210" s="142"/>
      <c r="AA210" s="142"/>
      <c r="AB210" s="163">
        <f>'LINK REALISASI 2'!AB210</f>
        <v>0</v>
      </c>
      <c r="AC210" s="142">
        <v>3250000</v>
      </c>
      <c r="AD210" s="142"/>
    </row>
    <row r="211" spans="3:30" ht="16.5" customHeight="1" x14ac:dyDescent="0.2">
      <c r="V211" s="163">
        <v>0</v>
      </c>
      <c r="W211" s="142">
        <v>0</v>
      </c>
      <c r="X211" s="142"/>
      <c r="Y211" s="142">
        <v>0</v>
      </c>
      <c r="Z211" s="142"/>
      <c r="AA211" s="142"/>
      <c r="AB211" s="163">
        <f>'LINK REALISASI 2'!AB211</f>
        <v>0</v>
      </c>
    </row>
    <row r="212" spans="3:30" ht="13.5" customHeight="1" x14ac:dyDescent="0.2">
      <c r="V212" s="163">
        <v>0</v>
      </c>
      <c r="W212" s="142">
        <v>0</v>
      </c>
      <c r="X212" s="142"/>
      <c r="Y212" s="142">
        <v>0</v>
      </c>
      <c r="Z212" s="142"/>
      <c r="AA212" s="142"/>
      <c r="AB212" s="163">
        <f>'LINK REALISASI 2'!AB212</f>
        <v>0</v>
      </c>
    </row>
    <row r="213" spans="3:30" ht="3" customHeight="1" x14ac:dyDescent="0.2">
      <c r="AB213" s="163">
        <f>'LINK REALISASI 2'!AB213</f>
        <v>0</v>
      </c>
    </row>
    <row r="214" spans="3:30" ht="16.5" customHeight="1" x14ac:dyDescent="0.2">
      <c r="C214" s="141" t="s">
        <v>140</v>
      </c>
      <c r="D214" s="141"/>
      <c r="E214" s="141"/>
      <c r="F214" s="141"/>
      <c r="G214" s="141"/>
      <c r="H214" s="141"/>
      <c r="I214" s="141"/>
      <c r="K214" s="141" t="s">
        <v>141</v>
      </c>
      <c r="L214" s="141"/>
      <c r="M214" s="141"/>
      <c r="N214" s="141"/>
      <c r="O214" s="141"/>
      <c r="P214" s="141"/>
      <c r="Q214" s="141"/>
      <c r="R214" s="141"/>
      <c r="S214" s="141"/>
      <c r="U214" s="163">
        <v>3750000</v>
      </c>
      <c r="V214" s="163">
        <v>0</v>
      </c>
      <c r="W214" s="142">
        <v>0</v>
      </c>
      <c r="X214" s="142"/>
      <c r="Y214" s="142">
        <v>0</v>
      </c>
      <c r="Z214" s="142"/>
      <c r="AA214" s="142"/>
      <c r="AB214" s="163">
        <f>'LINK REALISASI 2'!AB214</f>
        <v>0</v>
      </c>
      <c r="AC214" s="142">
        <v>3750000</v>
      </c>
      <c r="AD214" s="142"/>
    </row>
    <row r="215" spans="3:30" ht="16.5" customHeight="1" x14ac:dyDescent="0.2">
      <c r="V215" s="163">
        <v>0</v>
      </c>
      <c r="W215" s="142">
        <v>0</v>
      </c>
      <c r="X215" s="142"/>
      <c r="Y215" s="142">
        <v>0</v>
      </c>
      <c r="Z215" s="142"/>
      <c r="AA215" s="142"/>
      <c r="AB215" s="163">
        <f>'LINK REALISASI 2'!AB215</f>
        <v>0</v>
      </c>
    </row>
    <row r="216" spans="3:30" ht="13.5" customHeight="1" x14ac:dyDescent="0.2">
      <c r="V216" s="163">
        <v>0</v>
      </c>
      <c r="W216" s="142">
        <v>0</v>
      </c>
      <c r="X216" s="142"/>
      <c r="Y216" s="142">
        <v>0</v>
      </c>
      <c r="Z216" s="142"/>
      <c r="AA216" s="142"/>
      <c r="AB216" s="163">
        <f>'LINK REALISASI 2'!AB216</f>
        <v>0</v>
      </c>
    </row>
    <row r="217" spans="3:30" ht="3" customHeight="1" x14ac:dyDescent="0.2">
      <c r="AB217" s="163">
        <f>'LINK REALISASI 2'!AB217</f>
        <v>0</v>
      </c>
    </row>
    <row r="218" spans="3:30" ht="16.5" customHeight="1" x14ac:dyDescent="0.2">
      <c r="C218" s="141" t="s">
        <v>145</v>
      </c>
      <c r="D218" s="141"/>
      <c r="E218" s="141"/>
      <c r="F218" s="141"/>
      <c r="G218" s="141"/>
      <c r="H218" s="141"/>
      <c r="I218" s="141"/>
      <c r="K218" s="141" t="s">
        <v>146</v>
      </c>
      <c r="L218" s="141"/>
      <c r="M218" s="141"/>
      <c r="N218" s="141"/>
      <c r="O218" s="141"/>
      <c r="P218" s="141"/>
      <c r="Q218" s="141"/>
      <c r="R218" s="141"/>
      <c r="S218" s="141"/>
      <c r="U218" s="163">
        <v>200000</v>
      </c>
      <c r="V218" s="163">
        <v>0</v>
      </c>
      <c r="W218" s="142">
        <v>0</v>
      </c>
      <c r="X218" s="142"/>
      <c r="Y218" s="142">
        <v>0</v>
      </c>
      <c r="Z218" s="142"/>
      <c r="AA218" s="142"/>
      <c r="AB218" s="163">
        <f>'LINK REALISASI 2'!AB218</f>
        <v>0</v>
      </c>
      <c r="AC218" s="142">
        <v>200000</v>
      </c>
      <c r="AD218" s="142"/>
    </row>
    <row r="219" spans="3:30" ht="16.5" customHeight="1" x14ac:dyDescent="0.2">
      <c r="V219" s="163">
        <v>0</v>
      </c>
      <c r="W219" s="142">
        <v>0</v>
      </c>
      <c r="X219" s="142"/>
      <c r="Y219" s="142">
        <v>0</v>
      </c>
      <c r="Z219" s="142"/>
      <c r="AA219" s="142"/>
      <c r="AB219" s="163">
        <f>'LINK REALISASI 2'!AB219</f>
        <v>0</v>
      </c>
    </row>
    <row r="220" spans="3:30" ht="13.5" customHeight="1" x14ac:dyDescent="0.2">
      <c r="V220" s="163">
        <v>0</v>
      </c>
      <c r="W220" s="142">
        <v>0</v>
      </c>
      <c r="X220" s="142"/>
      <c r="Y220" s="142">
        <v>0</v>
      </c>
      <c r="Z220" s="142"/>
      <c r="AA220" s="142"/>
      <c r="AB220" s="163">
        <f>'LINK REALISASI 2'!AB220</f>
        <v>0</v>
      </c>
    </row>
    <row r="221" spans="3:30" ht="3" customHeight="1" x14ac:dyDescent="0.2">
      <c r="AB221" s="163">
        <f>'LINK REALISASI 2'!AB221</f>
        <v>0</v>
      </c>
    </row>
    <row r="222" spans="3:30" ht="16.5" customHeight="1" x14ac:dyDescent="0.2">
      <c r="C222" s="141" t="s">
        <v>147</v>
      </c>
      <c r="D222" s="141"/>
      <c r="E222" s="141"/>
      <c r="F222" s="141"/>
      <c r="G222" s="141"/>
      <c r="H222" s="141"/>
      <c r="I222" s="141"/>
      <c r="K222" s="141" t="s">
        <v>148</v>
      </c>
      <c r="L222" s="141"/>
      <c r="M222" s="141"/>
      <c r="N222" s="141"/>
      <c r="O222" s="141"/>
      <c r="P222" s="141"/>
      <c r="Q222" s="141"/>
      <c r="R222" s="141"/>
      <c r="S222" s="141"/>
      <c r="U222" s="163">
        <v>200000</v>
      </c>
      <c r="V222" s="163">
        <v>0</v>
      </c>
      <c r="W222" s="142">
        <v>0</v>
      </c>
      <c r="X222" s="142"/>
      <c r="Y222" s="142">
        <v>0</v>
      </c>
      <c r="Z222" s="142"/>
      <c r="AA222" s="142"/>
      <c r="AB222" s="163">
        <f>'LINK REALISASI 2'!AB222</f>
        <v>0</v>
      </c>
      <c r="AC222" s="142">
        <v>200000</v>
      </c>
      <c r="AD222" s="142"/>
    </row>
    <row r="223" spans="3:30" ht="16.5" customHeight="1" x14ac:dyDescent="0.2">
      <c r="V223" s="163">
        <v>0</v>
      </c>
      <c r="W223" s="142">
        <v>0</v>
      </c>
      <c r="X223" s="142"/>
      <c r="Y223" s="142">
        <v>0</v>
      </c>
      <c r="Z223" s="142"/>
      <c r="AA223" s="142"/>
      <c r="AB223" s="163">
        <f>'LINK REALISASI 2'!AB223</f>
        <v>0</v>
      </c>
    </row>
    <row r="224" spans="3:30" ht="13.5" customHeight="1" x14ac:dyDescent="0.2">
      <c r="V224" s="163">
        <v>0</v>
      </c>
      <c r="W224" s="142">
        <v>0</v>
      </c>
      <c r="X224" s="142"/>
      <c r="Y224" s="142">
        <v>0</v>
      </c>
      <c r="Z224" s="142"/>
      <c r="AA224" s="142"/>
      <c r="AB224" s="163">
        <f>'LINK REALISASI 2'!AB224</f>
        <v>0</v>
      </c>
    </row>
    <row r="225" spans="2:30" ht="3" customHeight="1" x14ac:dyDescent="0.2">
      <c r="AB225" s="163">
        <f>'LINK REALISASI 2'!AB225</f>
        <v>0</v>
      </c>
    </row>
    <row r="226" spans="2:30" ht="16.5" customHeight="1" x14ac:dyDescent="0.2">
      <c r="C226" s="141" t="s">
        <v>149</v>
      </c>
      <c r="D226" s="141"/>
      <c r="E226" s="141"/>
      <c r="F226" s="141"/>
      <c r="G226" s="141"/>
      <c r="H226" s="141"/>
      <c r="I226" s="141"/>
      <c r="K226" s="141" t="s">
        <v>150</v>
      </c>
      <c r="L226" s="141"/>
      <c r="M226" s="141"/>
      <c r="N226" s="141"/>
      <c r="O226" s="141"/>
      <c r="P226" s="141"/>
      <c r="Q226" s="141"/>
      <c r="R226" s="141"/>
      <c r="S226" s="141"/>
      <c r="U226" s="163">
        <v>800000</v>
      </c>
      <c r="V226" s="163">
        <v>0</v>
      </c>
      <c r="W226" s="142">
        <v>0</v>
      </c>
      <c r="X226" s="142"/>
      <c r="Y226" s="142">
        <v>0</v>
      </c>
      <c r="Z226" s="142"/>
      <c r="AA226" s="142"/>
      <c r="AB226" s="163">
        <f>'LINK REALISASI 2'!AB226</f>
        <v>0</v>
      </c>
      <c r="AC226" s="142">
        <v>800000</v>
      </c>
      <c r="AD226" s="142"/>
    </row>
    <row r="227" spans="2:30" ht="16.5" customHeight="1" x14ac:dyDescent="0.2">
      <c r="V227" s="163">
        <v>0</v>
      </c>
      <c r="W227" s="142">
        <v>0</v>
      </c>
      <c r="X227" s="142"/>
      <c r="Y227" s="142">
        <v>0</v>
      </c>
      <c r="Z227" s="142"/>
      <c r="AA227" s="142"/>
      <c r="AB227" s="163">
        <f>'LINK REALISASI 2'!AB227</f>
        <v>0</v>
      </c>
    </row>
    <row r="228" spans="2:30" ht="13.5" customHeight="1" x14ac:dyDescent="0.2">
      <c r="V228" s="163">
        <v>0</v>
      </c>
      <c r="W228" s="142">
        <v>0</v>
      </c>
      <c r="X228" s="142"/>
      <c r="Y228" s="142">
        <v>0</v>
      </c>
      <c r="Z228" s="142"/>
      <c r="AA228" s="142"/>
      <c r="AB228" s="163">
        <f>'LINK REALISASI 2'!AB228</f>
        <v>0</v>
      </c>
    </row>
    <row r="229" spans="2:30" ht="3" customHeight="1" x14ac:dyDescent="0.2">
      <c r="AB229" s="163">
        <f>'LINK REALISASI 2'!AB229</f>
        <v>0</v>
      </c>
    </row>
    <row r="230" spans="2:30" ht="16.5" customHeight="1" x14ac:dyDescent="0.2">
      <c r="C230" s="141" t="s">
        <v>159</v>
      </c>
      <c r="D230" s="141"/>
      <c r="E230" s="141"/>
      <c r="F230" s="141"/>
      <c r="G230" s="141"/>
      <c r="H230" s="141"/>
      <c r="I230" s="141"/>
      <c r="K230" s="141" t="s">
        <v>160</v>
      </c>
      <c r="L230" s="141"/>
      <c r="M230" s="141"/>
      <c r="N230" s="141"/>
      <c r="O230" s="141"/>
      <c r="P230" s="141"/>
      <c r="Q230" s="141"/>
      <c r="R230" s="141"/>
      <c r="S230" s="141"/>
      <c r="U230" s="163">
        <v>300000</v>
      </c>
      <c r="V230" s="163">
        <v>0</v>
      </c>
      <c r="W230" s="142">
        <v>0</v>
      </c>
      <c r="X230" s="142"/>
      <c r="Y230" s="142">
        <v>0</v>
      </c>
      <c r="Z230" s="142"/>
      <c r="AA230" s="142"/>
      <c r="AB230" s="163">
        <f>'LINK REALISASI 2'!AB230</f>
        <v>0</v>
      </c>
      <c r="AC230" s="142">
        <v>300000</v>
      </c>
      <c r="AD230" s="142"/>
    </row>
    <row r="231" spans="2:30" ht="16.5" customHeight="1" x14ac:dyDescent="0.2">
      <c r="V231" s="163">
        <v>0</v>
      </c>
      <c r="W231" s="142">
        <v>0</v>
      </c>
      <c r="X231" s="142"/>
      <c r="Y231" s="142">
        <v>0</v>
      </c>
      <c r="Z231" s="142"/>
      <c r="AA231" s="142"/>
      <c r="AB231" s="163">
        <f>'LINK REALISASI 2'!AB231</f>
        <v>0</v>
      </c>
    </row>
    <row r="232" spans="2:30" ht="13.5" customHeight="1" x14ac:dyDescent="0.2">
      <c r="V232" s="163">
        <v>0</v>
      </c>
      <c r="W232" s="142">
        <v>0</v>
      </c>
      <c r="X232" s="142"/>
      <c r="Y232" s="142">
        <v>0</v>
      </c>
      <c r="Z232" s="142"/>
      <c r="AA232" s="142"/>
      <c r="AB232" s="163">
        <f>'LINK REALISASI 2'!AB232</f>
        <v>0</v>
      </c>
    </row>
    <row r="233" spans="2:30" ht="3" customHeight="1" x14ac:dyDescent="0.2">
      <c r="AB233" s="163">
        <f>'LINK REALISASI 2'!AB233</f>
        <v>0</v>
      </c>
    </row>
    <row r="234" spans="2:30" ht="16.5" customHeight="1" x14ac:dyDescent="0.2">
      <c r="C234" s="141" t="s">
        <v>165</v>
      </c>
      <c r="D234" s="141"/>
      <c r="E234" s="141"/>
      <c r="F234" s="141"/>
      <c r="G234" s="141"/>
      <c r="H234" s="141"/>
      <c r="I234" s="141"/>
      <c r="K234" s="141" t="s">
        <v>166</v>
      </c>
      <c r="L234" s="141"/>
      <c r="M234" s="141"/>
      <c r="N234" s="141"/>
      <c r="O234" s="141"/>
      <c r="P234" s="141"/>
      <c r="Q234" s="141"/>
      <c r="R234" s="141"/>
      <c r="S234" s="141"/>
      <c r="U234" s="163">
        <v>5300000</v>
      </c>
      <c r="V234" s="163">
        <v>0</v>
      </c>
      <c r="W234" s="142">
        <v>0</v>
      </c>
      <c r="X234" s="142"/>
      <c r="Y234" s="142">
        <v>0</v>
      </c>
      <c r="Z234" s="142"/>
      <c r="AA234" s="142"/>
      <c r="AB234" s="163">
        <f>'LINK REALISASI 2'!AB234</f>
        <v>0</v>
      </c>
      <c r="AC234" s="142">
        <v>5300000</v>
      </c>
      <c r="AD234" s="142"/>
    </row>
    <row r="235" spans="2:30" ht="16.5" customHeight="1" x14ac:dyDescent="0.2">
      <c r="V235" s="163">
        <v>0</v>
      </c>
      <c r="W235" s="142">
        <v>0</v>
      </c>
      <c r="X235" s="142"/>
      <c r="Y235" s="142">
        <v>0</v>
      </c>
      <c r="Z235" s="142"/>
      <c r="AA235" s="142"/>
      <c r="AB235" s="163">
        <f>'LINK REALISASI 2'!AB235</f>
        <v>0</v>
      </c>
    </row>
    <row r="236" spans="2:30" ht="13.5" customHeight="1" x14ac:dyDescent="0.2">
      <c r="V236" s="163">
        <v>0</v>
      </c>
      <c r="W236" s="142">
        <v>0</v>
      </c>
      <c r="X236" s="142"/>
      <c r="Y236" s="142">
        <v>0</v>
      </c>
      <c r="Z236" s="142"/>
      <c r="AA236" s="142"/>
      <c r="AB236" s="163">
        <f>'LINK REALISASI 2'!AB236</f>
        <v>0</v>
      </c>
    </row>
    <row r="237" spans="2:30" ht="6" customHeight="1" x14ac:dyDescent="0.2">
      <c r="AB237" s="163">
        <f>'LINK REALISASI 2'!AB237</f>
        <v>0</v>
      </c>
    </row>
    <row r="238" spans="2:30" ht="16.5" customHeight="1" x14ac:dyDescent="0.2">
      <c r="B238" s="135" t="s">
        <v>142</v>
      </c>
      <c r="C238" s="135"/>
      <c r="D238" s="135"/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  <c r="O238" s="135"/>
      <c r="P238" s="135"/>
      <c r="Q238" s="135"/>
      <c r="R238" s="135"/>
      <c r="U238" s="163">
        <v>13800000</v>
      </c>
      <c r="V238" s="163">
        <v>0</v>
      </c>
      <c r="W238" s="142">
        <v>0</v>
      </c>
      <c r="X238" s="142"/>
      <c r="Y238" s="142">
        <v>0</v>
      </c>
      <c r="Z238" s="142"/>
      <c r="AA238" s="142"/>
      <c r="AB238" s="163">
        <f>'LINK REALISASI 2'!AB238</f>
        <v>0</v>
      </c>
      <c r="AC238" s="142">
        <v>13800000</v>
      </c>
      <c r="AD238" s="142"/>
    </row>
    <row r="239" spans="2:30" ht="16.5" customHeight="1" x14ac:dyDescent="0.2">
      <c r="V239" s="163">
        <v>0</v>
      </c>
      <c r="W239" s="142">
        <v>0</v>
      </c>
      <c r="X239" s="142"/>
      <c r="Y239" s="142">
        <v>0</v>
      </c>
      <c r="Z239" s="142"/>
      <c r="AA239" s="142"/>
      <c r="AB239" s="163">
        <f>'LINK REALISASI 2'!AB239</f>
        <v>0</v>
      </c>
    </row>
    <row r="240" spans="2:30" ht="16.5" customHeight="1" x14ac:dyDescent="0.2">
      <c r="V240" s="163">
        <v>0</v>
      </c>
      <c r="W240" s="142">
        <v>0</v>
      </c>
      <c r="X240" s="142"/>
      <c r="Y240" s="142">
        <v>0</v>
      </c>
      <c r="Z240" s="142"/>
      <c r="AA240" s="142"/>
      <c r="AB240" s="163">
        <f>'LINK REALISASI 2'!AB240</f>
        <v>0</v>
      </c>
    </row>
    <row r="241" spans="3:31" ht="9" customHeight="1" x14ac:dyDescent="0.2">
      <c r="AB241" s="163">
        <f>'LINK REALISASI 2'!AB241</f>
        <v>0</v>
      </c>
    </row>
    <row r="242" spans="3:31" ht="13.5" customHeight="1" x14ac:dyDescent="0.2">
      <c r="C242" s="135" t="s">
        <v>136</v>
      </c>
      <c r="D242" s="135"/>
      <c r="E242" s="135"/>
      <c r="F242" s="135"/>
      <c r="H242" s="136" t="s">
        <v>35</v>
      </c>
      <c r="I242" s="141" t="s">
        <v>174</v>
      </c>
      <c r="J242" s="141"/>
      <c r="K242" s="141"/>
      <c r="L242" s="141"/>
      <c r="M242" s="141"/>
      <c r="O242" s="138" t="s">
        <v>94</v>
      </c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63">
        <f>'LINK REALISASI 2'!AB242</f>
        <v>0</v>
      </c>
      <c r="AC242" s="138"/>
      <c r="AD242" s="138"/>
      <c r="AE242" s="138"/>
    </row>
    <row r="243" spans="3:31" ht="13.5" customHeight="1" x14ac:dyDescent="0.2">
      <c r="C243" s="135" t="s">
        <v>138</v>
      </c>
      <c r="D243" s="135"/>
      <c r="E243" s="135"/>
      <c r="F243" s="135"/>
      <c r="H243" s="136" t="s">
        <v>35</v>
      </c>
      <c r="I243" s="141" t="s">
        <v>175</v>
      </c>
      <c r="J243" s="141"/>
      <c r="K243" s="141"/>
      <c r="L243" s="141"/>
      <c r="M243" s="141"/>
      <c r="O243" s="138" t="s">
        <v>95</v>
      </c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63">
        <f>'LINK REALISASI 2'!AB243</f>
        <v>0</v>
      </c>
      <c r="AC243" s="138"/>
      <c r="AD243" s="138"/>
      <c r="AE243" s="138"/>
    </row>
    <row r="244" spans="3:31" ht="3" customHeight="1" x14ac:dyDescent="0.2">
      <c r="AB244" s="163">
        <f>'LINK REALISASI 2'!AB244</f>
        <v>0</v>
      </c>
    </row>
    <row r="245" spans="3:31" ht="3" customHeight="1" x14ac:dyDescent="0.2">
      <c r="AB245" s="163">
        <f>'LINK REALISASI 2'!AB245</f>
        <v>0</v>
      </c>
    </row>
    <row r="246" spans="3:31" ht="16.5" customHeight="1" x14ac:dyDescent="0.2">
      <c r="C246" s="141" t="s">
        <v>176</v>
      </c>
      <c r="D246" s="141"/>
      <c r="E246" s="141"/>
      <c r="F246" s="141"/>
      <c r="G246" s="141"/>
      <c r="H246" s="141"/>
      <c r="I246" s="141"/>
      <c r="K246" s="141" t="s">
        <v>177</v>
      </c>
      <c r="L246" s="141"/>
      <c r="M246" s="141"/>
      <c r="N246" s="141"/>
      <c r="O246" s="141"/>
      <c r="P246" s="141"/>
      <c r="Q246" s="141"/>
      <c r="R246" s="141"/>
      <c r="S246" s="141"/>
      <c r="U246" s="163">
        <v>400000</v>
      </c>
      <c r="V246" s="163">
        <v>0</v>
      </c>
      <c r="W246" s="142">
        <v>0</v>
      </c>
      <c r="X246" s="142"/>
      <c r="Y246" s="142">
        <v>0</v>
      </c>
      <c r="Z246" s="142"/>
      <c r="AA246" s="142"/>
      <c r="AB246" s="163">
        <f>'LINK REALISASI 2'!AB246</f>
        <v>0</v>
      </c>
      <c r="AC246" s="142">
        <v>400000</v>
      </c>
      <c r="AD246" s="142"/>
    </row>
    <row r="247" spans="3:31" ht="16.5" customHeight="1" x14ac:dyDescent="0.2">
      <c r="V247" s="163">
        <v>0</v>
      </c>
      <c r="W247" s="142">
        <v>0</v>
      </c>
      <c r="X247" s="142"/>
      <c r="Y247" s="142">
        <v>0</v>
      </c>
      <c r="Z247" s="142"/>
      <c r="AA247" s="142"/>
      <c r="AB247" s="163">
        <f>'LINK REALISASI 2'!AB247</f>
        <v>0</v>
      </c>
    </row>
    <row r="248" spans="3:31" ht="13.5" customHeight="1" x14ac:dyDescent="0.2">
      <c r="V248" s="163">
        <v>0</v>
      </c>
      <c r="W248" s="142">
        <v>0</v>
      </c>
      <c r="X248" s="142"/>
      <c r="Y248" s="142">
        <v>0</v>
      </c>
      <c r="Z248" s="142"/>
      <c r="AA248" s="142"/>
      <c r="AB248" s="163">
        <f>'LINK REALISASI 2'!AB248</f>
        <v>0</v>
      </c>
    </row>
    <row r="249" spans="3:31" ht="16.5" customHeight="1" x14ac:dyDescent="0.2">
      <c r="C249" s="141" t="s">
        <v>178</v>
      </c>
      <c r="D249" s="141"/>
      <c r="E249" s="141"/>
      <c r="F249" s="141"/>
      <c r="G249" s="141"/>
      <c r="H249" s="141"/>
      <c r="I249" s="141"/>
      <c r="K249" s="141" t="s">
        <v>179</v>
      </c>
      <c r="L249" s="141"/>
      <c r="M249" s="141"/>
      <c r="N249" s="141"/>
      <c r="O249" s="141"/>
      <c r="P249" s="141"/>
      <c r="Q249" s="141"/>
      <c r="R249" s="141"/>
      <c r="S249" s="141"/>
      <c r="U249" s="163">
        <v>740000</v>
      </c>
      <c r="V249" s="163">
        <v>0</v>
      </c>
      <c r="W249" s="142">
        <v>0</v>
      </c>
      <c r="X249" s="142"/>
      <c r="Y249" s="142">
        <v>0</v>
      </c>
      <c r="Z249" s="142"/>
      <c r="AA249" s="142"/>
      <c r="AB249" s="163">
        <f>'LINK REALISASI 2'!AB249</f>
        <v>0</v>
      </c>
      <c r="AC249" s="142">
        <v>740000</v>
      </c>
      <c r="AD249" s="142"/>
    </row>
    <row r="250" spans="3:31" ht="16.5" customHeight="1" x14ac:dyDescent="0.2">
      <c r="V250" s="163">
        <v>0</v>
      </c>
      <c r="W250" s="142">
        <v>0</v>
      </c>
      <c r="X250" s="142"/>
      <c r="Y250" s="142">
        <v>0</v>
      </c>
      <c r="Z250" s="142"/>
      <c r="AA250" s="142"/>
      <c r="AB250" s="163">
        <f>'LINK REALISASI 2'!AB250</f>
        <v>0</v>
      </c>
    </row>
    <row r="251" spans="3:31" ht="13.5" customHeight="1" x14ac:dyDescent="0.2">
      <c r="V251" s="163">
        <v>0</v>
      </c>
      <c r="W251" s="142">
        <v>0</v>
      </c>
      <c r="X251" s="142"/>
      <c r="Y251" s="142">
        <v>0</v>
      </c>
      <c r="Z251" s="142"/>
      <c r="AA251" s="142"/>
      <c r="AB251" s="163">
        <f>'LINK REALISASI 2'!AB251</f>
        <v>0</v>
      </c>
    </row>
    <row r="252" spans="3:31" ht="3" customHeight="1" x14ac:dyDescent="0.2">
      <c r="AB252" s="163">
        <f>'LINK REALISASI 2'!AB252</f>
        <v>0</v>
      </c>
    </row>
    <row r="253" spans="3:31" ht="16.5" customHeight="1" x14ac:dyDescent="0.2">
      <c r="C253" s="141" t="s">
        <v>140</v>
      </c>
      <c r="D253" s="141"/>
      <c r="E253" s="141"/>
      <c r="F253" s="141"/>
      <c r="G253" s="141"/>
      <c r="H253" s="141"/>
      <c r="I253" s="141"/>
      <c r="K253" s="141" t="s">
        <v>141</v>
      </c>
      <c r="L253" s="141"/>
      <c r="M253" s="141"/>
      <c r="N253" s="141"/>
      <c r="O253" s="141"/>
      <c r="P253" s="141"/>
      <c r="Q253" s="141"/>
      <c r="R253" s="141"/>
      <c r="S253" s="141"/>
      <c r="U253" s="163">
        <v>19425000</v>
      </c>
      <c r="V253" s="163">
        <v>0</v>
      </c>
      <c r="W253" s="142">
        <v>0</v>
      </c>
      <c r="X253" s="142"/>
      <c r="Y253" s="142">
        <v>0</v>
      </c>
      <c r="Z253" s="142"/>
      <c r="AA253" s="142"/>
      <c r="AB253" s="163">
        <f>'LINK REALISASI 2'!AB253</f>
        <v>0</v>
      </c>
      <c r="AC253" s="142">
        <v>19425000</v>
      </c>
      <c r="AD253" s="142"/>
    </row>
    <row r="254" spans="3:31" ht="16.5" customHeight="1" x14ac:dyDescent="0.2">
      <c r="V254" s="163">
        <v>0</v>
      </c>
      <c r="W254" s="142">
        <v>0</v>
      </c>
      <c r="X254" s="142"/>
      <c r="Y254" s="142">
        <v>0</v>
      </c>
      <c r="Z254" s="142"/>
      <c r="AA254" s="142"/>
      <c r="AB254" s="163">
        <f>'LINK REALISASI 2'!AB254</f>
        <v>0</v>
      </c>
    </row>
    <row r="255" spans="3:31" ht="13.5" customHeight="1" x14ac:dyDescent="0.2">
      <c r="V255" s="163">
        <v>0</v>
      </c>
      <c r="W255" s="142">
        <v>0</v>
      </c>
      <c r="X255" s="142"/>
      <c r="Y255" s="142">
        <v>0</v>
      </c>
      <c r="Z255" s="142"/>
      <c r="AA255" s="142"/>
      <c r="AB255" s="163">
        <f>'LINK REALISASI 2'!AB255</f>
        <v>0</v>
      </c>
    </row>
    <row r="256" spans="3:31" ht="3" customHeight="1" x14ac:dyDescent="0.2">
      <c r="AB256" s="163">
        <f>'LINK REALISASI 2'!AB256</f>
        <v>0</v>
      </c>
    </row>
    <row r="257" spans="3:30" ht="16.5" customHeight="1" x14ac:dyDescent="0.2">
      <c r="C257" s="141" t="s">
        <v>145</v>
      </c>
      <c r="D257" s="141"/>
      <c r="E257" s="141"/>
      <c r="F257" s="141"/>
      <c r="G257" s="141"/>
      <c r="H257" s="141"/>
      <c r="I257" s="141"/>
      <c r="K257" s="141" t="s">
        <v>146</v>
      </c>
      <c r="L257" s="141"/>
      <c r="M257" s="141"/>
      <c r="N257" s="141"/>
      <c r="O257" s="141"/>
      <c r="P257" s="141"/>
      <c r="Q257" s="141"/>
      <c r="R257" s="141"/>
      <c r="S257" s="141"/>
      <c r="U257" s="163">
        <v>800000</v>
      </c>
      <c r="V257" s="163">
        <v>0</v>
      </c>
      <c r="W257" s="142">
        <v>0</v>
      </c>
      <c r="X257" s="142"/>
      <c r="Y257" s="142">
        <v>0</v>
      </c>
      <c r="Z257" s="142"/>
      <c r="AA257" s="142"/>
      <c r="AB257" s="163">
        <f>'LINK REALISASI 2'!AB257</f>
        <v>0</v>
      </c>
      <c r="AC257" s="142">
        <v>800000</v>
      </c>
      <c r="AD257" s="142"/>
    </row>
    <row r="258" spans="3:30" ht="16.5" customHeight="1" x14ac:dyDescent="0.2">
      <c r="V258" s="163">
        <v>0</v>
      </c>
      <c r="W258" s="142">
        <v>0</v>
      </c>
      <c r="X258" s="142"/>
      <c r="Y258" s="142">
        <v>0</v>
      </c>
      <c r="Z258" s="142"/>
      <c r="AA258" s="142"/>
      <c r="AB258" s="163">
        <f>'LINK REALISASI 2'!AB258</f>
        <v>0</v>
      </c>
    </row>
    <row r="259" spans="3:30" ht="13.5" customHeight="1" x14ac:dyDescent="0.2">
      <c r="V259" s="163">
        <v>0</v>
      </c>
      <c r="W259" s="142">
        <v>0</v>
      </c>
      <c r="X259" s="142"/>
      <c r="Y259" s="142">
        <v>0</v>
      </c>
      <c r="Z259" s="142"/>
      <c r="AA259" s="142"/>
      <c r="AB259" s="163">
        <f>'LINK REALISASI 2'!AB259</f>
        <v>0</v>
      </c>
    </row>
    <row r="260" spans="3:30" ht="3" customHeight="1" x14ac:dyDescent="0.2">
      <c r="AB260" s="163">
        <f>'LINK REALISASI 2'!AB260</f>
        <v>0</v>
      </c>
    </row>
    <row r="261" spans="3:30" ht="16.5" customHeight="1" x14ac:dyDescent="0.2">
      <c r="C261" s="141" t="s">
        <v>147</v>
      </c>
      <c r="D261" s="141"/>
      <c r="E261" s="141"/>
      <c r="F261" s="141"/>
      <c r="G261" s="141"/>
      <c r="H261" s="141"/>
      <c r="I261" s="141"/>
      <c r="K261" s="141" t="s">
        <v>148</v>
      </c>
      <c r="L261" s="141"/>
      <c r="M261" s="141"/>
      <c r="N261" s="141"/>
      <c r="O261" s="141"/>
      <c r="P261" s="141"/>
      <c r="Q261" s="141"/>
      <c r="R261" s="141"/>
      <c r="S261" s="141"/>
      <c r="U261" s="163">
        <v>815000</v>
      </c>
      <c r="V261" s="163">
        <v>0</v>
      </c>
      <c r="W261" s="142">
        <v>0</v>
      </c>
      <c r="X261" s="142"/>
      <c r="Y261" s="142">
        <v>0</v>
      </c>
      <c r="Z261" s="142"/>
      <c r="AA261" s="142"/>
      <c r="AB261" s="163">
        <f>'LINK REALISASI 2'!AB261</f>
        <v>0</v>
      </c>
      <c r="AC261" s="142">
        <v>815000</v>
      </c>
      <c r="AD261" s="142"/>
    </row>
    <row r="262" spans="3:30" ht="16.5" customHeight="1" x14ac:dyDescent="0.2">
      <c r="V262" s="163">
        <v>0</v>
      </c>
      <c r="W262" s="142">
        <v>0</v>
      </c>
      <c r="X262" s="142"/>
      <c r="Y262" s="142">
        <v>0</v>
      </c>
      <c r="Z262" s="142"/>
      <c r="AA262" s="142"/>
      <c r="AB262" s="163">
        <f>'LINK REALISASI 2'!AB262</f>
        <v>0</v>
      </c>
    </row>
    <row r="263" spans="3:30" ht="13.5" customHeight="1" x14ac:dyDescent="0.2">
      <c r="V263" s="163">
        <v>0</v>
      </c>
      <c r="W263" s="142">
        <v>0</v>
      </c>
      <c r="X263" s="142"/>
      <c r="Y263" s="142">
        <v>0</v>
      </c>
      <c r="Z263" s="142"/>
      <c r="AA263" s="142"/>
      <c r="AB263" s="163">
        <f>'LINK REALISASI 2'!AB263</f>
        <v>0</v>
      </c>
    </row>
    <row r="264" spans="3:30" ht="3" customHeight="1" x14ac:dyDescent="0.2">
      <c r="AB264" s="163">
        <f>'LINK REALISASI 2'!AB264</f>
        <v>0</v>
      </c>
    </row>
    <row r="265" spans="3:30" ht="16.5" customHeight="1" x14ac:dyDescent="0.2">
      <c r="C265" s="141" t="s">
        <v>149</v>
      </c>
      <c r="D265" s="141"/>
      <c r="E265" s="141"/>
      <c r="F265" s="141"/>
      <c r="G265" s="141"/>
      <c r="H265" s="141"/>
      <c r="I265" s="141"/>
      <c r="K265" s="141" t="s">
        <v>150</v>
      </c>
      <c r="L265" s="141"/>
      <c r="M265" s="141"/>
      <c r="N265" s="141"/>
      <c r="O265" s="141"/>
      <c r="P265" s="141"/>
      <c r="Q265" s="141"/>
      <c r="R265" s="141"/>
      <c r="S265" s="141"/>
      <c r="U265" s="163">
        <v>200000</v>
      </c>
      <c r="V265" s="163">
        <v>0</v>
      </c>
      <c r="W265" s="142">
        <v>0</v>
      </c>
      <c r="X265" s="142"/>
      <c r="Y265" s="142">
        <v>0</v>
      </c>
      <c r="Z265" s="142"/>
      <c r="AA265" s="142"/>
      <c r="AB265" s="163">
        <f>'LINK REALISASI 2'!AB265</f>
        <v>0</v>
      </c>
      <c r="AC265" s="142">
        <v>200000</v>
      </c>
      <c r="AD265" s="142"/>
    </row>
    <row r="266" spans="3:30" ht="16.5" customHeight="1" x14ac:dyDescent="0.2">
      <c r="V266" s="163">
        <v>0</v>
      </c>
      <c r="W266" s="142">
        <v>0</v>
      </c>
      <c r="X266" s="142"/>
      <c r="Y266" s="142">
        <v>0</v>
      </c>
      <c r="Z266" s="142"/>
      <c r="AA266" s="142"/>
      <c r="AB266" s="163">
        <f>'LINK REALISASI 2'!AB266</f>
        <v>0</v>
      </c>
    </row>
    <row r="267" spans="3:30" ht="13.5" customHeight="1" x14ac:dyDescent="0.2">
      <c r="V267" s="163">
        <v>0</v>
      </c>
      <c r="W267" s="142">
        <v>0</v>
      </c>
      <c r="X267" s="142"/>
      <c r="Y267" s="142">
        <v>0</v>
      </c>
      <c r="Z267" s="142"/>
      <c r="AA267" s="142"/>
      <c r="AB267" s="163">
        <f>'LINK REALISASI 2'!AB267</f>
        <v>0</v>
      </c>
    </row>
    <row r="268" spans="3:30" ht="3" customHeight="1" x14ac:dyDescent="0.2">
      <c r="AB268" s="163">
        <f>'LINK REALISASI 2'!AB268</f>
        <v>0</v>
      </c>
    </row>
    <row r="269" spans="3:30" ht="16.5" customHeight="1" x14ac:dyDescent="0.2">
      <c r="C269" s="141" t="s">
        <v>151</v>
      </c>
      <c r="D269" s="141"/>
      <c r="E269" s="141"/>
      <c r="F269" s="141"/>
      <c r="G269" s="141"/>
      <c r="H269" s="141"/>
      <c r="I269" s="141"/>
      <c r="K269" s="141" t="s">
        <v>152</v>
      </c>
      <c r="L269" s="141"/>
      <c r="M269" s="141"/>
      <c r="N269" s="141"/>
      <c r="O269" s="141"/>
      <c r="P269" s="141"/>
      <c r="Q269" s="141"/>
      <c r="R269" s="141"/>
      <c r="S269" s="141"/>
      <c r="U269" s="163">
        <v>5085000</v>
      </c>
      <c r="V269" s="163">
        <v>0</v>
      </c>
      <c r="W269" s="142">
        <v>0</v>
      </c>
      <c r="X269" s="142"/>
      <c r="Y269" s="142">
        <v>0</v>
      </c>
      <c r="Z269" s="142"/>
      <c r="AA269" s="142"/>
      <c r="AB269" s="163">
        <f>'LINK REALISASI 2'!AB269</f>
        <v>0</v>
      </c>
      <c r="AC269" s="142">
        <v>5085000</v>
      </c>
      <c r="AD269" s="142"/>
    </row>
    <row r="270" spans="3:30" ht="16.5" customHeight="1" x14ac:dyDescent="0.2">
      <c r="V270" s="163">
        <v>0</v>
      </c>
      <c r="W270" s="142">
        <v>0</v>
      </c>
      <c r="X270" s="142"/>
      <c r="Y270" s="142">
        <v>0</v>
      </c>
      <c r="Z270" s="142"/>
      <c r="AA270" s="142"/>
      <c r="AB270" s="163">
        <f>'LINK REALISASI 2'!AB270</f>
        <v>0</v>
      </c>
    </row>
    <row r="271" spans="3:30" ht="13.5" customHeight="1" x14ac:dyDescent="0.2">
      <c r="V271" s="163">
        <v>0</v>
      </c>
      <c r="W271" s="142">
        <v>0</v>
      </c>
      <c r="X271" s="142"/>
      <c r="Y271" s="142">
        <v>0</v>
      </c>
      <c r="Z271" s="142"/>
      <c r="AA271" s="142"/>
      <c r="AB271" s="163">
        <f>'LINK REALISASI 2'!AB271</f>
        <v>0</v>
      </c>
    </row>
    <row r="272" spans="3:30" ht="3" customHeight="1" x14ac:dyDescent="0.2">
      <c r="AB272" s="163">
        <f>'LINK REALISASI 2'!AB272</f>
        <v>0</v>
      </c>
    </row>
    <row r="273" spans="2:31" ht="16.5" customHeight="1" x14ac:dyDescent="0.2">
      <c r="C273" s="141" t="s">
        <v>163</v>
      </c>
      <c r="D273" s="141"/>
      <c r="E273" s="141"/>
      <c r="F273" s="141"/>
      <c r="G273" s="141"/>
      <c r="H273" s="141"/>
      <c r="I273" s="141"/>
      <c r="K273" s="141" t="s">
        <v>164</v>
      </c>
      <c r="L273" s="141"/>
      <c r="M273" s="141"/>
      <c r="N273" s="141"/>
      <c r="O273" s="141"/>
      <c r="P273" s="141"/>
      <c r="Q273" s="141"/>
      <c r="R273" s="141"/>
      <c r="S273" s="141"/>
      <c r="U273" s="163">
        <v>14205000</v>
      </c>
      <c r="V273" s="163">
        <v>0</v>
      </c>
      <c r="W273" s="142">
        <v>0</v>
      </c>
      <c r="X273" s="142"/>
      <c r="Y273" s="142">
        <v>0</v>
      </c>
      <c r="Z273" s="142"/>
      <c r="AA273" s="142"/>
      <c r="AB273" s="163">
        <f>'LINK REALISASI 2'!AB273</f>
        <v>0</v>
      </c>
      <c r="AC273" s="142">
        <v>14205000</v>
      </c>
      <c r="AD273" s="142"/>
    </row>
    <row r="274" spans="2:31" ht="16.5" customHeight="1" x14ac:dyDescent="0.2">
      <c r="V274" s="163">
        <v>0</v>
      </c>
      <c r="W274" s="142">
        <v>0</v>
      </c>
      <c r="X274" s="142"/>
      <c r="Y274" s="142">
        <v>0</v>
      </c>
      <c r="Z274" s="142"/>
      <c r="AA274" s="142"/>
      <c r="AB274" s="163">
        <f>'LINK REALISASI 2'!AB274</f>
        <v>0</v>
      </c>
    </row>
    <row r="275" spans="2:31" ht="13.5" customHeight="1" x14ac:dyDescent="0.2">
      <c r="V275" s="163">
        <v>0</v>
      </c>
      <c r="W275" s="142">
        <v>0</v>
      </c>
      <c r="X275" s="142"/>
      <c r="Y275" s="142">
        <v>0</v>
      </c>
      <c r="Z275" s="142"/>
      <c r="AA275" s="142"/>
      <c r="AB275" s="163">
        <f>'LINK REALISASI 2'!AB275</f>
        <v>0</v>
      </c>
    </row>
    <row r="276" spans="2:31" ht="6" customHeight="1" x14ac:dyDescent="0.2">
      <c r="AB276" s="163">
        <f>'LINK REALISASI 2'!AB276</f>
        <v>0</v>
      </c>
    </row>
    <row r="277" spans="2:31" ht="16.5" customHeight="1" x14ac:dyDescent="0.2">
      <c r="B277" s="135" t="s">
        <v>142</v>
      </c>
      <c r="C277" s="135"/>
      <c r="D277" s="135"/>
      <c r="E277" s="135"/>
      <c r="F277" s="135"/>
      <c r="G277" s="135"/>
      <c r="H277" s="135"/>
      <c r="I277" s="135"/>
      <c r="J277" s="135"/>
      <c r="K277" s="135"/>
      <c r="L277" s="135"/>
      <c r="M277" s="135"/>
      <c r="N277" s="135"/>
      <c r="O277" s="135"/>
      <c r="P277" s="135"/>
      <c r="Q277" s="135"/>
      <c r="R277" s="135"/>
      <c r="U277" s="163">
        <v>41670000</v>
      </c>
      <c r="V277" s="163">
        <v>0</v>
      </c>
      <c r="W277" s="142">
        <v>0</v>
      </c>
      <c r="X277" s="142"/>
      <c r="Y277" s="142">
        <v>0</v>
      </c>
      <c r="Z277" s="142"/>
      <c r="AA277" s="142"/>
      <c r="AB277" s="163">
        <f>'LINK REALISASI 2'!AB277</f>
        <v>0</v>
      </c>
      <c r="AC277" s="142">
        <v>41670000</v>
      </c>
      <c r="AD277" s="142"/>
    </row>
    <row r="278" spans="2:31" ht="16.5" customHeight="1" x14ac:dyDescent="0.2">
      <c r="V278" s="163">
        <v>0</v>
      </c>
      <c r="W278" s="142">
        <v>0</v>
      </c>
      <c r="X278" s="142"/>
      <c r="Y278" s="142">
        <v>0</v>
      </c>
      <c r="Z278" s="142"/>
      <c r="AA278" s="142"/>
      <c r="AB278" s="163">
        <f>'LINK REALISASI 2'!AB278</f>
        <v>0</v>
      </c>
    </row>
    <row r="279" spans="2:31" ht="16.5" customHeight="1" x14ac:dyDescent="0.2">
      <c r="V279" s="163">
        <v>0</v>
      </c>
      <c r="W279" s="142">
        <v>0</v>
      </c>
      <c r="X279" s="142"/>
      <c r="Y279" s="142">
        <v>0</v>
      </c>
      <c r="Z279" s="142"/>
      <c r="AA279" s="142"/>
      <c r="AB279" s="163">
        <f>'LINK REALISASI 2'!AB279</f>
        <v>0</v>
      </c>
    </row>
    <row r="280" spans="2:31" ht="9" customHeight="1" x14ac:dyDescent="0.2">
      <c r="AB280" s="163">
        <f>'LINK REALISASI 2'!AB280</f>
        <v>0</v>
      </c>
    </row>
    <row r="281" spans="2:31" ht="13.5" customHeight="1" x14ac:dyDescent="0.2">
      <c r="C281" s="135" t="s">
        <v>136</v>
      </c>
      <c r="D281" s="135"/>
      <c r="E281" s="135"/>
      <c r="F281" s="135"/>
      <c r="H281" s="136" t="s">
        <v>35</v>
      </c>
      <c r="I281" s="141" t="s">
        <v>180</v>
      </c>
      <c r="J281" s="141"/>
      <c r="K281" s="141"/>
      <c r="L281" s="141"/>
      <c r="M281" s="141"/>
      <c r="O281" s="138" t="s">
        <v>98</v>
      </c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138"/>
      <c r="AA281" s="138"/>
      <c r="AB281" s="163">
        <f>'LINK REALISASI 2'!AB281</f>
        <v>0</v>
      </c>
      <c r="AC281" s="138"/>
      <c r="AD281" s="138"/>
      <c r="AE281" s="138"/>
    </row>
    <row r="282" spans="2:31" ht="13.5" customHeight="1" x14ac:dyDescent="0.2">
      <c r="C282" s="135" t="s">
        <v>138</v>
      </c>
      <c r="D282" s="135"/>
      <c r="E282" s="135"/>
      <c r="F282" s="135"/>
      <c r="H282" s="136" t="s">
        <v>35</v>
      </c>
      <c r="I282" s="141" t="s">
        <v>181</v>
      </c>
      <c r="J282" s="141"/>
      <c r="K282" s="141"/>
      <c r="L282" s="141"/>
      <c r="M282" s="141"/>
      <c r="O282" s="138" t="s">
        <v>99</v>
      </c>
      <c r="P282" s="138"/>
      <c r="Q282" s="138"/>
      <c r="R282" s="138"/>
      <c r="S282" s="138"/>
      <c r="T282" s="138"/>
      <c r="U282" s="138"/>
      <c r="V282" s="138"/>
      <c r="W282" s="138"/>
      <c r="X282" s="138"/>
      <c r="Y282" s="138"/>
      <c r="Z282" s="138"/>
      <c r="AA282" s="138"/>
      <c r="AB282" s="163">
        <f>'LINK REALISASI 2'!AB282</f>
        <v>0</v>
      </c>
      <c r="AC282" s="138"/>
      <c r="AD282" s="138"/>
      <c r="AE282" s="138"/>
    </row>
    <row r="283" spans="2:31" ht="3" customHeight="1" x14ac:dyDescent="0.2">
      <c r="AB283" s="163">
        <f>'LINK REALISASI 2'!AB283</f>
        <v>0</v>
      </c>
    </row>
    <row r="284" spans="2:31" ht="3" customHeight="1" x14ac:dyDescent="0.2">
      <c r="AB284" s="163">
        <f>'LINK REALISASI 2'!AB284</f>
        <v>0</v>
      </c>
    </row>
    <row r="285" spans="2:31" ht="16.5" customHeight="1" x14ac:dyDescent="0.2">
      <c r="C285" s="141" t="s">
        <v>140</v>
      </c>
      <c r="D285" s="141"/>
      <c r="E285" s="141"/>
      <c r="F285" s="141"/>
      <c r="G285" s="141"/>
      <c r="H285" s="141"/>
      <c r="I285" s="141"/>
      <c r="K285" s="141" t="s">
        <v>141</v>
      </c>
      <c r="L285" s="141"/>
      <c r="M285" s="141"/>
      <c r="N285" s="141"/>
      <c r="O285" s="141"/>
      <c r="P285" s="141"/>
      <c r="Q285" s="141"/>
      <c r="R285" s="141"/>
      <c r="S285" s="141"/>
      <c r="U285" s="163">
        <v>6600000</v>
      </c>
      <c r="V285" s="163">
        <v>0</v>
      </c>
      <c r="W285" s="142">
        <v>0</v>
      </c>
      <c r="X285" s="142"/>
      <c r="Y285" s="142">
        <v>0</v>
      </c>
      <c r="Z285" s="142"/>
      <c r="AA285" s="142"/>
      <c r="AB285" s="163">
        <f>'LINK REALISASI 2'!AB285</f>
        <v>0</v>
      </c>
      <c r="AC285" s="142">
        <v>6600000</v>
      </c>
      <c r="AD285" s="142"/>
    </row>
    <row r="286" spans="2:31" ht="16.5" customHeight="1" x14ac:dyDescent="0.2">
      <c r="V286" s="163">
        <v>0</v>
      </c>
      <c r="W286" s="142">
        <v>0</v>
      </c>
      <c r="X286" s="142"/>
      <c r="Y286" s="142">
        <v>0</v>
      </c>
      <c r="Z286" s="142"/>
      <c r="AA286" s="142"/>
      <c r="AB286" s="163">
        <f>'LINK REALISASI 2'!AB286</f>
        <v>0</v>
      </c>
    </row>
    <row r="287" spans="2:31" ht="13.5" customHeight="1" x14ac:dyDescent="0.2">
      <c r="V287" s="163">
        <v>0</v>
      </c>
      <c r="W287" s="142">
        <v>0</v>
      </c>
      <c r="X287" s="142"/>
      <c r="Y287" s="142">
        <v>0</v>
      </c>
      <c r="Z287" s="142"/>
      <c r="AA287" s="142"/>
      <c r="AB287" s="163">
        <f>'LINK REALISASI 2'!AB287</f>
        <v>0</v>
      </c>
    </row>
    <row r="288" spans="2:31" ht="16.5" customHeight="1" x14ac:dyDescent="0.2">
      <c r="C288" s="141" t="s">
        <v>145</v>
      </c>
      <c r="D288" s="141"/>
      <c r="E288" s="141"/>
      <c r="F288" s="141"/>
      <c r="G288" s="141"/>
      <c r="H288" s="141"/>
      <c r="I288" s="141"/>
      <c r="K288" s="141" t="s">
        <v>146</v>
      </c>
      <c r="L288" s="141"/>
      <c r="M288" s="141"/>
      <c r="N288" s="141"/>
      <c r="O288" s="141"/>
      <c r="P288" s="141"/>
      <c r="Q288" s="141"/>
      <c r="R288" s="141"/>
      <c r="S288" s="141"/>
      <c r="U288" s="163">
        <v>400000</v>
      </c>
      <c r="V288" s="163">
        <v>0</v>
      </c>
      <c r="W288" s="142">
        <v>0</v>
      </c>
      <c r="X288" s="142"/>
      <c r="Y288" s="142">
        <v>0</v>
      </c>
      <c r="Z288" s="142"/>
      <c r="AA288" s="142"/>
      <c r="AB288" s="163">
        <f>'LINK REALISASI 2'!AB288</f>
        <v>0</v>
      </c>
      <c r="AC288" s="142">
        <v>400000</v>
      </c>
      <c r="AD288" s="142"/>
    </row>
    <row r="289" spans="2:31" ht="16.5" customHeight="1" x14ac:dyDescent="0.2">
      <c r="V289" s="163">
        <v>0</v>
      </c>
      <c r="W289" s="142">
        <v>0</v>
      </c>
      <c r="X289" s="142"/>
      <c r="Y289" s="142">
        <v>0</v>
      </c>
      <c r="Z289" s="142"/>
      <c r="AA289" s="142"/>
      <c r="AB289" s="163">
        <f>'LINK REALISASI 2'!AB289</f>
        <v>0</v>
      </c>
    </row>
    <row r="290" spans="2:31" ht="13.5" customHeight="1" x14ac:dyDescent="0.2">
      <c r="V290" s="163">
        <v>0</v>
      </c>
      <c r="W290" s="142">
        <v>0</v>
      </c>
      <c r="X290" s="142"/>
      <c r="Y290" s="142">
        <v>0</v>
      </c>
      <c r="Z290" s="142"/>
      <c r="AA290" s="142"/>
      <c r="AB290" s="163">
        <f>'LINK REALISASI 2'!AB290</f>
        <v>0</v>
      </c>
    </row>
    <row r="291" spans="2:31" ht="6" customHeight="1" x14ac:dyDescent="0.2">
      <c r="AB291" s="163">
        <f>'LINK REALISASI 2'!AB291</f>
        <v>0</v>
      </c>
    </row>
    <row r="292" spans="2:31" ht="16.5" customHeight="1" x14ac:dyDescent="0.2">
      <c r="B292" s="135" t="s">
        <v>142</v>
      </c>
      <c r="C292" s="135"/>
      <c r="D292" s="135"/>
      <c r="E292" s="135"/>
      <c r="F292" s="135"/>
      <c r="G292" s="135"/>
      <c r="H292" s="135"/>
      <c r="I292" s="135"/>
      <c r="J292" s="135"/>
      <c r="K292" s="135"/>
      <c r="L292" s="135"/>
      <c r="M292" s="135"/>
      <c r="N292" s="135"/>
      <c r="O292" s="135"/>
      <c r="P292" s="135"/>
      <c r="Q292" s="135"/>
      <c r="R292" s="135"/>
      <c r="U292" s="163">
        <v>7000000</v>
      </c>
      <c r="V292" s="163">
        <v>0</v>
      </c>
      <c r="W292" s="142">
        <v>0</v>
      </c>
      <c r="X292" s="142"/>
      <c r="Y292" s="142">
        <v>0</v>
      </c>
      <c r="Z292" s="142"/>
      <c r="AA292" s="142"/>
      <c r="AB292" s="163">
        <f>'LINK REALISASI 2'!AB292</f>
        <v>0</v>
      </c>
      <c r="AC292" s="142">
        <v>7000000</v>
      </c>
      <c r="AD292" s="142"/>
    </row>
    <row r="293" spans="2:31" ht="16.5" customHeight="1" x14ac:dyDescent="0.2">
      <c r="V293" s="163">
        <v>0</v>
      </c>
      <c r="W293" s="142">
        <v>0</v>
      </c>
      <c r="X293" s="142"/>
      <c r="Y293" s="142">
        <v>0</v>
      </c>
      <c r="Z293" s="142"/>
      <c r="AA293" s="142"/>
      <c r="AB293" s="163">
        <f>'LINK REALISASI 2'!AB293</f>
        <v>0</v>
      </c>
    </row>
    <row r="294" spans="2:31" ht="16.5" customHeight="1" x14ac:dyDescent="0.2">
      <c r="V294" s="163">
        <v>0</v>
      </c>
      <c r="W294" s="142">
        <v>0</v>
      </c>
      <c r="X294" s="142"/>
      <c r="Y294" s="142">
        <v>0</v>
      </c>
      <c r="Z294" s="142"/>
      <c r="AA294" s="142"/>
      <c r="AB294" s="163">
        <f>'LINK REALISASI 2'!AB294</f>
        <v>0</v>
      </c>
    </row>
    <row r="295" spans="2:31" ht="9" customHeight="1" x14ac:dyDescent="0.2">
      <c r="AB295" s="163">
        <f>'LINK REALISASI 2'!AB295</f>
        <v>0</v>
      </c>
    </row>
    <row r="296" spans="2:31" ht="13.5" customHeight="1" x14ac:dyDescent="0.2">
      <c r="C296" s="135" t="s">
        <v>136</v>
      </c>
      <c r="D296" s="135"/>
      <c r="E296" s="135"/>
      <c r="F296" s="135"/>
      <c r="H296" s="136" t="s">
        <v>35</v>
      </c>
      <c r="I296" s="141" t="s">
        <v>182</v>
      </c>
      <c r="J296" s="141"/>
      <c r="K296" s="141"/>
      <c r="L296" s="141"/>
      <c r="M296" s="141"/>
      <c r="O296" s="138" t="s">
        <v>183</v>
      </c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  <c r="Z296" s="138"/>
      <c r="AA296" s="138"/>
      <c r="AB296" s="163">
        <f>'LINK REALISASI 2'!AB296</f>
        <v>0</v>
      </c>
      <c r="AC296" s="138"/>
      <c r="AD296" s="138"/>
      <c r="AE296" s="138"/>
    </row>
    <row r="297" spans="2:31" ht="13.5" customHeight="1" x14ac:dyDescent="0.2">
      <c r="C297" s="135" t="s">
        <v>138</v>
      </c>
      <c r="D297" s="135"/>
      <c r="E297" s="135"/>
      <c r="F297" s="135"/>
      <c r="H297" s="136" t="s">
        <v>35</v>
      </c>
      <c r="I297" s="141" t="s">
        <v>184</v>
      </c>
      <c r="J297" s="141"/>
      <c r="K297" s="141"/>
      <c r="L297" s="141"/>
      <c r="M297" s="141"/>
      <c r="O297" s="138" t="s">
        <v>185</v>
      </c>
      <c r="P297" s="138"/>
      <c r="Q297" s="138"/>
      <c r="R297" s="138"/>
      <c r="S297" s="138"/>
      <c r="T297" s="138"/>
      <c r="U297" s="138"/>
      <c r="V297" s="138"/>
      <c r="W297" s="138"/>
      <c r="X297" s="138"/>
      <c r="Y297" s="138"/>
      <c r="Z297" s="138"/>
      <c r="AA297" s="138"/>
      <c r="AB297" s="163">
        <f>'LINK REALISASI 2'!AB297</f>
        <v>0</v>
      </c>
      <c r="AC297" s="138"/>
      <c r="AD297" s="138"/>
      <c r="AE297" s="138"/>
    </row>
    <row r="298" spans="2:31" ht="3" customHeight="1" x14ac:dyDescent="0.2">
      <c r="AB298" s="163">
        <f>'LINK REALISASI 2'!AB298</f>
        <v>0</v>
      </c>
    </row>
    <row r="299" spans="2:31" ht="3" customHeight="1" x14ac:dyDescent="0.2">
      <c r="AB299" s="163">
        <f>'LINK REALISASI 2'!AB299</f>
        <v>0</v>
      </c>
    </row>
    <row r="300" spans="2:31" ht="16.5" customHeight="1" x14ac:dyDescent="0.2">
      <c r="C300" s="141" t="s">
        <v>186</v>
      </c>
      <c r="D300" s="141"/>
      <c r="E300" s="141"/>
      <c r="F300" s="141"/>
      <c r="G300" s="141"/>
      <c r="H300" s="141"/>
      <c r="I300" s="141"/>
      <c r="K300" s="141" t="s">
        <v>25</v>
      </c>
      <c r="L300" s="141"/>
      <c r="M300" s="141"/>
      <c r="N300" s="141"/>
      <c r="O300" s="141"/>
      <c r="P300" s="141"/>
      <c r="Q300" s="141"/>
      <c r="R300" s="141"/>
      <c r="S300" s="141"/>
      <c r="U300" s="163">
        <v>1040000000</v>
      </c>
      <c r="V300" s="163">
        <v>0</v>
      </c>
      <c r="W300" s="142">
        <v>59368400</v>
      </c>
      <c r="X300" s="142"/>
      <c r="Y300" s="142">
        <v>59368400</v>
      </c>
      <c r="Z300" s="142"/>
      <c r="AA300" s="142"/>
      <c r="AB300" s="163">
        <f>'LINK REALISASI 2'!AB300</f>
        <v>59368400</v>
      </c>
      <c r="AC300" s="142">
        <v>980631600</v>
      </c>
      <c r="AD300" s="142"/>
    </row>
    <row r="301" spans="2:31" ht="16.5" customHeight="1" x14ac:dyDescent="0.2">
      <c r="V301" s="163">
        <v>0</v>
      </c>
      <c r="W301" s="142">
        <v>0</v>
      </c>
      <c r="X301" s="142"/>
      <c r="Y301" s="142">
        <v>0</v>
      </c>
      <c r="Z301" s="142"/>
      <c r="AA301" s="142"/>
      <c r="AB301" s="163">
        <f>'LINK REALISASI 2'!AB301</f>
        <v>0</v>
      </c>
    </row>
    <row r="302" spans="2:31" ht="13.5" customHeight="1" x14ac:dyDescent="0.2">
      <c r="V302" s="163">
        <v>0</v>
      </c>
      <c r="W302" s="142">
        <v>0</v>
      </c>
      <c r="X302" s="142"/>
      <c r="Y302" s="142">
        <v>0</v>
      </c>
      <c r="Z302" s="142"/>
      <c r="AA302" s="142"/>
      <c r="AB302" s="163">
        <f>'LINK REALISASI 2'!AB302</f>
        <v>0</v>
      </c>
    </row>
    <row r="303" spans="2:31" ht="3" customHeight="1" x14ac:dyDescent="0.2">
      <c r="AB303" s="163">
        <f>'LINK REALISASI 2'!AB303</f>
        <v>0</v>
      </c>
    </row>
    <row r="304" spans="2:31" ht="16.5" customHeight="1" x14ac:dyDescent="0.2">
      <c r="C304" s="141" t="s">
        <v>187</v>
      </c>
      <c r="D304" s="141"/>
      <c r="E304" s="141"/>
      <c r="F304" s="141"/>
      <c r="G304" s="141"/>
      <c r="H304" s="141"/>
      <c r="I304" s="141"/>
      <c r="K304" s="141" t="s">
        <v>26</v>
      </c>
      <c r="L304" s="141"/>
      <c r="M304" s="141"/>
      <c r="N304" s="141"/>
      <c r="O304" s="141"/>
      <c r="P304" s="141"/>
      <c r="Q304" s="141"/>
      <c r="R304" s="141"/>
      <c r="S304" s="141"/>
      <c r="U304" s="163">
        <v>102000000</v>
      </c>
      <c r="V304" s="163">
        <v>0</v>
      </c>
      <c r="W304" s="142">
        <v>6433722</v>
      </c>
      <c r="X304" s="142"/>
      <c r="Y304" s="142">
        <v>6433722</v>
      </c>
      <c r="Z304" s="142"/>
      <c r="AA304" s="142"/>
      <c r="AB304" s="163">
        <f>'LINK REALISASI 2'!AB304</f>
        <v>6433722</v>
      </c>
      <c r="AC304" s="142">
        <v>95566278</v>
      </c>
      <c r="AD304" s="142"/>
    </row>
    <row r="305" spans="3:30" ht="16.5" customHeight="1" x14ac:dyDescent="0.2">
      <c r="V305" s="163">
        <v>0</v>
      </c>
      <c r="W305" s="142">
        <v>0</v>
      </c>
      <c r="X305" s="142"/>
      <c r="Y305" s="142">
        <v>0</v>
      </c>
      <c r="Z305" s="142"/>
      <c r="AA305" s="142"/>
      <c r="AB305" s="163">
        <f>'LINK REALISASI 2'!AB305</f>
        <v>0</v>
      </c>
    </row>
    <row r="306" spans="3:30" ht="13.5" customHeight="1" x14ac:dyDescent="0.2">
      <c r="V306" s="163">
        <v>0</v>
      </c>
      <c r="W306" s="142">
        <v>0</v>
      </c>
      <c r="X306" s="142"/>
      <c r="Y306" s="142">
        <v>0</v>
      </c>
      <c r="Z306" s="142"/>
      <c r="AA306" s="142"/>
      <c r="AB306" s="163">
        <f>'LINK REALISASI 2'!AB306</f>
        <v>0</v>
      </c>
    </row>
    <row r="307" spans="3:30" ht="3" customHeight="1" x14ac:dyDescent="0.2">
      <c r="AB307" s="163">
        <f>'LINK REALISASI 2'!AB307</f>
        <v>0</v>
      </c>
    </row>
    <row r="308" spans="3:30" ht="16.5" customHeight="1" x14ac:dyDescent="0.2">
      <c r="C308" s="141" t="s">
        <v>188</v>
      </c>
      <c r="D308" s="141"/>
      <c r="E308" s="141"/>
      <c r="F308" s="141"/>
      <c r="G308" s="141"/>
      <c r="H308" s="141"/>
      <c r="I308" s="141"/>
      <c r="K308" s="141" t="s">
        <v>27</v>
      </c>
      <c r="L308" s="141"/>
      <c r="M308" s="141"/>
      <c r="N308" s="141"/>
      <c r="O308" s="141"/>
      <c r="P308" s="141"/>
      <c r="Q308" s="141"/>
      <c r="R308" s="141"/>
      <c r="S308" s="141"/>
      <c r="U308" s="163">
        <v>77000000</v>
      </c>
      <c r="V308" s="163">
        <v>0</v>
      </c>
      <c r="W308" s="142">
        <v>4350000</v>
      </c>
      <c r="X308" s="142"/>
      <c r="Y308" s="142">
        <v>4350000</v>
      </c>
      <c r="Z308" s="142"/>
      <c r="AA308" s="142"/>
      <c r="AB308" s="163">
        <f>'LINK REALISASI 2'!AB308</f>
        <v>4350000</v>
      </c>
      <c r="AC308" s="142">
        <v>72650000</v>
      </c>
      <c r="AD308" s="142"/>
    </row>
    <row r="309" spans="3:30" ht="16.5" customHeight="1" x14ac:dyDescent="0.2">
      <c r="V309" s="163">
        <v>0</v>
      </c>
      <c r="W309" s="142">
        <v>0</v>
      </c>
      <c r="X309" s="142"/>
      <c r="Y309" s="142">
        <v>0</v>
      </c>
      <c r="Z309" s="142"/>
      <c r="AA309" s="142"/>
      <c r="AB309" s="163">
        <f>'LINK REALISASI 2'!AB309</f>
        <v>0</v>
      </c>
    </row>
    <row r="310" spans="3:30" ht="13.5" customHeight="1" x14ac:dyDescent="0.2">
      <c r="V310" s="163">
        <v>0</v>
      </c>
      <c r="W310" s="142">
        <v>0</v>
      </c>
      <c r="X310" s="142"/>
      <c r="Y310" s="142">
        <v>0</v>
      </c>
      <c r="Z310" s="142"/>
      <c r="AA310" s="142"/>
      <c r="AB310" s="163">
        <f>'LINK REALISASI 2'!AB310</f>
        <v>0</v>
      </c>
    </row>
    <row r="311" spans="3:30" ht="3" customHeight="1" x14ac:dyDescent="0.2">
      <c r="AB311" s="163">
        <f>'LINK REALISASI 2'!AB311</f>
        <v>0</v>
      </c>
    </row>
    <row r="312" spans="3:30" ht="16.5" customHeight="1" x14ac:dyDescent="0.2">
      <c r="C312" s="141" t="s">
        <v>189</v>
      </c>
      <c r="D312" s="141"/>
      <c r="E312" s="141"/>
      <c r="F312" s="141"/>
      <c r="G312" s="141"/>
      <c r="H312" s="141"/>
      <c r="I312" s="141"/>
      <c r="K312" s="141" t="s">
        <v>28</v>
      </c>
      <c r="L312" s="141"/>
      <c r="M312" s="141"/>
      <c r="N312" s="141"/>
      <c r="O312" s="141"/>
      <c r="P312" s="141"/>
      <c r="Q312" s="141"/>
      <c r="R312" s="141"/>
      <c r="S312" s="141"/>
      <c r="U312" s="163">
        <v>34000000</v>
      </c>
      <c r="V312" s="163">
        <v>0</v>
      </c>
      <c r="W312" s="142">
        <v>1995000</v>
      </c>
      <c r="X312" s="142"/>
      <c r="Y312" s="142">
        <v>1995000</v>
      </c>
      <c r="Z312" s="142"/>
      <c r="AA312" s="142"/>
      <c r="AB312" s="163">
        <f>'LINK REALISASI 2'!AB312</f>
        <v>1995000</v>
      </c>
      <c r="AC312" s="142">
        <v>32005000</v>
      </c>
      <c r="AD312" s="142"/>
    </row>
    <row r="313" spans="3:30" ht="16.5" customHeight="1" x14ac:dyDescent="0.2">
      <c r="V313" s="163">
        <v>0</v>
      </c>
      <c r="W313" s="142">
        <v>0</v>
      </c>
      <c r="X313" s="142"/>
      <c r="Y313" s="142">
        <v>0</v>
      </c>
      <c r="Z313" s="142"/>
      <c r="AA313" s="142"/>
      <c r="AB313" s="163">
        <f>'LINK REALISASI 2'!AB313</f>
        <v>0</v>
      </c>
    </row>
    <row r="314" spans="3:30" ht="13.5" customHeight="1" x14ac:dyDescent="0.2">
      <c r="V314" s="163">
        <v>0</v>
      </c>
      <c r="W314" s="142">
        <v>0</v>
      </c>
      <c r="X314" s="142"/>
      <c r="Y314" s="142">
        <v>0</v>
      </c>
      <c r="Z314" s="142"/>
      <c r="AA314" s="142"/>
      <c r="AB314" s="163">
        <f>'LINK REALISASI 2'!AB314</f>
        <v>0</v>
      </c>
    </row>
    <row r="315" spans="3:30" ht="3" customHeight="1" x14ac:dyDescent="0.2">
      <c r="AB315" s="163">
        <f>'LINK REALISASI 2'!AB315</f>
        <v>0</v>
      </c>
    </row>
    <row r="316" spans="3:30" ht="16.5" customHeight="1" x14ac:dyDescent="0.2">
      <c r="C316" s="141" t="s">
        <v>190</v>
      </c>
      <c r="D316" s="141"/>
      <c r="E316" s="141"/>
      <c r="F316" s="141"/>
      <c r="G316" s="141"/>
      <c r="H316" s="141"/>
      <c r="I316" s="141"/>
      <c r="K316" s="141" t="s">
        <v>29</v>
      </c>
      <c r="L316" s="141"/>
      <c r="M316" s="141"/>
      <c r="N316" s="141"/>
      <c r="O316" s="141"/>
      <c r="P316" s="141"/>
      <c r="Q316" s="141"/>
      <c r="R316" s="141"/>
      <c r="S316" s="141"/>
      <c r="U316" s="163">
        <v>57000000</v>
      </c>
      <c r="V316" s="163">
        <v>0</v>
      </c>
      <c r="W316" s="142">
        <v>4055520</v>
      </c>
      <c r="X316" s="142"/>
      <c r="Y316" s="142">
        <v>4055520</v>
      </c>
      <c r="Z316" s="142"/>
      <c r="AA316" s="142"/>
      <c r="AB316" s="163">
        <f>'LINK REALISASI 2'!AB316</f>
        <v>4055520</v>
      </c>
      <c r="AC316" s="142">
        <v>52944480</v>
      </c>
      <c r="AD316" s="142"/>
    </row>
    <row r="317" spans="3:30" ht="16.5" customHeight="1" x14ac:dyDescent="0.2">
      <c r="V317" s="163">
        <v>0</v>
      </c>
      <c r="W317" s="142">
        <v>0</v>
      </c>
      <c r="X317" s="142"/>
      <c r="Y317" s="142">
        <v>0</v>
      </c>
      <c r="Z317" s="142"/>
      <c r="AA317" s="142"/>
      <c r="AB317" s="163">
        <f>'LINK REALISASI 2'!AB317</f>
        <v>0</v>
      </c>
    </row>
    <row r="318" spans="3:30" ht="13.5" customHeight="1" x14ac:dyDescent="0.2">
      <c r="V318" s="163">
        <v>0</v>
      </c>
      <c r="W318" s="142">
        <v>0</v>
      </c>
      <c r="X318" s="142"/>
      <c r="Y318" s="142">
        <v>0</v>
      </c>
      <c r="Z318" s="142"/>
      <c r="AA318" s="142"/>
      <c r="AB318" s="163">
        <f>'LINK REALISASI 2'!AB318</f>
        <v>0</v>
      </c>
    </row>
    <row r="319" spans="3:30" ht="3" customHeight="1" x14ac:dyDescent="0.2">
      <c r="AB319" s="163">
        <f>'LINK REALISASI 2'!AB319</f>
        <v>0</v>
      </c>
    </row>
    <row r="320" spans="3:30" ht="16.5" customHeight="1" x14ac:dyDescent="0.2">
      <c r="C320" s="141" t="s">
        <v>191</v>
      </c>
      <c r="D320" s="141"/>
      <c r="E320" s="141"/>
      <c r="F320" s="141"/>
      <c r="G320" s="141"/>
      <c r="H320" s="141"/>
      <c r="I320" s="141"/>
      <c r="K320" s="141" t="s">
        <v>30</v>
      </c>
      <c r="L320" s="141"/>
      <c r="M320" s="141"/>
      <c r="N320" s="141"/>
      <c r="O320" s="141"/>
      <c r="P320" s="141"/>
      <c r="Q320" s="141"/>
      <c r="R320" s="141"/>
      <c r="S320" s="141"/>
      <c r="U320" s="163">
        <v>8240000</v>
      </c>
      <c r="V320" s="163">
        <v>0</v>
      </c>
      <c r="W320" s="142">
        <v>55813</v>
      </c>
      <c r="X320" s="142"/>
      <c r="Y320" s="142">
        <v>55813</v>
      </c>
      <c r="Z320" s="142"/>
      <c r="AA320" s="142"/>
      <c r="AB320" s="163">
        <f>'LINK REALISASI 2'!AB320</f>
        <v>55813</v>
      </c>
      <c r="AC320" s="142">
        <v>8184187</v>
      </c>
      <c r="AD320" s="142"/>
    </row>
    <row r="321" spans="3:30" ht="16.5" customHeight="1" x14ac:dyDescent="0.2">
      <c r="V321" s="163">
        <v>0</v>
      </c>
      <c r="W321" s="142">
        <v>0</v>
      </c>
      <c r="X321" s="142"/>
      <c r="Y321" s="142">
        <v>0</v>
      </c>
      <c r="Z321" s="142"/>
      <c r="AA321" s="142"/>
      <c r="AB321" s="163">
        <f>'LINK REALISASI 2'!AB321</f>
        <v>0</v>
      </c>
    </row>
    <row r="322" spans="3:30" ht="13.5" customHeight="1" x14ac:dyDescent="0.2">
      <c r="V322" s="163">
        <v>0</v>
      </c>
      <c r="W322" s="142">
        <v>0</v>
      </c>
      <c r="X322" s="142"/>
      <c r="Y322" s="142">
        <v>0</v>
      </c>
      <c r="Z322" s="142"/>
      <c r="AA322" s="142"/>
      <c r="AB322" s="163">
        <f>'LINK REALISASI 2'!AB322</f>
        <v>0</v>
      </c>
    </row>
    <row r="323" spans="3:30" ht="3" customHeight="1" x14ac:dyDescent="0.2">
      <c r="AB323" s="163">
        <f>'LINK REALISASI 2'!AB323</f>
        <v>0</v>
      </c>
    </row>
    <row r="324" spans="3:30" ht="16.5" customHeight="1" x14ac:dyDescent="0.2">
      <c r="C324" s="141" t="s">
        <v>192</v>
      </c>
      <c r="D324" s="141"/>
      <c r="E324" s="141"/>
      <c r="F324" s="141"/>
      <c r="G324" s="141"/>
      <c r="H324" s="141"/>
      <c r="I324" s="141"/>
      <c r="K324" s="141" t="s">
        <v>31</v>
      </c>
      <c r="L324" s="141"/>
      <c r="M324" s="141"/>
      <c r="N324" s="141"/>
      <c r="O324" s="141"/>
      <c r="P324" s="141"/>
      <c r="Q324" s="141"/>
      <c r="R324" s="141"/>
      <c r="S324" s="141"/>
      <c r="U324" s="163">
        <v>532000</v>
      </c>
      <c r="V324" s="163">
        <v>0</v>
      </c>
      <c r="W324" s="142">
        <v>1069</v>
      </c>
      <c r="X324" s="142"/>
      <c r="Y324" s="142">
        <v>1069</v>
      </c>
      <c r="Z324" s="142"/>
      <c r="AA324" s="142"/>
      <c r="AB324" s="163">
        <f>'LINK REALISASI 2'!AB324</f>
        <v>1069</v>
      </c>
      <c r="AC324" s="142">
        <v>530931</v>
      </c>
      <c r="AD324" s="142"/>
    </row>
    <row r="325" spans="3:30" ht="16.5" customHeight="1" x14ac:dyDescent="0.2">
      <c r="V325" s="163">
        <v>0</v>
      </c>
      <c r="W325" s="142">
        <v>0</v>
      </c>
      <c r="X325" s="142"/>
      <c r="Y325" s="142">
        <v>0</v>
      </c>
      <c r="Z325" s="142"/>
      <c r="AA325" s="142"/>
      <c r="AB325" s="163">
        <f>'LINK REALISASI 2'!AB325</f>
        <v>0</v>
      </c>
    </row>
    <row r="326" spans="3:30" ht="13.5" customHeight="1" x14ac:dyDescent="0.2">
      <c r="V326" s="163">
        <v>0</v>
      </c>
      <c r="W326" s="142">
        <v>0</v>
      </c>
      <c r="X326" s="142"/>
      <c r="Y326" s="142">
        <v>0</v>
      </c>
      <c r="Z326" s="142"/>
      <c r="AA326" s="142"/>
      <c r="AB326" s="163">
        <f>'LINK REALISASI 2'!AB326</f>
        <v>0</v>
      </c>
    </row>
    <row r="327" spans="3:30" ht="16.5" customHeight="1" x14ac:dyDescent="0.2">
      <c r="C327" s="141" t="s">
        <v>193</v>
      </c>
      <c r="D327" s="141"/>
      <c r="E327" s="141"/>
      <c r="F327" s="141"/>
      <c r="G327" s="141"/>
      <c r="H327" s="141"/>
      <c r="I327" s="141"/>
      <c r="K327" s="141" t="s">
        <v>32</v>
      </c>
      <c r="L327" s="141"/>
      <c r="M327" s="141"/>
      <c r="N327" s="141"/>
      <c r="O327" s="141"/>
      <c r="P327" s="141"/>
      <c r="Q327" s="141"/>
      <c r="R327" s="141"/>
      <c r="S327" s="141"/>
      <c r="U327" s="163">
        <v>30000000</v>
      </c>
      <c r="V327" s="163">
        <v>0</v>
      </c>
      <c r="W327" s="142">
        <v>1974064</v>
      </c>
      <c r="X327" s="142"/>
      <c r="Y327" s="142">
        <v>1974064</v>
      </c>
      <c r="Z327" s="142"/>
      <c r="AA327" s="142"/>
      <c r="AB327" s="163">
        <f>'LINK REALISASI 2'!AB327</f>
        <v>1974064</v>
      </c>
      <c r="AC327" s="142">
        <v>28025936</v>
      </c>
      <c r="AD327" s="142"/>
    </row>
    <row r="328" spans="3:30" ht="16.5" customHeight="1" x14ac:dyDescent="0.2">
      <c r="V328" s="163">
        <v>0</v>
      </c>
      <c r="W328" s="142">
        <v>0</v>
      </c>
      <c r="X328" s="142"/>
      <c r="Y328" s="142">
        <v>0</v>
      </c>
      <c r="Z328" s="142"/>
      <c r="AA328" s="142"/>
      <c r="AB328" s="163">
        <f>'LINK REALISASI 2'!AB328</f>
        <v>0</v>
      </c>
    </row>
    <row r="329" spans="3:30" ht="13.5" customHeight="1" x14ac:dyDescent="0.2">
      <c r="V329" s="163">
        <v>0</v>
      </c>
      <c r="W329" s="142">
        <v>0</v>
      </c>
      <c r="X329" s="142"/>
      <c r="Y329" s="142">
        <v>0</v>
      </c>
      <c r="Z329" s="142"/>
      <c r="AA329" s="142"/>
      <c r="AB329" s="163">
        <f>'LINK REALISASI 2'!AB329</f>
        <v>0</v>
      </c>
    </row>
    <row r="330" spans="3:30" ht="3" customHeight="1" x14ac:dyDescent="0.2">
      <c r="AB330" s="163">
        <f>'LINK REALISASI 2'!AB330</f>
        <v>0</v>
      </c>
    </row>
    <row r="331" spans="3:30" ht="16.5" customHeight="1" x14ac:dyDescent="0.2">
      <c r="C331" s="141" t="s">
        <v>194</v>
      </c>
      <c r="D331" s="141"/>
      <c r="E331" s="141"/>
      <c r="F331" s="141"/>
      <c r="G331" s="141"/>
      <c r="H331" s="141"/>
      <c r="I331" s="141"/>
      <c r="K331" s="141" t="s">
        <v>33</v>
      </c>
      <c r="L331" s="141"/>
      <c r="M331" s="141"/>
      <c r="N331" s="141"/>
      <c r="O331" s="141"/>
      <c r="P331" s="141"/>
      <c r="Q331" s="141"/>
      <c r="R331" s="141"/>
      <c r="S331" s="141"/>
      <c r="U331" s="163">
        <v>7210000</v>
      </c>
      <c r="V331" s="163">
        <v>0</v>
      </c>
      <c r="W331" s="142">
        <v>142481</v>
      </c>
      <c r="X331" s="142"/>
      <c r="Y331" s="142">
        <v>142481</v>
      </c>
      <c r="Z331" s="142"/>
      <c r="AA331" s="142"/>
      <c r="AB331" s="163">
        <f>'LINK REALISASI 2'!AB331</f>
        <v>142481</v>
      </c>
      <c r="AC331" s="142">
        <v>7067519</v>
      </c>
      <c r="AD331" s="142"/>
    </row>
    <row r="332" spans="3:30" ht="16.5" customHeight="1" x14ac:dyDescent="0.2">
      <c r="V332" s="163">
        <v>0</v>
      </c>
      <c r="W332" s="142">
        <v>0</v>
      </c>
      <c r="X332" s="142"/>
      <c r="Y332" s="142">
        <v>0</v>
      </c>
      <c r="Z332" s="142"/>
      <c r="AA332" s="142"/>
      <c r="AB332" s="163">
        <f>'LINK REALISASI 2'!AB332</f>
        <v>0</v>
      </c>
    </row>
    <row r="333" spans="3:30" ht="13.5" customHeight="1" x14ac:dyDescent="0.2">
      <c r="V333" s="163">
        <v>0</v>
      </c>
      <c r="W333" s="142">
        <v>0</v>
      </c>
      <c r="X333" s="142"/>
      <c r="Y333" s="142">
        <v>0</v>
      </c>
      <c r="Z333" s="142"/>
      <c r="AA333" s="142"/>
      <c r="AB333" s="163">
        <f>'LINK REALISASI 2'!AB333</f>
        <v>0</v>
      </c>
    </row>
    <row r="334" spans="3:30" ht="3" customHeight="1" x14ac:dyDescent="0.2">
      <c r="AB334" s="163">
        <f>'LINK REALISASI 2'!AB334</f>
        <v>0</v>
      </c>
    </row>
    <row r="335" spans="3:30" ht="16.5" customHeight="1" x14ac:dyDescent="0.2">
      <c r="C335" s="141" t="s">
        <v>195</v>
      </c>
      <c r="D335" s="141"/>
      <c r="E335" s="141"/>
      <c r="F335" s="141"/>
      <c r="G335" s="141"/>
      <c r="H335" s="141"/>
      <c r="I335" s="141"/>
      <c r="K335" s="141" t="s">
        <v>196</v>
      </c>
      <c r="L335" s="141"/>
      <c r="M335" s="141"/>
      <c r="N335" s="141"/>
      <c r="O335" s="141"/>
      <c r="P335" s="141"/>
      <c r="Q335" s="141"/>
      <c r="R335" s="141"/>
      <c r="S335" s="141"/>
      <c r="U335" s="163">
        <v>8755000</v>
      </c>
      <c r="V335" s="163">
        <v>0</v>
      </c>
      <c r="W335" s="142">
        <v>427452</v>
      </c>
      <c r="X335" s="142"/>
      <c r="Y335" s="142">
        <v>427452</v>
      </c>
      <c r="Z335" s="142"/>
      <c r="AA335" s="142"/>
      <c r="AB335" s="163">
        <f>'LINK REALISASI 2'!AB335</f>
        <v>427452</v>
      </c>
      <c r="AC335" s="142">
        <v>8327548</v>
      </c>
      <c r="AD335" s="142"/>
    </row>
    <row r="336" spans="3:30" ht="16.5" customHeight="1" x14ac:dyDescent="0.2">
      <c r="V336" s="163">
        <v>0</v>
      </c>
      <c r="W336" s="142">
        <v>0</v>
      </c>
      <c r="X336" s="142"/>
      <c r="Y336" s="142">
        <v>0</v>
      </c>
      <c r="Z336" s="142"/>
      <c r="AA336" s="142"/>
      <c r="AB336" s="163">
        <f>'LINK REALISASI 2'!AB336</f>
        <v>0</v>
      </c>
    </row>
    <row r="337" spans="2:31" ht="13.5" customHeight="1" x14ac:dyDescent="0.2">
      <c r="V337" s="163">
        <v>0</v>
      </c>
      <c r="W337" s="142">
        <v>0</v>
      </c>
      <c r="X337" s="142"/>
      <c r="Y337" s="142">
        <v>0</v>
      </c>
      <c r="Z337" s="142"/>
      <c r="AA337" s="142"/>
      <c r="AB337" s="163">
        <f>'LINK REALISASI 2'!AB337</f>
        <v>0</v>
      </c>
    </row>
    <row r="338" spans="2:31" ht="3" customHeight="1" x14ac:dyDescent="0.2">
      <c r="AB338" s="163">
        <f>'LINK REALISASI 2'!AB338</f>
        <v>0</v>
      </c>
    </row>
    <row r="339" spans="2:31" ht="16.5" customHeight="1" x14ac:dyDescent="0.2">
      <c r="C339" s="141" t="s">
        <v>197</v>
      </c>
      <c r="D339" s="141"/>
      <c r="E339" s="141"/>
      <c r="F339" s="141"/>
      <c r="G339" s="141"/>
      <c r="H339" s="141"/>
      <c r="I339" s="141"/>
      <c r="K339" s="141" t="s">
        <v>198</v>
      </c>
      <c r="L339" s="141"/>
      <c r="M339" s="141"/>
      <c r="N339" s="141"/>
      <c r="O339" s="141"/>
      <c r="P339" s="141"/>
      <c r="Q339" s="141"/>
      <c r="R339" s="141"/>
      <c r="S339" s="141"/>
      <c r="U339" s="163">
        <v>380000000</v>
      </c>
      <c r="V339" s="163">
        <v>0</v>
      </c>
      <c r="W339" s="142">
        <v>0</v>
      </c>
      <c r="X339" s="142"/>
      <c r="Y339" s="142">
        <v>0</v>
      </c>
      <c r="Z339" s="142"/>
      <c r="AA339" s="142"/>
      <c r="AB339" s="163">
        <f>'LINK REALISASI 2'!AB339</f>
        <v>0</v>
      </c>
      <c r="AC339" s="142">
        <v>380000000</v>
      </c>
      <c r="AD339" s="142"/>
    </row>
    <row r="340" spans="2:31" ht="16.5" customHeight="1" x14ac:dyDescent="0.2">
      <c r="V340" s="163">
        <v>0</v>
      </c>
      <c r="W340" s="142">
        <v>0</v>
      </c>
      <c r="X340" s="142"/>
      <c r="Y340" s="142">
        <v>0</v>
      </c>
      <c r="Z340" s="142"/>
      <c r="AA340" s="142"/>
      <c r="AB340" s="163">
        <f>'LINK REALISASI 2'!AB340</f>
        <v>0</v>
      </c>
    </row>
    <row r="341" spans="2:31" ht="13.5" customHeight="1" x14ac:dyDescent="0.2">
      <c r="V341" s="163">
        <v>0</v>
      </c>
      <c r="W341" s="142">
        <v>0</v>
      </c>
      <c r="X341" s="142"/>
      <c r="Y341" s="142">
        <v>0</v>
      </c>
      <c r="Z341" s="142"/>
      <c r="AA341" s="142"/>
      <c r="AB341" s="163">
        <f>'LINK REALISASI 2'!AB341</f>
        <v>0</v>
      </c>
    </row>
    <row r="342" spans="2:31" ht="6" customHeight="1" x14ac:dyDescent="0.2">
      <c r="AB342" s="163">
        <f>'LINK REALISASI 2'!AB342</f>
        <v>0</v>
      </c>
    </row>
    <row r="343" spans="2:31" ht="16.5" customHeight="1" x14ac:dyDescent="0.2">
      <c r="B343" s="135" t="s">
        <v>142</v>
      </c>
      <c r="C343" s="135"/>
      <c r="D343" s="135"/>
      <c r="E343" s="135"/>
      <c r="F343" s="135"/>
      <c r="G343" s="135"/>
      <c r="H343" s="135"/>
      <c r="I343" s="135"/>
      <c r="J343" s="135"/>
      <c r="K343" s="135"/>
      <c r="L343" s="135"/>
      <c r="M343" s="135"/>
      <c r="N343" s="135"/>
      <c r="O343" s="135"/>
      <c r="P343" s="135"/>
      <c r="Q343" s="135"/>
      <c r="R343" s="135"/>
      <c r="U343" s="163">
        <v>1744737000</v>
      </c>
      <c r="V343" s="163">
        <v>0</v>
      </c>
      <c r="W343" s="142">
        <v>78803521</v>
      </c>
      <c r="X343" s="142"/>
      <c r="Y343" s="142">
        <v>78803521</v>
      </c>
      <c r="Z343" s="142"/>
      <c r="AA343" s="142"/>
      <c r="AB343" s="163">
        <f>'LINK REALISASI 2'!AB343</f>
        <v>78803521</v>
      </c>
      <c r="AC343" s="142">
        <v>1665933479</v>
      </c>
      <c r="AD343" s="142"/>
    </row>
    <row r="344" spans="2:31" ht="16.5" customHeight="1" x14ac:dyDescent="0.2">
      <c r="V344" s="163">
        <v>0</v>
      </c>
      <c r="W344" s="142">
        <v>0</v>
      </c>
      <c r="X344" s="142"/>
      <c r="Y344" s="142">
        <v>0</v>
      </c>
      <c r="Z344" s="142"/>
      <c r="AA344" s="142"/>
      <c r="AB344" s="163">
        <f>'LINK REALISASI 2'!AB344</f>
        <v>0</v>
      </c>
    </row>
    <row r="345" spans="2:31" ht="16.5" customHeight="1" x14ac:dyDescent="0.2">
      <c r="V345" s="163">
        <v>0</v>
      </c>
      <c r="W345" s="142">
        <v>0</v>
      </c>
      <c r="X345" s="142"/>
      <c r="Y345" s="142">
        <v>0</v>
      </c>
      <c r="Z345" s="142"/>
      <c r="AA345" s="142"/>
      <c r="AB345" s="163">
        <f>'LINK REALISASI 2'!AB345</f>
        <v>0</v>
      </c>
    </row>
    <row r="346" spans="2:31" ht="9" customHeight="1" x14ac:dyDescent="0.2">
      <c r="AB346" s="163">
        <f>'LINK REALISASI 2'!AB346</f>
        <v>0</v>
      </c>
    </row>
    <row r="347" spans="2:31" ht="13.5" customHeight="1" x14ac:dyDescent="0.2">
      <c r="C347" s="135" t="s">
        <v>136</v>
      </c>
      <c r="D347" s="135"/>
      <c r="E347" s="135"/>
      <c r="F347" s="135"/>
      <c r="H347" s="136" t="s">
        <v>35</v>
      </c>
      <c r="I347" s="141" t="s">
        <v>199</v>
      </c>
      <c r="J347" s="141"/>
      <c r="K347" s="141"/>
      <c r="L347" s="141"/>
      <c r="M347" s="141"/>
      <c r="O347" s="138" t="s">
        <v>66</v>
      </c>
      <c r="P347" s="138"/>
      <c r="Q347" s="138"/>
      <c r="R347" s="138"/>
      <c r="S347" s="138"/>
      <c r="T347" s="138"/>
      <c r="U347" s="138"/>
      <c r="V347" s="138"/>
      <c r="W347" s="138"/>
      <c r="X347" s="138"/>
      <c r="Y347" s="138"/>
      <c r="Z347" s="138"/>
      <c r="AA347" s="138"/>
      <c r="AB347" s="163">
        <f>'LINK REALISASI 2'!AB347</f>
        <v>0</v>
      </c>
      <c r="AC347" s="138"/>
      <c r="AD347" s="138"/>
      <c r="AE347" s="138"/>
    </row>
    <row r="348" spans="2:31" ht="13.5" customHeight="1" x14ac:dyDescent="0.2">
      <c r="C348" s="135" t="s">
        <v>138</v>
      </c>
      <c r="D348" s="135"/>
      <c r="E348" s="135"/>
      <c r="F348" s="135"/>
      <c r="H348" s="136" t="s">
        <v>35</v>
      </c>
      <c r="I348" s="141" t="s">
        <v>200</v>
      </c>
      <c r="J348" s="141"/>
      <c r="K348" s="141"/>
      <c r="L348" s="141"/>
      <c r="M348" s="141"/>
      <c r="O348" s="138" t="s">
        <v>67</v>
      </c>
      <c r="P348" s="138"/>
      <c r="Q348" s="138"/>
      <c r="R348" s="138"/>
      <c r="S348" s="138"/>
      <c r="T348" s="138"/>
      <c r="U348" s="138"/>
      <c r="V348" s="138"/>
      <c r="W348" s="138"/>
      <c r="X348" s="138"/>
      <c r="Y348" s="138"/>
      <c r="Z348" s="138"/>
      <c r="AA348" s="138"/>
      <c r="AB348" s="163">
        <f>'LINK REALISASI 2'!AB348</f>
        <v>0</v>
      </c>
      <c r="AC348" s="138"/>
      <c r="AD348" s="138"/>
      <c r="AE348" s="138"/>
    </row>
    <row r="349" spans="2:31" ht="3" customHeight="1" x14ac:dyDescent="0.2">
      <c r="AB349" s="163">
        <f>'LINK REALISASI 2'!AB349</f>
        <v>0</v>
      </c>
    </row>
    <row r="350" spans="2:31" ht="3" customHeight="1" x14ac:dyDescent="0.2">
      <c r="AB350" s="163">
        <f>'LINK REALISASI 2'!AB350</f>
        <v>0</v>
      </c>
    </row>
    <row r="351" spans="2:31" ht="11.25" customHeight="1" x14ac:dyDescent="0.2">
      <c r="C351" s="141" t="s">
        <v>201</v>
      </c>
      <c r="D351" s="141"/>
      <c r="E351" s="141"/>
      <c r="F351" s="141"/>
      <c r="G351" s="141"/>
      <c r="H351" s="141"/>
      <c r="I351" s="141"/>
      <c r="K351" s="140" t="s">
        <v>202</v>
      </c>
      <c r="L351" s="140"/>
      <c r="M351" s="140"/>
      <c r="N351" s="140"/>
      <c r="O351" s="140"/>
      <c r="P351" s="140"/>
      <c r="Q351" s="140"/>
      <c r="R351" s="140"/>
      <c r="S351" s="140"/>
      <c r="U351" s="142">
        <v>1500000</v>
      </c>
      <c r="V351" s="142">
        <v>0</v>
      </c>
      <c r="W351" s="142">
        <v>0</v>
      </c>
      <c r="X351" s="142"/>
      <c r="Y351" s="142">
        <v>0</v>
      </c>
      <c r="Z351" s="142"/>
      <c r="AA351" s="142"/>
      <c r="AB351" s="163">
        <f>'LINK REALISASI 2'!AB351</f>
        <v>0</v>
      </c>
      <c r="AC351" s="142">
        <v>1500000</v>
      </c>
      <c r="AD351" s="142"/>
    </row>
    <row r="352" spans="2:31" ht="6" customHeight="1" x14ac:dyDescent="0.2">
      <c r="C352" s="141"/>
      <c r="D352" s="141"/>
      <c r="E352" s="141"/>
      <c r="F352" s="141"/>
      <c r="G352" s="141"/>
      <c r="H352" s="141"/>
      <c r="I352" s="141"/>
      <c r="K352" s="140"/>
      <c r="L352" s="140"/>
      <c r="M352" s="140"/>
      <c r="N352" s="140"/>
      <c r="O352" s="140"/>
      <c r="P352" s="140"/>
      <c r="Q352" s="140"/>
      <c r="R352" s="140"/>
      <c r="S352" s="140"/>
      <c r="U352" s="142"/>
      <c r="V352" s="142"/>
      <c r="W352" s="142"/>
      <c r="X352" s="142"/>
      <c r="Y352" s="142"/>
      <c r="Z352" s="142"/>
      <c r="AA352" s="142"/>
      <c r="AB352" s="163">
        <f>'LINK REALISASI 2'!AB352</f>
        <v>0</v>
      </c>
      <c r="AC352" s="142"/>
      <c r="AD352" s="142"/>
    </row>
    <row r="353" spans="2:31" ht="5.25" customHeight="1" x14ac:dyDescent="0.2">
      <c r="K353" s="140"/>
      <c r="L353" s="140"/>
      <c r="M353" s="140"/>
      <c r="N353" s="140"/>
      <c r="O353" s="140"/>
      <c r="P353" s="140"/>
      <c r="Q353" s="140"/>
      <c r="R353" s="140"/>
      <c r="S353" s="140"/>
      <c r="V353" s="142">
        <v>0</v>
      </c>
      <c r="W353" s="142">
        <v>0</v>
      </c>
      <c r="X353" s="142"/>
      <c r="Y353" s="142">
        <v>0</v>
      </c>
      <c r="Z353" s="142"/>
      <c r="AA353" s="142"/>
      <c r="AB353" s="163">
        <f>'LINK REALISASI 2'!AB353</f>
        <v>0</v>
      </c>
    </row>
    <row r="354" spans="2:31" ht="12" customHeight="1" x14ac:dyDescent="0.2">
      <c r="V354" s="142"/>
      <c r="W354" s="142"/>
      <c r="X354" s="142"/>
      <c r="Y354" s="142"/>
      <c r="Z354" s="142"/>
      <c r="AA354" s="142"/>
      <c r="AB354" s="163">
        <f>'LINK REALISASI 2'!AB354</f>
        <v>0</v>
      </c>
    </row>
    <row r="355" spans="2:31" ht="13.5" customHeight="1" x14ac:dyDescent="0.2">
      <c r="V355" s="163">
        <v>0</v>
      </c>
      <c r="W355" s="142">
        <v>0</v>
      </c>
      <c r="X355" s="142"/>
      <c r="Y355" s="142">
        <v>0</v>
      </c>
      <c r="Z355" s="142"/>
      <c r="AA355" s="142"/>
      <c r="AB355" s="163">
        <f>'LINK REALISASI 2'!AB355</f>
        <v>0</v>
      </c>
    </row>
    <row r="356" spans="2:31" ht="6" customHeight="1" x14ac:dyDescent="0.2">
      <c r="AB356" s="163">
        <f>'LINK REALISASI 2'!AB356</f>
        <v>0</v>
      </c>
    </row>
    <row r="357" spans="2:31" ht="16.5" customHeight="1" x14ac:dyDescent="0.2">
      <c r="B357" s="135" t="s">
        <v>142</v>
      </c>
      <c r="C357" s="135"/>
      <c r="D357" s="135"/>
      <c r="E357" s="135"/>
      <c r="F357" s="135"/>
      <c r="G357" s="135"/>
      <c r="H357" s="135"/>
      <c r="I357" s="135"/>
      <c r="J357" s="135"/>
      <c r="K357" s="135"/>
      <c r="L357" s="135"/>
      <c r="M357" s="135"/>
      <c r="N357" s="135"/>
      <c r="O357" s="135"/>
      <c r="P357" s="135"/>
      <c r="Q357" s="135"/>
      <c r="R357" s="135"/>
      <c r="U357" s="163">
        <v>1500000</v>
      </c>
      <c r="V357" s="163">
        <v>0</v>
      </c>
      <c r="W357" s="142">
        <v>0</v>
      </c>
      <c r="X357" s="142"/>
      <c r="Y357" s="142">
        <v>0</v>
      </c>
      <c r="Z357" s="142"/>
      <c r="AA357" s="142"/>
      <c r="AB357" s="163">
        <f>'LINK REALISASI 2'!AB357</f>
        <v>0</v>
      </c>
      <c r="AC357" s="142">
        <v>1500000</v>
      </c>
      <c r="AD357" s="142"/>
    </row>
    <row r="358" spans="2:31" ht="16.5" customHeight="1" x14ac:dyDescent="0.2">
      <c r="V358" s="163">
        <v>0</v>
      </c>
      <c r="W358" s="142">
        <v>0</v>
      </c>
      <c r="X358" s="142"/>
      <c r="Y358" s="142">
        <v>0</v>
      </c>
      <c r="Z358" s="142"/>
      <c r="AA358" s="142"/>
      <c r="AB358" s="163">
        <f>'LINK REALISASI 2'!AB358</f>
        <v>0</v>
      </c>
    </row>
    <row r="359" spans="2:31" ht="16.5" customHeight="1" x14ac:dyDescent="0.2">
      <c r="V359" s="163">
        <v>0</v>
      </c>
      <c r="W359" s="142">
        <v>0</v>
      </c>
      <c r="X359" s="142"/>
      <c r="Y359" s="142">
        <v>0</v>
      </c>
      <c r="Z359" s="142"/>
      <c r="AA359" s="142"/>
      <c r="AB359" s="163">
        <f>'LINK REALISASI 2'!AB359</f>
        <v>0</v>
      </c>
    </row>
    <row r="360" spans="2:31" ht="9" customHeight="1" x14ac:dyDescent="0.2">
      <c r="AB360" s="163">
        <f>'LINK REALISASI 2'!AB360</f>
        <v>0</v>
      </c>
    </row>
    <row r="361" spans="2:31" ht="13.5" customHeight="1" x14ac:dyDescent="0.2">
      <c r="C361" s="135" t="s">
        <v>136</v>
      </c>
      <c r="D361" s="135"/>
      <c r="E361" s="135"/>
      <c r="F361" s="135"/>
      <c r="H361" s="136" t="s">
        <v>35</v>
      </c>
      <c r="I361" s="141" t="s">
        <v>199</v>
      </c>
      <c r="J361" s="141"/>
      <c r="K361" s="141"/>
      <c r="L361" s="141"/>
      <c r="M361" s="141"/>
      <c r="O361" s="138" t="s">
        <v>66</v>
      </c>
      <c r="P361" s="138"/>
      <c r="Q361" s="138"/>
      <c r="R361" s="138"/>
      <c r="S361" s="138"/>
      <c r="T361" s="138"/>
      <c r="U361" s="138"/>
      <c r="V361" s="138"/>
      <c r="W361" s="138"/>
      <c r="X361" s="138"/>
      <c r="Y361" s="138"/>
      <c r="Z361" s="138"/>
      <c r="AA361" s="138"/>
      <c r="AB361" s="163">
        <f>'LINK REALISASI 2'!AB361</f>
        <v>0</v>
      </c>
      <c r="AC361" s="138"/>
      <c r="AD361" s="138"/>
      <c r="AE361" s="138"/>
    </row>
    <row r="362" spans="2:31" ht="13.5" customHeight="1" x14ac:dyDescent="0.2">
      <c r="C362" s="135" t="s">
        <v>138</v>
      </c>
      <c r="D362" s="135"/>
      <c r="E362" s="135"/>
      <c r="F362" s="135"/>
      <c r="H362" s="136" t="s">
        <v>35</v>
      </c>
      <c r="I362" s="141" t="s">
        <v>203</v>
      </c>
      <c r="J362" s="141"/>
      <c r="K362" s="141"/>
      <c r="L362" s="141"/>
      <c r="M362" s="141"/>
      <c r="O362" s="138" t="s">
        <v>68</v>
      </c>
      <c r="P362" s="138"/>
      <c r="Q362" s="138"/>
      <c r="R362" s="138"/>
      <c r="S362" s="138"/>
      <c r="T362" s="138"/>
      <c r="U362" s="138"/>
      <c r="V362" s="138"/>
      <c r="W362" s="138"/>
      <c r="X362" s="138"/>
      <c r="Y362" s="138"/>
      <c r="Z362" s="138"/>
      <c r="AA362" s="138"/>
      <c r="AB362" s="163">
        <f>'LINK REALISASI 2'!AB362</f>
        <v>0</v>
      </c>
      <c r="AC362" s="138"/>
      <c r="AD362" s="138"/>
      <c r="AE362" s="138"/>
    </row>
    <row r="363" spans="2:31" ht="3" customHeight="1" x14ac:dyDescent="0.2">
      <c r="AB363" s="163">
        <f>'LINK REALISASI 2'!AB363</f>
        <v>0</v>
      </c>
    </row>
    <row r="364" spans="2:31" ht="3" customHeight="1" x14ac:dyDescent="0.2">
      <c r="AB364" s="163">
        <f>'LINK REALISASI 2'!AB364</f>
        <v>0</v>
      </c>
    </row>
    <row r="365" spans="2:31" ht="16.5" customHeight="1" x14ac:dyDescent="0.2">
      <c r="C365" s="141" t="s">
        <v>204</v>
      </c>
      <c r="D365" s="141"/>
      <c r="E365" s="141"/>
      <c r="F365" s="141"/>
      <c r="G365" s="141"/>
      <c r="H365" s="141"/>
      <c r="I365" s="141"/>
      <c r="K365" s="141" t="s">
        <v>205</v>
      </c>
      <c r="L365" s="141"/>
      <c r="M365" s="141"/>
      <c r="N365" s="141"/>
      <c r="O365" s="141"/>
      <c r="P365" s="141"/>
      <c r="Q365" s="141"/>
      <c r="R365" s="141"/>
      <c r="S365" s="141"/>
      <c r="U365" s="163">
        <v>9000000</v>
      </c>
      <c r="V365" s="163">
        <v>0</v>
      </c>
      <c r="W365" s="142">
        <v>0</v>
      </c>
      <c r="X365" s="142"/>
      <c r="Y365" s="142">
        <v>0</v>
      </c>
      <c r="Z365" s="142"/>
      <c r="AA365" s="142"/>
      <c r="AB365" s="163">
        <f>'LINK REALISASI 2'!AB365</f>
        <v>0</v>
      </c>
      <c r="AC365" s="142">
        <v>9000000</v>
      </c>
      <c r="AD365" s="142"/>
    </row>
    <row r="366" spans="2:31" ht="16.5" customHeight="1" x14ac:dyDescent="0.2">
      <c r="V366" s="163">
        <v>0</v>
      </c>
      <c r="W366" s="142">
        <v>0</v>
      </c>
      <c r="X366" s="142"/>
      <c r="Y366" s="142">
        <v>0</v>
      </c>
      <c r="Z366" s="142"/>
      <c r="AA366" s="142"/>
      <c r="AB366" s="163">
        <f>'LINK REALISASI 2'!AB366</f>
        <v>0</v>
      </c>
    </row>
    <row r="367" spans="2:31" ht="13.5" customHeight="1" x14ac:dyDescent="0.2">
      <c r="V367" s="163">
        <v>0</v>
      </c>
      <c r="W367" s="142">
        <v>0</v>
      </c>
      <c r="X367" s="142"/>
      <c r="Y367" s="142">
        <v>0</v>
      </c>
      <c r="Z367" s="142"/>
      <c r="AA367" s="142"/>
      <c r="AB367" s="163">
        <f>'LINK REALISASI 2'!AB367</f>
        <v>0</v>
      </c>
    </row>
    <row r="368" spans="2:31" ht="16.5" customHeight="1" x14ac:dyDescent="0.2">
      <c r="C368" s="141" t="s">
        <v>206</v>
      </c>
      <c r="D368" s="141"/>
      <c r="E368" s="141"/>
      <c r="F368" s="141"/>
      <c r="G368" s="141"/>
      <c r="H368" s="141"/>
      <c r="I368" s="141"/>
      <c r="K368" s="141" t="s">
        <v>207</v>
      </c>
      <c r="L368" s="141"/>
      <c r="M368" s="141"/>
      <c r="N368" s="141"/>
      <c r="O368" s="141"/>
      <c r="P368" s="141"/>
      <c r="Q368" s="141"/>
      <c r="R368" s="141"/>
      <c r="S368" s="141"/>
      <c r="U368" s="163">
        <v>15600000</v>
      </c>
      <c r="V368" s="163">
        <v>0</v>
      </c>
      <c r="W368" s="142">
        <v>0</v>
      </c>
      <c r="X368" s="142"/>
      <c r="Y368" s="142">
        <v>0</v>
      </c>
      <c r="Z368" s="142"/>
      <c r="AA368" s="142"/>
      <c r="AB368" s="163">
        <f>'LINK REALISASI 2'!AB368</f>
        <v>0</v>
      </c>
      <c r="AC368" s="142">
        <v>15600000</v>
      </c>
      <c r="AD368" s="142"/>
    </row>
    <row r="369" spans="3:30" ht="16.5" customHeight="1" x14ac:dyDescent="0.2">
      <c r="V369" s="163">
        <v>0</v>
      </c>
      <c r="W369" s="142">
        <v>0</v>
      </c>
      <c r="X369" s="142"/>
      <c r="Y369" s="142">
        <v>0</v>
      </c>
      <c r="Z369" s="142"/>
      <c r="AA369" s="142"/>
      <c r="AB369" s="163">
        <f>'LINK REALISASI 2'!AB369</f>
        <v>0</v>
      </c>
    </row>
    <row r="370" spans="3:30" ht="13.5" customHeight="1" x14ac:dyDescent="0.2">
      <c r="V370" s="163">
        <v>0</v>
      </c>
      <c r="W370" s="142">
        <v>0</v>
      </c>
      <c r="X370" s="142"/>
      <c r="Y370" s="142">
        <v>0</v>
      </c>
      <c r="Z370" s="142"/>
      <c r="AA370" s="142"/>
      <c r="AB370" s="163">
        <f>'LINK REALISASI 2'!AB370</f>
        <v>0</v>
      </c>
    </row>
    <row r="371" spans="3:30" ht="3" customHeight="1" x14ac:dyDescent="0.2">
      <c r="AB371" s="163">
        <f>'LINK REALISASI 2'!AB371</f>
        <v>0</v>
      </c>
    </row>
    <row r="372" spans="3:30" ht="16.5" customHeight="1" x14ac:dyDescent="0.2">
      <c r="C372" s="141" t="s">
        <v>208</v>
      </c>
      <c r="D372" s="141"/>
      <c r="E372" s="141"/>
      <c r="F372" s="141"/>
      <c r="G372" s="141"/>
      <c r="H372" s="141"/>
      <c r="I372" s="141"/>
      <c r="K372" s="141" t="s">
        <v>209</v>
      </c>
      <c r="L372" s="141"/>
      <c r="M372" s="141"/>
      <c r="N372" s="141"/>
      <c r="O372" s="141"/>
      <c r="P372" s="141"/>
      <c r="Q372" s="141"/>
      <c r="R372" s="141"/>
      <c r="S372" s="141"/>
      <c r="U372" s="163">
        <v>47000000</v>
      </c>
      <c r="V372" s="163">
        <v>0</v>
      </c>
      <c r="W372" s="142">
        <v>0</v>
      </c>
      <c r="X372" s="142"/>
      <c r="Y372" s="142">
        <v>0</v>
      </c>
      <c r="Z372" s="142"/>
      <c r="AA372" s="142"/>
      <c r="AB372" s="163">
        <f>'LINK REALISASI 2'!AB372</f>
        <v>0</v>
      </c>
      <c r="AC372" s="142">
        <v>47000000</v>
      </c>
      <c r="AD372" s="142"/>
    </row>
    <row r="373" spans="3:30" ht="16.5" customHeight="1" x14ac:dyDescent="0.2">
      <c r="V373" s="163">
        <v>0</v>
      </c>
      <c r="W373" s="142">
        <v>0</v>
      </c>
      <c r="X373" s="142"/>
      <c r="Y373" s="142">
        <v>0</v>
      </c>
      <c r="Z373" s="142"/>
      <c r="AA373" s="142"/>
      <c r="AB373" s="163">
        <f>'LINK REALISASI 2'!AB373</f>
        <v>0</v>
      </c>
    </row>
    <row r="374" spans="3:30" ht="13.5" customHeight="1" x14ac:dyDescent="0.2">
      <c r="V374" s="163">
        <v>0</v>
      </c>
      <c r="W374" s="142">
        <v>0</v>
      </c>
      <c r="X374" s="142"/>
      <c r="Y374" s="142">
        <v>0</v>
      </c>
      <c r="Z374" s="142"/>
      <c r="AA374" s="142"/>
      <c r="AB374" s="163">
        <f>'LINK REALISASI 2'!AB374</f>
        <v>0</v>
      </c>
    </row>
    <row r="375" spans="3:30" ht="3" customHeight="1" x14ac:dyDescent="0.2">
      <c r="AB375" s="163">
        <f>'LINK REALISASI 2'!AB375</f>
        <v>0</v>
      </c>
    </row>
    <row r="376" spans="3:30" ht="11.25" customHeight="1" x14ac:dyDescent="0.2">
      <c r="C376" s="141" t="s">
        <v>210</v>
      </c>
      <c r="D376" s="141"/>
      <c r="E376" s="141"/>
      <c r="F376" s="141"/>
      <c r="G376" s="141"/>
      <c r="H376" s="141"/>
      <c r="I376" s="141"/>
      <c r="K376" s="140" t="s">
        <v>211</v>
      </c>
      <c r="L376" s="140"/>
      <c r="M376" s="140"/>
      <c r="N376" s="140"/>
      <c r="O376" s="140"/>
      <c r="P376" s="140"/>
      <c r="Q376" s="140"/>
      <c r="R376" s="140"/>
      <c r="S376" s="140"/>
      <c r="U376" s="142">
        <v>9000000</v>
      </c>
      <c r="V376" s="142">
        <v>0</v>
      </c>
      <c r="W376" s="142">
        <v>0</v>
      </c>
      <c r="X376" s="142"/>
      <c r="Y376" s="142">
        <v>0</v>
      </c>
      <c r="Z376" s="142"/>
      <c r="AA376" s="142"/>
      <c r="AB376" s="163">
        <f>'LINK REALISASI 2'!AB376</f>
        <v>0</v>
      </c>
      <c r="AC376" s="142">
        <v>9000000</v>
      </c>
      <c r="AD376" s="142"/>
    </row>
    <row r="377" spans="3:30" ht="6" customHeight="1" x14ac:dyDescent="0.2">
      <c r="C377" s="141"/>
      <c r="D377" s="141"/>
      <c r="E377" s="141"/>
      <c r="F377" s="141"/>
      <c r="G377" s="141"/>
      <c r="H377" s="141"/>
      <c r="I377" s="141"/>
      <c r="K377" s="140"/>
      <c r="L377" s="140"/>
      <c r="M377" s="140"/>
      <c r="N377" s="140"/>
      <c r="O377" s="140"/>
      <c r="P377" s="140"/>
      <c r="Q377" s="140"/>
      <c r="R377" s="140"/>
      <c r="S377" s="140"/>
      <c r="U377" s="142"/>
      <c r="V377" s="142"/>
      <c r="W377" s="142"/>
      <c r="X377" s="142"/>
      <c r="Y377" s="142"/>
      <c r="Z377" s="142"/>
      <c r="AA377" s="142"/>
      <c r="AB377" s="163">
        <f>'LINK REALISASI 2'!AB377</f>
        <v>0</v>
      </c>
      <c r="AC377" s="142"/>
      <c r="AD377" s="142"/>
    </row>
    <row r="378" spans="3:30" ht="5.25" customHeight="1" x14ac:dyDescent="0.2">
      <c r="K378" s="140"/>
      <c r="L378" s="140"/>
      <c r="M378" s="140"/>
      <c r="N378" s="140"/>
      <c r="O378" s="140"/>
      <c r="P378" s="140"/>
      <c r="Q378" s="140"/>
      <c r="R378" s="140"/>
      <c r="S378" s="140"/>
      <c r="V378" s="142">
        <v>0</v>
      </c>
      <c r="W378" s="142">
        <v>0</v>
      </c>
      <c r="X378" s="142"/>
      <c r="Y378" s="142">
        <v>0</v>
      </c>
      <c r="Z378" s="142"/>
      <c r="AA378" s="142"/>
      <c r="AB378" s="163">
        <f>'LINK REALISASI 2'!AB378</f>
        <v>0</v>
      </c>
    </row>
    <row r="379" spans="3:30" ht="12" customHeight="1" x14ac:dyDescent="0.2">
      <c r="V379" s="142"/>
      <c r="W379" s="142"/>
      <c r="X379" s="142"/>
      <c r="Y379" s="142"/>
      <c r="Z379" s="142"/>
      <c r="AA379" s="142"/>
      <c r="AB379" s="163">
        <f>'LINK REALISASI 2'!AB379</f>
        <v>0</v>
      </c>
    </row>
    <row r="380" spans="3:30" ht="13.5" customHeight="1" x14ac:dyDescent="0.2">
      <c r="V380" s="163">
        <v>0</v>
      </c>
      <c r="W380" s="142">
        <v>0</v>
      </c>
      <c r="X380" s="142"/>
      <c r="Y380" s="142">
        <v>0</v>
      </c>
      <c r="Z380" s="142"/>
      <c r="AA380" s="142"/>
      <c r="AB380" s="163">
        <f>'LINK REALISASI 2'!AB380</f>
        <v>0</v>
      </c>
    </row>
    <row r="381" spans="3:30" ht="3" customHeight="1" x14ac:dyDescent="0.2">
      <c r="AB381" s="163">
        <f>'LINK REALISASI 2'!AB381</f>
        <v>0</v>
      </c>
    </row>
    <row r="382" spans="3:30" ht="11.25" customHeight="1" x14ac:dyDescent="0.2">
      <c r="C382" s="141" t="s">
        <v>212</v>
      </c>
      <c r="D382" s="141"/>
      <c r="E382" s="141"/>
      <c r="F382" s="141"/>
      <c r="G382" s="141"/>
      <c r="H382" s="141"/>
      <c r="I382" s="141"/>
      <c r="K382" s="140" t="s">
        <v>213</v>
      </c>
      <c r="L382" s="140"/>
      <c r="M382" s="140"/>
      <c r="N382" s="140"/>
      <c r="O382" s="140"/>
      <c r="P382" s="140"/>
      <c r="Q382" s="140"/>
      <c r="R382" s="140"/>
      <c r="S382" s="140"/>
      <c r="U382" s="142">
        <v>7000000</v>
      </c>
      <c r="V382" s="142">
        <v>0</v>
      </c>
      <c r="W382" s="142">
        <v>0</v>
      </c>
      <c r="X382" s="142"/>
      <c r="Y382" s="142">
        <v>0</v>
      </c>
      <c r="Z382" s="142"/>
      <c r="AA382" s="142"/>
      <c r="AB382" s="163">
        <f>'LINK REALISASI 2'!AB382</f>
        <v>0</v>
      </c>
      <c r="AC382" s="142">
        <v>7000000</v>
      </c>
      <c r="AD382" s="142"/>
    </row>
    <row r="383" spans="3:30" ht="6" customHeight="1" x14ac:dyDescent="0.2">
      <c r="C383" s="141"/>
      <c r="D383" s="141"/>
      <c r="E383" s="141"/>
      <c r="F383" s="141"/>
      <c r="G383" s="141"/>
      <c r="H383" s="141"/>
      <c r="I383" s="141"/>
      <c r="K383" s="140"/>
      <c r="L383" s="140"/>
      <c r="M383" s="140"/>
      <c r="N383" s="140"/>
      <c r="O383" s="140"/>
      <c r="P383" s="140"/>
      <c r="Q383" s="140"/>
      <c r="R383" s="140"/>
      <c r="S383" s="140"/>
      <c r="U383" s="142"/>
      <c r="V383" s="142"/>
      <c r="W383" s="142"/>
      <c r="X383" s="142"/>
      <c r="Y383" s="142"/>
      <c r="Z383" s="142"/>
      <c r="AA383" s="142"/>
      <c r="AB383" s="163">
        <f>'LINK REALISASI 2'!AB383</f>
        <v>0</v>
      </c>
      <c r="AC383" s="142"/>
      <c r="AD383" s="142"/>
    </row>
    <row r="384" spans="3:30" ht="5.25" customHeight="1" x14ac:dyDescent="0.2">
      <c r="K384" s="140"/>
      <c r="L384" s="140"/>
      <c r="M384" s="140"/>
      <c r="N384" s="140"/>
      <c r="O384" s="140"/>
      <c r="P384" s="140"/>
      <c r="Q384" s="140"/>
      <c r="R384" s="140"/>
      <c r="S384" s="140"/>
      <c r="V384" s="142">
        <v>0</v>
      </c>
      <c r="W384" s="142">
        <v>0</v>
      </c>
      <c r="X384" s="142"/>
      <c r="Y384" s="142">
        <v>0</v>
      </c>
      <c r="Z384" s="142"/>
      <c r="AA384" s="142"/>
      <c r="AB384" s="163">
        <f>'LINK REALISASI 2'!AB384</f>
        <v>0</v>
      </c>
    </row>
    <row r="385" spans="2:31" ht="12" customHeight="1" x14ac:dyDescent="0.2">
      <c r="V385" s="142"/>
      <c r="W385" s="142"/>
      <c r="X385" s="142"/>
      <c r="Y385" s="142"/>
      <c r="Z385" s="142"/>
      <c r="AA385" s="142"/>
      <c r="AB385" s="163">
        <f>'LINK REALISASI 2'!AB385</f>
        <v>0</v>
      </c>
    </row>
    <row r="386" spans="2:31" ht="13.5" customHeight="1" x14ac:dyDescent="0.2">
      <c r="V386" s="163">
        <v>0</v>
      </c>
      <c r="W386" s="142">
        <v>0</v>
      </c>
      <c r="X386" s="142"/>
      <c r="Y386" s="142">
        <v>0</v>
      </c>
      <c r="Z386" s="142"/>
      <c r="AA386" s="142"/>
      <c r="AB386" s="163">
        <f>'LINK REALISASI 2'!AB386</f>
        <v>0</v>
      </c>
    </row>
    <row r="387" spans="2:31" ht="6" customHeight="1" x14ac:dyDescent="0.2">
      <c r="AB387" s="163">
        <f>'LINK REALISASI 2'!AB387</f>
        <v>0</v>
      </c>
    </row>
    <row r="388" spans="2:31" ht="16.5" customHeight="1" x14ac:dyDescent="0.2">
      <c r="B388" s="135" t="s">
        <v>142</v>
      </c>
      <c r="C388" s="135"/>
      <c r="D388" s="135"/>
      <c r="E388" s="135"/>
      <c r="F388" s="135"/>
      <c r="G388" s="135"/>
      <c r="H388" s="135"/>
      <c r="I388" s="135"/>
      <c r="J388" s="135"/>
      <c r="K388" s="135"/>
      <c r="L388" s="135"/>
      <c r="M388" s="135"/>
      <c r="N388" s="135"/>
      <c r="O388" s="135"/>
      <c r="P388" s="135"/>
      <c r="Q388" s="135"/>
      <c r="R388" s="135"/>
      <c r="U388" s="163">
        <v>87600000</v>
      </c>
      <c r="V388" s="163">
        <v>0</v>
      </c>
      <c r="W388" s="142">
        <v>0</v>
      </c>
      <c r="X388" s="142"/>
      <c r="Y388" s="142">
        <v>0</v>
      </c>
      <c r="Z388" s="142"/>
      <c r="AA388" s="142"/>
      <c r="AB388" s="163">
        <f>'LINK REALISASI 2'!AB388</f>
        <v>0</v>
      </c>
      <c r="AC388" s="142">
        <v>87600000</v>
      </c>
      <c r="AD388" s="142"/>
    </row>
    <row r="389" spans="2:31" ht="16.5" customHeight="1" x14ac:dyDescent="0.2">
      <c r="V389" s="163">
        <v>0</v>
      </c>
      <c r="W389" s="142">
        <v>0</v>
      </c>
      <c r="X389" s="142"/>
      <c r="Y389" s="142">
        <v>0</v>
      </c>
      <c r="Z389" s="142"/>
      <c r="AA389" s="142"/>
      <c r="AB389" s="163">
        <f>'LINK REALISASI 2'!AB389</f>
        <v>0</v>
      </c>
    </row>
    <row r="390" spans="2:31" ht="16.5" customHeight="1" x14ac:dyDescent="0.2">
      <c r="V390" s="163">
        <v>0</v>
      </c>
      <c r="W390" s="142">
        <v>0</v>
      </c>
      <c r="X390" s="142"/>
      <c r="Y390" s="142">
        <v>0</v>
      </c>
      <c r="Z390" s="142"/>
      <c r="AA390" s="142"/>
      <c r="AB390" s="163">
        <f>'LINK REALISASI 2'!AB390</f>
        <v>0</v>
      </c>
    </row>
    <row r="391" spans="2:31" ht="9" customHeight="1" x14ac:dyDescent="0.2">
      <c r="AB391" s="163">
        <f>'LINK REALISASI 2'!AB391</f>
        <v>0</v>
      </c>
    </row>
    <row r="392" spans="2:31" ht="13.5" customHeight="1" x14ac:dyDescent="0.2">
      <c r="C392" s="135" t="s">
        <v>136</v>
      </c>
      <c r="D392" s="135"/>
      <c r="E392" s="135"/>
      <c r="F392" s="135"/>
      <c r="H392" s="136" t="s">
        <v>35</v>
      </c>
      <c r="I392" s="141" t="s">
        <v>199</v>
      </c>
      <c r="J392" s="141"/>
      <c r="K392" s="141"/>
      <c r="L392" s="141"/>
      <c r="M392" s="141"/>
      <c r="O392" s="138" t="s">
        <v>66</v>
      </c>
      <c r="P392" s="138"/>
      <c r="Q392" s="138"/>
      <c r="R392" s="138"/>
      <c r="S392" s="138"/>
      <c r="T392" s="138"/>
      <c r="U392" s="138"/>
      <c r="V392" s="138"/>
      <c r="W392" s="138"/>
      <c r="X392" s="138"/>
      <c r="Y392" s="138"/>
      <c r="Z392" s="138"/>
      <c r="AA392" s="138"/>
      <c r="AB392" s="163">
        <f>'LINK REALISASI 2'!AB392</f>
        <v>0</v>
      </c>
      <c r="AC392" s="138"/>
      <c r="AD392" s="138"/>
      <c r="AE392" s="138"/>
    </row>
    <row r="393" spans="2:31" ht="13.5" customHeight="1" x14ac:dyDescent="0.2">
      <c r="C393" s="135" t="s">
        <v>138</v>
      </c>
      <c r="D393" s="135"/>
      <c r="E393" s="135"/>
      <c r="F393" s="135"/>
      <c r="H393" s="136" t="s">
        <v>35</v>
      </c>
      <c r="I393" s="141" t="s">
        <v>214</v>
      </c>
      <c r="J393" s="141"/>
      <c r="K393" s="141"/>
      <c r="L393" s="141"/>
      <c r="M393" s="141"/>
      <c r="O393" s="138" t="s">
        <v>69</v>
      </c>
      <c r="P393" s="138"/>
      <c r="Q393" s="138"/>
      <c r="R393" s="138"/>
      <c r="S393" s="138"/>
      <c r="T393" s="138"/>
      <c r="U393" s="138"/>
      <c r="V393" s="138"/>
      <c r="W393" s="138"/>
      <c r="X393" s="138"/>
      <c r="Y393" s="138"/>
      <c r="Z393" s="138"/>
      <c r="AA393" s="138"/>
      <c r="AB393" s="163">
        <f>'LINK REALISASI 2'!AB393</f>
        <v>0</v>
      </c>
      <c r="AC393" s="138"/>
      <c r="AD393" s="138"/>
      <c r="AE393" s="138"/>
    </row>
    <row r="394" spans="2:31" ht="3" customHeight="1" x14ac:dyDescent="0.2">
      <c r="AB394" s="163">
        <f>'LINK REALISASI 2'!AB394</f>
        <v>0</v>
      </c>
    </row>
    <row r="395" spans="2:31" ht="3" customHeight="1" x14ac:dyDescent="0.2">
      <c r="AB395" s="163">
        <f>'LINK REALISASI 2'!AB395</f>
        <v>0</v>
      </c>
    </row>
    <row r="396" spans="2:31" ht="16.5" customHeight="1" x14ac:dyDescent="0.2">
      <c r="C396" s="141" t="s">
        <v>215</v>
      </c>
      <c r="D396" s="141"/>
      <c r="E396" s="141"/>
      <c r="F396" s="141"/>
      <c r="G396" s="141"/>
      <c r="H396" s="141"/>
      <c r="I396" s="141"/>
      <c r="K396" s="141" t="s">
        <v>216</v>
      </c>
      <c r="L396" s="141"/>
      <c r="M396" s="141"/>
      <c r="N396" s="141"/>
      <c r="O396" s="141"/>
      <c r="P396" s="141"/>
      <c r="Q396" s="141"/>
      <c r="R396" s="141"/>
      <c r="S396" s="141"/>
      <c r="U396" s="163">
        <v>25800000</v>
      </c>
      <c r="V396" s="163">
        <v>0</v>
      </c>
      <c r="W396" s="142">
        <v>0</v>
      </c>
      <c r="X396" s="142"/>
      <c r="Y396" s="142">
        <v>0</v>
      </c>
      <c r="Z396" s="142"/>
      <c r="AA396" s="142"/>
      <c r="AB396" s="163">
        <f>'LINK REALISASI 2'!AB396</f>
        <v>0</v>
      </c>
      <c r="AC396" s="142">
        <v>25800000</v>
      </c>
      <c r="AD396" s="142"/>
    </row>
    <row r="397" spans="2:31" ht="16.5" customHeight="1" x14ac:dyDescent="0.2">
      <c r="V397" s="163">
        <v>0</v>
      </c>
      <c r="W397" s="142">
        <v>0</v>
      </c>
      <c r="X397" s="142"/>
      <c r="Y397" s="142">
        <v>0</v>
      </c>
      <c r="Z397" s="142"/>
      <c r="AA397" s="142"/>
      <c r="AB397" s="163">
        <f>'LINK REALISASI 2'!AB397</f>
        <v>0</v>
      </c>
    </row>
    <row r="398" spans="2:31" ht="13.5" customHeight="1" x14ac:dyDescent="0.2">
      <c r="V398" s="163">
        <v>0</v>
      </c>
      <c r="W398" s="142">
        <v>0</v>
      </c>
      <c r="X398" s="142"/>
      <c r="Y398" s="142">
        <v>0</v>
      </c>
      <c r="Z398" s="142"/>
      <c r="AA398" s="142"/>
      <c r="AB398" s="163">
        <f>'LINK REALISASI 2'!AB398</f>
        <v>0</v>
      </c>
    </row>
    <row r="399" spans="2:31" ht="6" customHeight="1" x14ac:dyDescent="0.2">
      <c r="AB399" s="163">
        <f>'LINK REALISASI 2'!AB399</f>
        <v>0</v>
      </c>
    </row>
    <row r="400" spans="2:31" ht="16.5" customHeight="1" x14ac:dyDescent="0.2">
      <c r="B400" s="135" t="s">
        <v>142</v>
      </c>
      <c r="C400" s="135"/>
      <c r="D400" s="135"/>
      <c r="E400" s="135"/>
      <c r="F400" s="135"/>
      <c r="G400" s="135"/>
      <c r="H400" s="135"/>
      <c r="I400" s="135"/>
      <c r="J400" s="135"/>
      <c r="K400" s="135"/>
      <c r="L400" s="135"/>
      <c r="M400" s="135"/>
      <c r="N400" s="135"/>
      <c r="O400" s="135"/>
      <c r="P400" s="135"/>
      <c r="Q400" s="135"/>
      <c r="R400" s="135"/>
      <c r="U400" s="163">
        <v>25800000</v>
      </c>
      <c r="V400" s="163">
        <v>0</v>
      </c>
      <c r="W400" s="142">
        <v>0</v>
      </c>
      <c r="X400" s="142"/>
      <c r="Y400" s="142">
        <v>0</v>
      </c>
      <c r="Z400" s="142"/>
      <c r="AA400" s="142"/>
      <c r="AB400" s="163">
        <f>'LINK REALISASI 2'!AB400</f>
        <v>0</v>
      </c>
      <c r="AC400" s="142">
        <v>25800000</v>
      </c>
      <c r="AD400" s="142"/>
    </row>
    <row r="401" spans="2:31" ht="16.5" customHeight="1" x14ac:dyDescent="0.2">
      <c r="V401" s="163">
        <v>0</v>
      </c>
      <c r="W401" s="142">
        <v>0</v>
      </c>
      <c r="X401" s="142"/>
      <c r="Y401" s="142">
        <v>0</v>
      </c>
      <c r="Z401" s="142"/>
      <c r="AA401" s="142"/>
      <c r="AB401" s="163">
        <f>'LINK REALISASI 2'!AB401</f>
        <v>0</v>
      </c>
    </row>
    <row r="402" spans="2:31" ht="16.5" customHeight="1" x14ac:dyDescent="0.2">
      <c r="V402" s="163">
        <v>0</v>
      </c>
      <c r="W402" s="142">
        <v>0</v>
      </c>
      <c r="X402" s="142"/>
      <c r="Y402" s="142">
        <v>0</v>
      </c>
      <c r="Z402" s="142"/>
      <c r="AA402" s="142"/>
      <c r="AB402" s="163">
        <f>'LINK REALISASI 2'!AB402</f>
        <v>0</v>
      </c>
    </row>
    <row r="403" spans="2:31" ht="9" customHeight="1" x14ac:dyDescent="0.2">
      <c r="AB403" s="163">
        <f>'LINK REALISASI 2'!AB403</f>
        <v>0</v>
      </c>
    </row>
    <row r="404" spans="2:31" ht="13.5" customHeight="1" x14ac:dyDescent="0.2">
      <c r="C404" s="135" t="s">
        <v>136</v>
      </c>
      <c r="D404" s="135"/>
      <c r="E404" s="135"/>
      <c r="F404" s="135"/>
      <c r="H404" s="136" t="s">
        <v>35</v>
      </c>
      <c r="I404" s="141" t="s">
        <v>199</v>
      </c>
      <c r="J404" s="141"/>
      <c r="K404" s="141"/>
      <c r="L404" s="141"/>
      <c r="M404" s="141"/>
      <c r="O404" s="138" t="s">
        <v>66</v>
      </c>
      <c r="P404" s="138"/>
      <c r="Q404" s="138"/>
      <c r="R404" s="138"/>
      <c r="S404" s="138"/>
      <c r="T404" s="138"/>
      <c r="U404" s="138"/>
      <c r="V404" s="138"/>
      <c r="W404" s="138"/>
      <c r="X404" s="138"/>
      <c r="Y404" s="138"/>
      <c r="Z404" s="138"/>
      <c r="AA404" s="138"/>
      <c r="AB404" s="163">
        <f>'LINK REALISASI 2'!AB404</f>
        <v>0</v>
      </c>
      <c r="AC404" s="138"/>
      <c r="AD404" s="138"/>
      <c r="AE404" s="138"/>
    </row>
    <row r="405" spans="2:31" ht="13.5" customHeight="1" x14ac:dyDescent="0.2">
      <c r="C405" s="135" t="s">
        <v>138</v>
      </c>
      <c r="D405" s="135"/>
      <c r="E405" s="135"/>
      <c r="F405" s="135"/>
      <c r="H405" s="136" t="s">
        <v>35</v>
      </c>
      <c r="I405" s="141" t="s">
        <v>217</v>
      </c>
      <c r="J405" s="141"/>
      <c r="K405" s="141"/>
      <c r="L405" s="141"/>
      <c r="M405" s="141"/>
      <c r="O405" s="138" t="s">
        <v>70</v>
      </c>
      <c r="P405" s="138"/>
      <c r="Q405" s="138"/>
      <c r="R405" s="138"/>
      <c r="S405" s="138"/>
      <c r="T405" s="138"/>
      <c r="U405" s="138"/>
      <c r="V405" s="138"/>
      <c r="W405" s="138"/>
      <c r="X405" s="138"/>
      <c r="Y405" s="138"/>
      <c r="Z405" s="138"/>
      <c r="AA405" s="138"/>
      <c r="AB405" s="163">
        <f>'LINK REALISASI 2'!AB405</f>
        <v>0</v>
      </c>
      <c r="AC405" s="138"/>
      <c r="AD405" s="138"/>
      <c r="AE405" s="138"/>
    </row>
    <row r="406" spans="2:31" ht="3" customHeight="1" x14ac:dyDescent="0.2">
      <c r="AB406" s="163">
        <f>'LINK REALISASI 2'!AB406</f>
        <v>0</v>
      </c>
    </row>
    <row r="407" spans="2:31" ht="3" customHeight="1" x14ac:dyDescent="0.2">
      <c r="AB407" s="163">
        <f>'LINK REALISASI 2'!AB407</f>
        <v>0</v>
      </c>
    </row>
    <row r="408" spans="2:31" ht="16.5" customHeight="1" x14ac:dyDescent="0.2">
      <c r="C408" s="141" t="s">
        <v>218</v>
      </c>
      <c r="D408" s="141"/>
      <c r="E408" s="141"/>
      <c r="F408" s="141"/>
      <c r="G408" s="141"/>
      <c r="H408" s="141"/>
      <c r="I408" s="141"/>
      <c r="K408" s="141" t="s">
        <v>219</v>
      </c>
      <c r="L408" s="141"/>
      <c r="M408" s="141"/>
      <c r="N408" s="141"/>
      <c r="O408" s="141"/>
      <c r="P408" s="141"/>
      <c r="Q408" s="141"/>
      <c r="R408" s="141"/>
      <c r="S408" s="141"/>
      <c r="U408" s="163">
        <v>10000000</v>
      </c>
      <c r="V408" s="163">
        <v>0</v>
      </c>
      <c r="W408" s="142">
        <v>0</v>
      </c>
      <c r="X408" s="142"/>
      <c r="Y408" s="142">
        <v>0</v>
      </c>
      <c r="Z408" s="142"/>
      <c r="AA408" s="142"/>
      <c r="AB408" s="163">
        <f>'LINK REALISASI 2'!AB408</f>
        <v>0</v>
      </c>
      <c r="AC408" s="142">
        <v>10000000</v>
      </c>
      <c r="AD408" s="142"/>
    </row>
    <row r="409" spans="2:31" ht="16.5" customHeight="1" x14ac:dyDescent="0.2">
      <c r="V409" s="163">
        <v>0</v>
      </c>
      <c r="W409" s="142">
        <v>0</v>
      </c>
      <c r="X409" s="142"/>
      <c r="Y409" s="142">
        <v>0</v>
      </c>
      <c r="Z409" s="142"/>
      <c r="AA409" s="142"/>
      <c r="AB409" s="163">
        <f>'LINK REALISASI 2'!AB409</f>
        <v>0</v>
      </c>
    </row>
    <row r="410" spans="2:31" ht="13.5" customHeight="1" x14ac:dyDescent="0.2">
      <c r="V410" s="163">
        <v>0</v>
      </c>
      <c r="W410" s="142">
        <v>0</v>
      </c>
      <c r="X410" s="142"/>
      <c r="Y410" s="142">
        <v>0</v>
      </c>
      <c r="Z410" s="142"/>
      <c r="AA410" s="142"/>
      <c r="AB410" s="163">
        <f>'LINK REALISASI 2'!AB410</f>
        <v>0</v>
      </c>
    </row>
    <row r="411" spans="2:31" ht="6" customHeight="1" x14ac:dyDescent="0.2">
      <c r="AB411" s="163">
        <f>'LINK REALISASI 2'!AB411</f>
        <v>0</v>
      </c>
    </row>
    <row r="412" spans="2:31" ht="16.5" customHeight="1" x14ac:dyDescent="0.2">
      <c r="B412" s="135" t="s">
        <v>142</v>
      </c>
      <c r="C412" s="135"/>
      <c r="D412" s="135"/>
      <c r="E412" s="135"/>
      <c r="F412" s="135"/>
      <c r="G412" s="135"/>
      <c r="H412" s="135"/>
      <c r="I412" s="135"/>
      <c r="J412" s="135"/>
      <c r="K412" s="135"/>
      <c r="L412" s="135"/>
      <c r="M412" s="135"/>
      <c r="N412" s="135"/>
      <c r="O412" s="135"/>
      <c r="P412" s="135"/>
      <c r="Q412" s="135"/>
      <c r="R412" s="135"/>
      <c r="U412" s="163">
        <v>10000000</v>
      </c>
      <c r="V412" s="163">
        <v>0</v>
      </c>
      <c r="W412" s="142">
        <v>0</v>
      </c>
      <c r="X412" s="142"/>
      <c r="Y412" s="142">
        <v>0</v>
      </c>
      <c r="Z412" s="142"/>
      <c r="AA412" s="142"/>
      <c r="AB412" s="163">
        <f>'LINK REALISASI 2'!AB412</f>
        <v>0</v>
      </c>
      <c r="AC412" s="142">
        <v>10000000</v>
      </c>
      <c r="AD412" s="142"/>
    </row>
    <row r="413" spans="2:31" ht="16.5" customHeight="1" x14ac:dyDescent="0.2">
      <c r="V413" s="163">
        <v>0</v>
      </c>
      <c r="W413" s="142">
        <v>0</v>
      </c>
      <c r="X413" s="142"/>
      <c r="Y413" s="142">
        <v>0</v>
      </c>
      <c r="Z413" s="142"/>
      <c r="AA413" s="142"/>
      <c r="AB413" s="163">
        <f>'LINK REALISASI 2'!AB413</f>
        <v>0</v>
      </c>
    </row>
    <row r="414" spans="2:31" ht="16.5" customHeight="1" x14ac:dyDescent="0.2">
      <c r="V414" s="163">
        <v>0</v>
      </c>
      <c r="W414" s="142">
        <v>0</v>
      </c>
      <c r="X414" s="142"/>
      <c r="Y414" s="142">
        <v>0</v>
      </c>
      <c r="Z414" s="142"/>
      <c r="AA414" s="142"/>
      <c r="AB414" s="163">
        <f>'LINK REALISASI 2'!AB414</f>
        <v>0</v>
      </c>
    </row>
    <row r="415" spans="2:31" ht="9" customHeight="1" x14ac:dyDescent="0.2">
      <c r="AB415" s="163">
        <f>'LINK REALISASI 2'!AB415</f>
        <v>0</v>
      </c>
    </row>
    <row r="416" spans="2:31" ht="13.5" customHeight="1" x14ac:dyDescent="0.2">
      <c r="C416" s="135" t="s">
        <v>136</v>
      </c>
      <c r="D416" s="135"/>
      <c r="E416" s="135"/>
      <c r="F416" s="135"/>
      <c r="H416" s="136" t="s">
        <v>35</v>
      </c>
      <c r="I416" s="141" t="s">
        <v>199</v>
      </c>
      <c r="J416" s="141"/>
      <c r="K416" s="141"/>
      <c r="L416" s="141"/>
      <c r="M416" s="141"/>
      <c r="O416" s="138" t="s">
        <v>66</v>
      </c>
      <c r="P416" s="138"/>
      <c r="Q416" s="138"/>
      <c r="R416" s="138"/>
      <c r="S416" s="138"/>
      <c r="T416" s="138"/>
      <c r="U416" s="138"/>
      <c r="V416" s="138"/>
      <c r="W416" s="138"/>
      <c r="X416" s="138"/>
      <c r="Y416" s="138"/>
      <c r="Z416" s="138"/>
      <c r="AA416" s="138"/>
      <c r="AB416" s="163">
        <f>'LINK REALISASI 2'!AB416</f>
        <v>0</v>
      </c>
      <c r="AC416" s="138"/>
      <c r="AD416" s="138"/>
      <c r="AE416" s="138"/>
    </row>
    <row r="417" spans="2:31" ht="13.5" customHeight="1" x14ac:dyDescent="0.2">
      <c r="C417" s="135" t="s">
        <v>138</v>
      </c>
      <c r="D417" s="135"/>
      <c r="E417" s="135"/>
      <c r="F417" s="135"/>
      <c r="H417" s="136" t="s">
        <v>35</v>
      </c>
      <c r="I417" s="141" t="s">
        <v>220</v>
      </c>
      <c r="J417" s="141"/>
      <c r="K417" s="141"/>
      <c r="L417" s="141"/>
      <c r="M417" s="141"/>
      <c r="O417" s="138" t="s">
        <v>71</v>
      </c>
      <c r="P417" s="138"/>
      <c r="Q417" s="138"/>
      <c r="R417" s="138"/>
      <c r="S417" s="138"/>
      <c r="T417" s="138"/>
      <c r="U417" s="138"/>
      <c r="V417" s="138"/>
      <c r="W417" s="138"/>
      <c r="X417" s="138"/>
      <c r="Y417" s="138"/>
      <c r="Z417" s="138"/>
      <c r="AA417" s="138"/>
      <c r="AB417" s="163">
        <f>'LINK REALISASI 2'!AB417</f>
        <v>0</v>
      </c>
      <c r="AC417" s="138"/>
      <c r="AD417" s="138"/>
      <c r="AE417" s="138"/>
    </row>
    <row r="418" spans="2:31" ht="3" customHeight="1" x14ac:dyDescent="0.2">
      <c r="AB418" s="163">
        <f>'LINK REALISASI 2'!AB418</f>
        <v>0</v>
      </c>
    </row>
    <row r="419" spans="2:31" ht="3" customHeight="1" x14ac:dyDescent="0.2">
      <c r="AB419" s="163">
        <f>'LINK REALISASI 2'!AB419</f>
        <v>0</v>
      </c>
    </row>
    <row r="420" spans="2:31" ht="16.5" customHeight="1" x14ac:dyDescent="0.2">
      <c r="C420" s="141" t="s">
        <v>151</v>
      </c>
      <c r="D420" s="141"/>
      <c r="E420" s="141"/>
      <c r="F420" s="141"/>
      <c r="G420" s="141"/>
      <c r="H420" s="141"/>
      <c r="I420" s="141"/>
      <c r="K420" s="141" t="s">
        <v>152</v>
      </c>
      <c r="L420" s="141"/>
      <c r="M420" s="141"/>
      <c r="N420" s="141"/>
      <c r="O420" s="141"/>
      <c r="P420" s="141"/>
      <c r="Q420" s="141"/>
      <c r="R420" s="141"/>
      <c r="S420" s="141"/>
      <c r="U420" s="163">
        <v>5000000</v>
      </c>
      <c r="V420" s="163">
        <v>0</v>
      </c>
      <c r="W420" s="142">
        <v>0</v>
      </c>
      <c r="X420" s="142"/>
      <c r="Y420" s="142">
        <v>0</v>
      </c>
      <c r="Z420" s="142"/>
      <c r="AA420" s="142"/>
      <c r="AB420" s="163">
        <f>'LINK REALISASI 2'!AB420</f>
        <v>0</v>
      </c>
      <c r="AC420" s="142">
        <v>5000000</v>
      </c>
      <c r="AD420" s="142"/>
    </row>
    <row r="421" spans="2:31" ht="16.5" customHeight="1" x14ac:dyDescent="0.2">
      <c r="V421" s="163">
        <v>0</v>
      </c>
      <c r="W421" s="142">
        <v>0</v>
      </c>
      <c r="X421" s="142"/>
      <c r="Y421" s="142">
        <v>0</v>
      </c>
      <c r="Z421" s="142"/>
      <c r="AA421" s="142"/>
      <c r="AB421" s="163">
        <f>'LINK REALISASI 2'!AB421</f>
        <v>0</v>
      </c>
    </row>
    <row r="422" spans="2:31" ht="13.5" customHeight="1" x14ac:dyDescent="0.2">
      <c r="V422" s="163">
        <v>0</v>
      </c>
      <c r="W422" s="142">
        <v>0</v>
      </c>
      <c r="X422" s="142"/>
      <c r="Y422" s="142">
        <v>0</v>
      </c>
      <c r="Z422" s="142"/>
      <c r="AA422" s="142"/>
      <c r="AB422" s="163">
        <f>'LINK REALISASI 2'!AB422</f>
        <v>0</v>
      </c>
    </row>
    <row r="423" spans="2:31" ht="6" customHeight="1" x14ac:dyDescent="0.2">
      <c r="AB423" s="163">
        <f>'LINK REALISASI 2'!AB423</f>
        <v>0</v>
      </c>
    </row>
    <row r="424" spans="2:31" ht="16.5" customHeight="1" x14ac:dyDescent="0.2">
      <c r="B424" s="135" t="s">
        <v>142</v>
      </c>
      <c r="C424" s="135"/>
      <c r="D424" s="135"/>
      <c r="E424" s="135"/>
      <c r="F424" s="135"/>
      <c r="G424" s="135"/>
      <c r="H424" s="135"/>
      <c r="I424" s="135"/>
      <c r="J424" s="135"/>
      <c r="K424" s="135"/>
      <c r="L424" s="135"/>
      <c r="M424" s="135"/>
      <c r="N424" s="135"/>
      <c r="O424" s="135"/>
      <c r="P424" s="135"/>
      <c r="Q424" s="135"/>
      <c r="R424" s="135"/>
      <c r="U424" s="163">
        <v>5000000</v>
      </c>
      <c r="V424" s="163">
        <v>0</v>
      </c>
      <c r="W424" s="142">
        <v>0</v>
      </c>
      <c r="X424" s="142"/>
      <c r="Y424" s="142">
        <v>0</v>
      </c>
      <c r="Z424" s="142"/>
      <c r="AA424" s="142"/>
      <c r="AB424" s="163">
        <f>'LINK REALISASI 2'!AB424</f>
        <v>0</v>
      </c>
      <c r="AC424" s="142">
        <v>5000000</v>
      </c>
      <c r="AD424" s="142"/>
    </row>
    <row r="425" spans="2:31" ht="16.5" customHeight="1" x14ac:dyDescent="0.2">
      <c r="V425" s="163">
        <v>0</v>
      </c>
      <c r="W425" s="142">
        <v>0</v>
      </c>
      <c r="X425" s="142"/>
      <c r="Y425" s="142">
        <v>0</v>
      </c>
      <c r="Z425" s="142"/>
      <c r="AA425" s="142"/>
      <c r="AB425" s="163">
        <f>'LINK REALISASI 2'!AB425</f>
        <v>0</v>
      </c>
    </row>
    <row r="426" spans="2:31" ht="16.5" customHeight="1" x14ac:dyDescent="0.2">
      <c r="V426" s="163">
        <v>0</v>
      </c>
      <c r="W426" s="142">
        <v>0</v>
      </c>
      <c r="X426" s="142"/>
      <c r="Y426" s="142">
        <v>0</v>
      </c>
      <c r="Z426" s="142"/>
      <c r="AA426" s="142"/>
      <c r="AB426" s="163">
        <f>'LINK REALISASI 2'!AB426</f>
        <v>0</v>
      </c>
    </row>
    <row r="427" spans="2:31" ht="9" customHeight="1" x14ac:dyDescent="0.2">
      <c r="AB427" s="163">
        <f>'LINK REALISASI 2'!AB427</f>
        <v>0</v>
      </c>
    </row>
    <row r="428" spans="2:31" ht="13.5" customHeight="1" x14ac:dyDescent="0.2">
      <c r="C428" s="135" t="s">
        <v>136</v>
      </c>
      <c r="D428" s="135"/>
      <c r="E428" s="135"/>
      <c r="F428" s="135"/>
      <c r="H428" s="136" t="s">
        <v>35</v>
      </c>
      <c r="I428" s="141" t="s">
        <v>199</v>
      </c>
      <c r="J428" s="141"/>
      <c r="K428" s="141"/>
      <c r="L428" s="141"/>
      <c r="M428" s="141"/>
      <c r="O428" s="138" t="s">
        <v>66</v>
      </c>
      <c r="P428" s="138"/>
      <c r="Q428" s="138"/>
      <c r="R428" s="138"/>
      <c r="S428" s="138"/>
      <c r="T428" s="138"/>
      <c r="U428" s="138"/>
      <c r="V428" s="138"/>
      <c r="W428" s="138"/>
      <c r="X428" s="138"/>
      <c r="Y428" s="138"/>
      <c r="Z428" s="138"/>
      <c r="AA428" s="138"/>
      <c r="AB428" s="163">
        <f>'LINK REALISASI 2'!AB428</f>
        <v>0</v>
      </c>
      <c r="AC428" s="138"/>
      <c r="AD428" s="138"/>
      <c r="AE428" s="138"/>
    </row>
    <row r="429" spans="2:31" ht="13.5" customHeight="1" x14ac:dyDescent="0.2">
      <c r="C429" s="135" t="s">
        <v>138</v>
      </c>
      <c r="D429" s="135"/>
      <c r="E429" s="135"/>
      <c r="F429" s="135"/>
      <c r="H429" s="136" t="s">
        <v>35</v>
      </c>
      <c r="I429" s="141" t="s">
        <v>221</v>
      </c>
      <c r="J429" s="141"/>
      <c r="K429" s="141"/>
      <c r="L429" s="141"/>
      <c r="M429" s="141"/>
      <c r="O429" s="138" t="s">
        <v>72</v>
      </c>
      <c r="P429" s="138"/>
      <c r="Q429" s="138"/>
      <c r="R429" s="138"/>
      <c r="S429" s="138"/>
      <c r="T429" s="138"/>
      <c r="U429" s="138"/>
      <c r="V429" s="138"/>
      <c r="W429" s="138"/>
      <c r="X429" s="138"/>
      <c r="Y429" s="138"/>
      <c r="Z429" s="138"/>
      <c r="AA429" s="138"/>
      <c r="AB429" s="163">
        <f>'LINK REALISASI 2'!AB429</f>
        <v>0</v>
      </c>
      <c r="AC429" s="138"/>
      <c r="AD429" s="138"/>
      <c r="AE429" s="138"/>
    </row>
    <row r="430" spans="2:31" ht="3" customHeight="1" x14ac:dyDescent="0.2">
      <c r="AB430" s="163">
        <f>'LINK REALISASI 2'!AB430</f>
        <v>0</v>
      </c>
    </row>
    <row r="431" spans="2:31" ht="3" customHeight="1" x14ac:dyDescent="0.2">
      <c r="AB431" s="163">
        <f>'LINK REALISASI 2'!AB431</f>
        <v>0</v>
      </c>
    </row>
    <row r="432" spans="2:31" ht="11.25" customHeight="1" x14ac:dyDescent="0.2">
      <c r="C432" s="141" t="s">
        <v>222</v>
      </c>
      <c r="D432" s="141"/>
      <c r="E432" s="141"/>
      <c r="F432" s="141"/>
      <c r="G432" s="141"/>
      <c r="H432" s="141"/>
      <c r="I432" s="141"/>
      <c r="K432" s="140" t="s">
        <v>223</v>
      </c>
      <c r="L432" s="140"/>
      <c r="M432" s="140"/>
      <c r="N432" s="140"/>
      <c r="O432" s="140"/>
      <c r="P432" s="140"/>
      <c r="Q432" s="140"/>
      <c r="R432" s="140"/>
      <c r="S432" s="140"/>
      <c r="U432" s="142">
        <v>3000000</v>
      </c>
      <c r="V432" s="142">
        <v>0</v>
      </c>
      <c r="W432" s="142">
        <v>0</v>
      </c>
      <c r="X432" s="142"/>
      <c r="Y432" s="142">
        <v>0</v>
      </c>
      <c r="Z432" s="142"/>
      <c r="AA432" s="142"/>
      <c r="AB432" s="163">
        <f>'LINK REALISASI 2'!AB432</f>
        <v>0</v>
      </c>
      <c r="AC432" s="142">
        <v>3000000</v>
      </c>
      <c r="AD432" s="142"/>
    </row>
    <row r="433" spans="2:31" ht="6" customHeight="1" x14ac:dyDescent="0.2">
      <c r="C433" s="141"/>
      <c r="D433" s="141"/>
      <c r="E433" s="141"/>
      <c r="F433" s="141"/>
      <c r="G433" s="141"/>
      <c r="H433" s="141"/>
      <c r="I433" s="141"/>
      <c r="K433" s="140"/>
      <c r="L433" s="140"/>
      <c r="M433" s="140"/>
      <c r="N433" s="140"/>
      <c r="O433" s="140"/>
      <c r="P433" s="140"/>
      <c r="Q433" s="140"/>
      <c r="R433" s="140"/>
      <c r="S433" s="140"/>
      <c r="U433" s="142"/>
      <c r="V433" s="142"/>
      <c r="W433" s="142"/>
      <c r="X433" s="142"/>
      <c r="Y433" s="142"/>
      <c r="Z433" s="142"/>
      <c r="AA433" s="142"/>
      <c r="AB433" s="163">
        <f>'LINK REALISASI 2'!AB433</f>
        <v>0</v>
      </c>
      <c r="AC433" s="142"/>
      <c r="AD433" s="142"/>
    </row>
    <row r="434" spans="2:31" ht="5.25" customHeight="1" x14ac:dyDescent="0.2">
      <c r="K434" s="140"/>
      <c r="L434" s="140"/>
      <c r="M434" s="140"/>
      <c r="N434" s="140"/>
      <c r="O434" s="140"/>
      <c r="P434" s="140"/>
      <c r="Q434" s="140"/>
      <c r="R434" s="140"/>
      <c r="S434" s="140"/>
      <c r="V434" s="142">
        <v>0</v>
      </c>
      <c r="W434" s="142">
        <v>0</v>
      </c>
      <c r="X434" s="142"/>
      <c r="Y434" s="142">
        <v>0</v>
      </c>
      <c r="Z434" s="142"/>
      <c r="AA434" s="142"/>
      <c r="AB434" s="163">
        <f>'LINK REALISASI 2'!AB434</f>
        <v>0</v>
      </c>
    </row>
    <row r="435" spans="2:31" ht="12" customHeight="1" x14ac:dyDescent="0.2">
      <c r="V435" s="142"/>
      <c r="W435" s="142"/>
      <c r="X435" s="142"/>
      <c r="Y435" s="142"/>
      <c r="Z435" s="142"/>
      <c r="AA435" s="142"/>
      <c r="AB435" s="163">
        <f>'LINK REALISASI 2'!AB435</f>
        <v>0</v>
      </c>
    </row>
    <row r="436" spans="2:31" ht="13.5" customHeight="1" x14ac:dyDescent="0.2">
      <c r="V436" s="163">
        <v>0</v>
      </c>
      <c r="W436" s="142">
        <v>0</v>
      </c>
      <c r="X436" s="142"/>
      <c r="Y436" s="142">
        <v>0</v>
      </c>
      <c r="Z436" s="142"/>
      <c r="AA436" s="142"/>
      <c r="AB436" s="163">
        <f>'LINK REALISASI 2'!AB436</f>
        <v>0</v>
      </c>
    </row>
    <row r="437" spans="2:31" ht="6" customHeight="1" x14ac:dyDescent="0.2">
      <c r="AB437" s="163">
        <f>'LINK REALISASI 2'!AB437</f>
        <v>0</v>
      </c>
    </row>
    <row r="438" spans="2:31" ht="16.5" customHeight="1" x14ac:dyDescent="0.2">
      <c r="B438" s="135" t="s">
        <v>142</v>
      </c>
      <c r="C438" s="135"/>
      <c r="D438" s="135"/>
      <c r="E438" s="135"/>
      <c r="F438" s="135"/>
      <c r="G438" s="135"/>
      <c r="H438" s="135"/>
      <c r="I438" s="135"/>
      <c r="J438" s="135"/>
      <c r="K438" s="135"/>
      <c r="L438" s="135"/>
      <c r="M438" s="135"/>
      <c r="N438" s="135"/>
      <c r="O438" s="135"/>
      <c r="P438" s="135"/>
      <c r="Q438" s="135"/>
      <c r="R438" s="135"/>
      <c r="U438" s="163">
        <v>3000000</v>
      </c>
      <c r="V438" s="163">
        <v>0</v>
      </c>
      <c r="W438" s="142">
        <v>0</v>
      </c>
      <c r="X438" s="142"/>
      <c r="Y438" s="142">
        <v>0</v>
      </c>
      <c r="Z438" s="142"/>
      <c r="AA438" s="142"/>
      <c r="AB438" s="163">
        <f>'LINK REALISASI 2'!AB438</f>
        <v>0</v>
      </c>
      <c r="AC438" s="142">
        <v>3000000</v>
      </c>
      <c r="AD438" s="142"/>
    </row>
    <row r="439" spans="2:31" ht="16.5" customHeight="1" x14ac:dyDescent="0.2">
      <c r="V439" s="163">
        <v>0</v>
      </c>
      <c r="W439" s="142">
        <v>0</v>
      </c>
      <c r="X439" s="142"/>
      <c r="Y439" s="142">
        <v>0</v>
      </c>
      <c r="Z439" s="142"/>
      <c r="AA439" s="142"/>
      <c r="AB439" s="163">
        <f>'LINK REALISASI 2'!AB439</f>
        <v>0</v>
      </c>
    </row>
    <row r="440" spans="2:31" ht="16.5" customHeight="1" x14ac:dyDescent="0.2">
      <c r="V440" s="163">
        <v>0</v>
      </c>
      <c r="W440" s="142">
        <v>0</v>
      </c>
      <c r="X440" s="142"/>
      <c r="Y440" s="142">
        <v>0</v>
      </c>
      <c r="Z440" s="142"/>
      <c r="AA440" s="142"/>
      <c r="AB440" s="163">
        <f>'LINK REALISASI 2'!AB440</f>
        <v>0</v>
      </c>
    </row>
    <row r="441" spans="2:31" ht="9" customHeight="1" x14ac:dyDescent="0.2">
      <c r="AB441" s="163">
        <f>'LINK REALISASI 2'!AB441</f>
        <v>0</v>
      </c>
    </row>
    <row r="442" spans="2:31" ht="13.5" customHeight="1" x14ac:dyDescent="0.2">
      <c r="C442" s="135" t="s">
        <v>136</v>
      </c>
      <c r="D442" s="135"/>
      <c r="E442" s="135"/>
      <c r="F442" s="135"/>
      <c r="H442" s="136" t="s">
        <v>35</v>
      </c>
      <c r="I442" s="141" t="s">
        <v>199</v>
      </c>
      <c r="J442" s="141"/>
      <c r="K442" s="141"/>
      <c r="L442" s="141"/>
      <c r="M442" s="141"/>
      <c r="O442" s="138" t="s">
        <v>66</v>
      </c>
      <c r="P442" s="138"/>
      <c r="Q442" s="138"/>
      <c r="R442" s="138"/>
      <c r="S442" s="138"/>
      <c r="T442" s="138"/>
      <c r="U442" s="138"/>
      <c r="V442" s="138"/>
      <c r="W442" s="138"/>
      <c r="X442" s="138"/>
      <c r="Y442" s="138"/>
      <c r="Z442" s="138"/>
      <c r="AA442" s="138"/>
      <c r="AB442" s="163">
        <f>'LINK REALISASI 2'!AB442</f>
        <v>0</v>
      </c>
      <c r="AC442" s="138"/>
      <c r="AD442" s="138"/>
      <c r="AE442" s="138"/>
    </row>
    <row r="443" spans="2:31" ht="13.5" customHeight="1" x14ac:dyDescent="0.2">
      <c r="C443" s="135" t="s">
        <v>138</v>
      </c>
      <c r="D443" s="135"/>
      <c r="E443" s="135"/>
      <c r="F443" s="135"/>
      <c r="H443" s="136" t="s">
        <v>35</v>
      </c>
      <c r="I443" s="141" t="s">
        <v>224</v>
      </c>
      <c r="J443" s="141"/>
      <c r="K443" s="141"/>
      <c r="L443" s="141"/>
      <c r="M443" s="141"/>
      <c r="O443" s="138" t="s">
        <v>73</v>
      </c>
      <c r="P443" s="138"/>
      <c r="Q443" s="138"/>
      <c r="R443" s="138"/>
      <c r="S443" s="138"/>
      <c r="T443" s="138"/>
      <c r="U443" s="138"/>
      <c r="V443" s="138"/>
      <c r="W443" s="138"/>
      <c r="X443" s="138"/>
      <c r="Y443" s="138"/>
      <c r="Z443" s="138"/>
      <c r="AA443" s="138"/>
      <c r="AB443" s="163">
        <f>'LINK REALISASI 2'!AB443</f>
        <v>0</v>
      </c>
      <c r="AC443" s="138"/>
      <c r="AD443" s="138"/>
      <c r="AE443" s="138"/>
    </row>
    <row r="444" spans="2:31" ht="3" customHeight="1" x14ac:dyDescent="0.2">
      <c r="AB444" s="163">
        <f>'LINK REALISASI 2'!AB444</f>
        <v>0</v>
      </c>
    </row>
    <row r="445" spans="2:31" ht="3" customHeight="1" x14ac:dyDescent="0.2">
      <c r="AB445" s="163">
        <f>'LINK REALISASI 2'!AB445</f>
        <v>0</v>
      </c>
    </row>
    <row r="446" spans="2:31" ht="11.25" customHeight="1" x14ac:dyDescent="0.2">
      <c r="C446" s="141" t="s">
        <v>225</v>
      </c>
      <c r="D446" s="141"/>
      <c r="E446" s="141"/>
      <c r="F446" s="141"/>
      <c r="G446" s="141"/>
      <c r="H446" s="141"/>
      <c r="I446" s="141"/>
      <c r="K446" s="140" t="s">
        <v>226</v>
      </c>
      <c r="L446" s="140"/>
      <c r="M446" s="140"/>
      <c r="N446" s="140"/>
      <c r="O446" s="140"/>
      <c r="P446" s="140"/>
      <c r="Q446" s="140"/>
      <c r="R446" s="140"/>
      <c r="S446" s="140"/>
      <c r="U446" s="142">
        <v>5000000</v>
      </c>
      <c r="V446" s="142">
        <v>0</v>
      </c>
      <c r="W446" s="142">
        <v>0</v>
      </c>
      <c r="X446" s="142"/>
      <c r="Y446" s="142">
        <v>0</v>
      </c>
      <c r="Z446" s="142"/>
      <c r="AA446" s="142"/>
      <c r="AB446" s="163">
        <f>'LINK REALISASI 2'!AB446</f>
        <v>0</v>
      </c>
      <c r="AC446" s="142">
        <v>5000000</v>
      </c>
      <c r="AD446" s="142"/>
    </row>
    <row r="447" spans="2:31" ht="6" customHeight="1" x14ac:dyDescent="0.2">
      <c r="C447" s="141"/>
      <c r="D447" s="141"/>
      <c r="E447" s="141"/>
      <c r="F447" s="141"/>
      <c r="G447" s="141"/>
      <c r="H447" s="141"/>
      <c r="I447" s="141"/>
      <c r="K447" s="140"/>
      <c r="L447" s="140"/>
      <c r="M447" s="140"/>
      <c r="N447" s="140"/>
      <c r="O447" s="140"/>
      <c r="P447" s="140"/>
      <c r="Q447" s="140"/>
      <c r="R447" s="140"/>
      <c r="S447" s="140"/>
      <c r="U447" s="142"/>
      <c r="V447" s="142"/>
      <c r="W447" s="142"/>
      <c r="X447" s="142"/>
      <c r="Y447" s="142"/>
      <c r="Z447" s="142"/>
      <c r="AA447" s="142"/>
      <c r="AB447" s="163">
        <f>'LINK REALISASI 2'!AB447</f>
        <v>0</v>
      </c>
      <c r="AC447" s="142"/>
      <c r="AD447" s="142"/>
    </row>
    <row r="448" spans="2:31" ht="5.25" customHeight="1" x14ac:dyDescent="0.2">
      <c r="K448" s="140"/>
      <c r="L448" s="140"/>
      <c r="M448" s="140"/>
      <c r="N448" s="140"/>
      <c r="O448" s="140"/>
      <c r="P448" s="140"/>
      <c r="Q448" s="140"/>
      <c r="R448" s="140"/>
      <c r="S448" s="140"/>
      <c r="V448" s="142">
        <v>0</v>
      </c>
      <c r="W448" s="142">
        <v>0</v>
      </c>
      <c r="X448" s="142"/>
      <c r="Y448" s="142">
        <v>0</v>
      </c>
      <c r="Z448" s="142"/>
      <c r="AA448" s="142"/>
      <c r="AB448" s="163">
        <f>'LINK REALISASI 2'!AB448</f>
        <v>0</v>
      </c>
    </row>
    <row r="449" spans="2:31" ht="12" customHeight="1" x14ac:dyDescent="0.2">
      <c r="V449" s="142"/>
      <c r="W449" s="142"/>
      <c r="X449" s="142"/>
      <c r="Y449" s="142"/>
      <c r="Z449" s="142"/>
      <c r="AA449" s="142"/>
      <c r="AB449" s="163">
        <f>'LINK REALISASI 2'!AB449</f>
        <v>0</v>
      </c>
    </row>
    <row r="450" spans="2:31" ht="13.5" customHeight="1" x14ac:dyDescent="0.2">
      <c r="V450" s="163">
        <v>0</v>
      </c>
      <c r="W450" s="142">
        <v>0</v>
      </c>
      <c r="X450" s="142"/>
      <c r="Y450" s="142">
        <v>0</v>
      </c>
      <c r="Z450" s="142"/>
      <c r="AA450" s="142"/>
      <c r="AB450" s="163">
        <f>'LINK REALISASI 2'!AB450</f>
        <v>0</v>
      </c>
    </row>
    <row r="451" spans="2:31" ht="6" customHeight="1" x14ac:dyDescent="0.2">
      <c r="AB451" s="163">
        <f>'LINK REALISASI 2'!AB451</f>
        <v>0</v>
      </c>
    </row>
    <row r="452" spans="2:31" ht="16.5" customHeight="1" x14ac:dyDescent="0.2">
      <c r="B452" s="135" t="s">
        <v>142</v>
      </c>
      <c r="C452" s="135"/>
      <c r="D452" s="135"/>
      <c r="E452" s="135"/>
      <c r="F452" s="135"/>
      <c r="G452" s="135"/>
      <c r="H452" s="135"/>
      <c r="I452" s="135"/>
      <c r="J452" s="135"/>
      <c r="K452" s="135"/>
      <c r="L452" s="135"/>
      <c r="M452" s="135"/>
      <c r="N452" s="135"/>
      <c r="O452" s="135"/>
      <c r="P452" s="135"/>
      <c r="Q452" s="135"/>
      <c r="R452" s="135"/>
      <c r="U452" s="163">
        <v>5000000</v>
      </c>
      <c r="V452" s="163">
        <v>0</v>
      </c>
      <c r="W452" s="142">
        <v>0</v>
      </c>
      <c r="X452" s="142"/>
      <c r="Y452" s="142">
        <v>0</v>
      </c>
      <c r="Z452" s="142"/>
      <c r="AA452" s="142"/>
      <c r="AB452" s="163">
        <f>'LINK REALISASI 2'!AB452</f>
        <v>0</v>
      </c>
      <c r="AC452" s="142">
        <v>5000000</v>
      </c>
      <c r="AD452" s="142"/>
    </row>
    <row r="453" spans="2:31" ht="16.5" customHeight="1" x14ac:dyDescent="0.2">
      <c r="V453" s="163">
        <v>0</v>
      </c>
      <c r="W453" s="142">
        <v>0</v>
      </c>
      <c r="X453" s="142"/>
      <c r="Y453" s="142">
        <v>0</v>
      </c>
      <c r="Z453" s="142"/>
      <c r="AA453" s="142"/>
      <c r="AB453" s="163">
        <f>'LINK REALISASI 2'!AB453</f>
        <v>0</v>
      </c>
    </row>
    <row r="454" spans="2:31" ht="16.5" customHeight="1" x14ac:dyDescent="0.2">
      <c r="V454" s="163">
        <v>0</v>
      </c>
      <c r="W454" s="142">
        <v>0</v>
      </c>
      <c r="X454" s="142"/>
      <c r="Y454" s="142">
        <v>0</v>
      </c>
      <c r="Z454" s="142"/>
      <c r="AA454" s="142"/>
      <c r="AB454" s="163">
        <f>'LINK REALISASI 2'!AB454</f>
        <v>0</v>
      </c>
    </row>
    <row r="455" spans="2:31" ht="9" customHeight="1" x14ac:dyDescent="0.2">
      <c r="AB455" s="163">
        <f>'LINK REALISASI 2'!AB455</f>
        <v>0</v>
      </c>
    </row>
    <row r="456" spans="2:31" ht="13.5" customHeight="1" x14ac:dyDescent="0.2">
      <c r="C456" s="135" t="s">
        <v>136</v>
      </c>
      <c r="D456" s="135"/>
      <c r="E456" s="135"/>
      <c r="F456" s="135"/>
      <c r="H456" s="136" t="s">
        <v>35</v>
      </c>
      <c r="I456" s="141" t="s">
        <v>199</v>
      </c>
      <c r="J456" s="141"/>
      <c r="K456" s="141"/>
      <c r="L456" s="141"/>
      <c r="M456" s="141"/>
      <c r="O456" s="138" t="s">
        <v>66</v>
      </c>
      <c r="P456" s="138"/>
      <c r="Q456" s="138"/>
      <c r="R456" s="138"/>
      <c r="S456" s="138"/>
      <c r="T456" s="138"/>
      <c r="U456" s="138"/>
      <c r="V456" s="138"/>
      <c r="W456" s="138"/>
      <c r="X456" s="138"/>
      <c r="Y456" s="138"/>
      <c r="Z456" s="138"/>
      <c r="AA456" s="138"/>
      <c r="AB456" s="163">
        <f>'LINK REALISASI 2'!AB456</f>
        <v>0</v>
      </c>
      <c r="AC456" s="138"/>
      <c r="AD456" s="138"/>
      <c r="AE456" s="138"/>
    </row>
    <row r="457" spans="2:31" ht="13.5" customHeight="1" x14ac:dyDescent="0.2">
      <c r="C457" s="135" t="s">
        <v>138</v>
      </c>
      <c r="D457" s="135"/>
      <c r="E457" s="135"/>
      <c r="F457" s="135"/>
      <c r="H457" s="136" t="s">
        <v>35</v>
      </c>
      <c r="I457" s="141" t="s">
        <v>227</v>
      </c>
      <c r="J457" s="141"/>
      <c r="K457" s="141"/>
      <c r="L457" s="141"/>
      <c r="M457" s="141"/>
      <c r="O457" s="138" t="s">
        <v>74</v>
      </c>
      <c r="P457" s="138"/>
      <c r="Q457" s="138"/>
      <c r="R457" s="138"/>
      <c r="S457" s="138"/>
      <c r="T457" s="138"/>
      <c r="U457" s="138"/>
      <c r="V457" s="138"/>
      <c r="W457" s="138"/>
      <c r="X457" s="138"/>
      <c r="Y457" s="138"/>
      <c r="Z457" s="138"/>
      <c r="AA457" s="138"/>
      <c r="AB457" s="163">
        <f>'LINK REALISASI 2'!AB457</f>
        <v>0</v>
      </c>
      <c r="AC457" s="138"/>
      <c r="AD457" s="138"/>
      <c r="AE457" s="138"/>
    </row>
    <row r="458" spans="2:31" ht="3" customHeight="1" x14ac:dyDescent="0.2">
      <c r="AB458" s="163">
        <f>'LINK REALISASI 2'!AB458</f>
        <v>0</v>
      </c>
    </row>
    <row r="459" spans="2:31" ht="3" customHeight="1" x14ac:dyDescent="0.2">
      <c r="AB459" s="163">
        <f>'LINK REALISASI 2'!AB459</f>
        <v>0</v>
      </c>
    </row>
    <row r="460" spans="2:31" ht="16.5" customHeight="1" x14ac:dyDescent="0.2">
      <c r="C460" s="141" t="s">
        <v>228</v>
      </c>
      <c r="D460" s="141"/>
      <c r="E460" s="141"/>
      <c r="F460" s="141"/>
      <c r="G460" s="141"/>
      <c r="H460" s="141"/>
      <c r="I460" s="141"/>
      <c r="K460" s="141" t="s">
        <v>229</v>
      </c>
      <c r="L460" s="141"/>
      <c r="M460" s="141"/>
      <c r="N460" s="141"/>
      <c r="O460" s="141"/>
      <c r="P460" s="141"/>
      <c r="Q460" s="141"/>
      <c r="R460" s="141"/>
      <c r="S460" s="141"/>
      <c r="U460" s="163">
        <v>3000000</v>
      </c>
      <c r="V460" s="163">
        <v>0</v>
      </c>
      <c r="W460" s="142">
        <v>0</v>
      </c>
      <c r="X460" s="142"/>
      <c r="Y460" s="142">
        <v>0</v>
      </c>
      <c r="Z460" s="142"/>
      <c r="AA460" s="142"/>
      <c r="AB460" s="163">
        <f>'LINK REALISASI 2'!AB460</f>
        <v>0</v>
      </c>
      <c r="AC460" s="142">
        <v>3000000</v>
      </c>
      <c r="AD460" s="142"/>
    </row>
    <row r="461" spans="2:31" ht="16.5" customHeight="1" x14ac:dyDescent="0.2">
      <c r="V461" s="163">
        <v>0</v>
      </c>
      <c r="W461" s="142">
        <v>0</v>
      </c>
      <c r="X461" s="142"/>
      <c r="Y461" s="142">
        <v>0</v>
      </c>
      <c r="Z461" s="142"/>
      <c r="AA461" s="142"/>
      <c r="AB461" s="163">
        <f>'LINK REALISASI 2'!AB461</f>
        <v>0</v>
      </c>
    </row>
    <row r="462" spans="2:31" ht="13.5" customHeight="1" x14ac:dyDescent="0.2">
      <c r="V462" s="163">
        <v>0</v>
      </c>
      <c r="W462" s="142">
        <v>0</v>
      </c>
      <c r="X462" s="142"/>
      <c r="Y462" s="142">
        <v>0</v>
      </c>
      <c r="Z462" s="142"/>
      <c r="AA462" s="142"/>
      <c r="AB462" s="163">
        <f>'LINK REALISASI 2'!AB462</f>
        <v>0</v>
      </c>
    </row>
    <row r="463" spans="2:31" ht="6" customHeight="1" x14ac:dyDescent="0.2">
      <c r="AB463" s="163">
        <f>'LINK REALISASI 2'!AB463</f>
        <v>0</v>
      </c>
    </row>
    <row r="464" spans="2:31" ht="16.5" customHeight="1" x14ac:dyDescent="0.2">
      <c r="B464" s="135" t="s">
        <v>142</v>
      </c>
      <c r="C464" s="135"/>
      <c r="D464" s="135"/>
      <c r="E464" s="135"/>
      <c r="F464" s="135"/>
      <c r="G464" s="135"/>
      <c r="H464" s="135"/>
      <c r="I464" s="135"/>
      <c r="J464" s="135"/>
      <c r="K464" s="135"/>
      <c r="L464" s="135"/>
      <c r="M464" s="135"/>
      <c r="N464" s="135"/>
      <c r="O464" s="135"/>
      <c r="P464" s="135"/>
      <c r="Q464" s="135"/>
      <c r="R464" s="135"/>
      <c r="U464" s="163">
        <v>3000000</v>
      </c>
      <c r="V464" s="163">
        <v>0</v>
      </c>
      <c r="W464" s="142">
        <v>0</v>
      </c>
      <c r="X464" s="142"/>
      <c r="Y464" s="142">
        <v>0</v>
      </c>
      <c r="Z464" s="142"/>
      <c r="AA464" s="142"/>
      <c r="AB464" s="163">
        <f>'LINK REALISASI 2'!AB464</f>
        <v>0</v>
      </c>
      <c r="AC464" s="142">
        <v>3000000</v>
      </c>
      <c r="AD464" s="142"/>
    </row>
    <row r="465" spans="2:31" ht="16.5" customHeight="1" x14ac:dyDescent="0.2">
      <c r="V465" s="163">
        <v>0</v>
      </c>
      <c r="W465" s="142">
        <v>0</v>
      </c>
      <c r="X465" s="142"/>
      <c r="Y465" s="142">
        <v>0</v>
      </c>
      <c r="Z465" s="142"/>
      <c r="AA465" s="142"/>
      <c r="AB465" s="163">
        <f>'LINK REALISASI 2'!AB465</f>
        <v>0</v>
      </c>
    </row>
    <row r="466" spans="2:31" ht="16.5" customHeight="1" x14ac:dyDescent="0.2">
      <c r="V466" s="163">
        <v>0</v>
      </c>
      <c r="W466" s="142">
        <v>0</v>
      </c>
      <c r="X466" s="142"/>
      <c r="Y466" s="142">
        <v>0</v>
      </c>
      <c r="Z466" s="142"/>
      <c r="AA466" s="142"/>
      <c r="AB466" s="163">
        <f>'LINK REALISASI 2'!AB466</f>
        <v>0</v>
      </c>
    </row>
    <row r="467" spans="2:31" ht="9" customHeight="1" x14ac:dyDescent="0.2">
      <c r="AB467" s="163">
        <f>'LINK REALISASI 2'!AB467</f>
        <v>0</v>
      </c>
    </row>
    <row r="468" spans="2:31" ht="13.5" customHeight="1" x14ac:dyDescent="0.2">
      <c r="C468" s="135" t="s">
        <v>136</v>
      </c>
      <c r="D468" s="135"/>
      <c r="E468" s="135"/>
      <c r="F468" s="135"/>
      <c r="H468" s="136" t="s">
        <v>35</v>
      </c>
      <c r="I468" s="141" t="s">
        <v>199</v>
      </c>
      <c r="J468" s="141"/>
      <c r="K468" s="141"/>
      <c r="L468" s="141"/>
      <c r="M468" s="141"/>
      <c r="O468" s="138" t="s">
        <v>66</v>
      </c>
      <c r="P468" s="138"/>
      <c r="Q468" s="138"/>
      <c r="R468" s="138"/>
      <c r="S468" s="138"/>
      <c r="T468" s="138"/>
      <c r="U468" s="138"/>
      <c r="V468" s="138"/>
      <c r="W468" s="138"/>
      <c r="X468" s="138"/>
      <c r="Y468" s="138"/>
      <c r="Z468" s="138"/>
      <c r="AA468" s="138"/>
      <c r="AB468" s="163">
        <f>'LINK REALISASI 2'!AB468</f>
        <v>0</v>
      </c>
      <c r="AC468" s="138"/>
      <c r="AD468" s="138"/>
      <c r="AE468" s="138"/>
    </row>
    <row r="469" spans="2:31" ht="13.5" customHeight="1" x14ac:dyDescent="0.2">
      <c r="C469" s="135" t="s">
        <v>138</v>
      </c>
      <c r="D469" s="135"/>
      <c r="E469" s="135"/>
      <c r="F469" s="135"/>
      <c r="H469" s="136" t="s">
        <v>35</v>
      </c>
      <c r="I469" s="141" t="s">
        <v>230</v>
      </c>
      <c r="J469" s="141"/>
      <c r="K469" s="141"/>
      <c r="L469" s="141"/>
      <c r="M469" s="141"/>
      <c r="O469" s="138" t="s">
        <v>75</v>
      </c>
      <c r="P469" s="138"/>
      <c r="Q469" s="138"/>
      <c r="R469" s="138"/>
      <c r="S469" s="138"/>
      <c r="T469" s="138"/>
      <c r="U469" s="138"/>
      <c r="V469" s="138"/>
      <c r="W469" s="138"/>
      <c r="X469" s="138"/>
      <c r="Y469" s="138"/>
      <c r="Z469" s="138"/>
      <c r="AA469" s="138"/>
      <c r="AB469" s="163">
        <f>'LINK REALISASI 2'!AB469</f>
        <v>0</v>
      </c>
      <c r="AC469" s="138"/>
      <c r="AD469" s="138"/>
      <c r="AE469" s="138"/>
    </row>
    <row r="470" spans="2:31" ht="3" customHeight="1" x14ac:dyDescent="0.2">
      <c r="AB470" s="163">
        <f>'LINK REALISASI 2'!AB470</f>
        <v>0</v>
      </c>
    </row>
    <row r="471" spans="2:31" ht="3" customHeight="1" x14ac:dyDescent="0.2">
      <c r="AB471" s="163">
        <f>'LINK REALISASI 2'!AB471</f>
        <v>0</v>
      </c>
    </row>
    <row r="472" spans="2:31" ht="16.5" customHeight="1" x14ac:dyDescent="0.2">
      <c r="C472" s="141" t="s">
        <v>231</v>
      </c>
      <c r="D472" s="141"/>
      <c r="E472" s="141"/>
      <c r="F472" s="141"/>
      <c r="G472" s="141"/>
      <c r="H472" s="141"/>
      <c r="I472" s="141"/>
      <c r="K472" s="141" t="s">
        <v>232</v>
      </c>
      <c r="L472" s="141"/>
      <c r="M472" s="141"/>
      <c r="N472" s="141"/>
      <c r="O472" s="141"/>
      <c r="P472" s="141"/>
      <c r="Q472" s="141"/>
      <c r="R472" s="141"/>
      <c r="S472" s="141"/>
      <c r="U472" s="163">
        <v>29020000</v>
      </c>
      <c r="V472" s="163">
        <v>0</v>
      </c>
      <c r="W472" s="142">
        <v>0</v>
      </c>
      <c r="X472" s="142"/>
      <c r="Y472" s="142">
        <v>0</v>
      </c>
      <c r="Z472" s="142"/>
      <c r="AA472" s="142"/>
      <c r="AB472" s="163">
        <f>'LINK REALISASI 2'!AB472</f>
        <v>0</v>
      </c>
      <c r="AC472" s="142">
        <v>29020000</v>
      </c>
      <c r="AD472" s="142"/>
    </row>
    <row r="473" spans="2:31" ht="16.5" customHeight="1" x14ac:dyDescent="0.2">
      <c r="V473" s="163">
        <v>0</v>
      </c>
      <c r="W473" s="142">
        <v>0</v>
      </c>
      <c r="X473" s="142"/>
      <c r="Y473" s="142">
        <v>0</v>
      </c>
      <c r="Z473" s="142"/>
      <c r="AA473" s="142"/>
      <c r="AB473" s="163">
        <f>'LINK REALISASI 2'!AB473</f>
        <v>0</v>
      </c>
    </row>
    <row r="474" spans="2:31" ht="13.5" customHeight="1" x14ac:dyDescent="0.2">
      <c r="V474" s="163">
        <v>0</v>
      </c>
      <c r="W474" s="142">
        <v>0</v>
      </c>
      <c r="X474" s="142"/>
      <c r="Y474" s="142">
        <v>0</v>
      </c>
      <c r="Z474" s="142"/>
      <c r="AA474" s="142"/>
      <c r="AB474" s="163">
        <f>'LINK REALISASI 2'!AB474</f>
        <v>0</v>
      </c>
    </row>
    <row r="475" spans="2:31" ht="6" customHeight="1" x14ac:dyDescent="0.2">
      <c r="AB475" s="163">
        <f>'LINK REALISASI 2'!AB475</f>
        <v>0</v>
      </c>
    </row>
    <row r="476" spans="2:31" ht="16.5" customHeight="1" x14ac:dyDescent="0.2">
      <c r="B476" s="135" t="s">
        <v>142</v>
      </c>
      <c r="C476" s="135"/>
      <c r="D476" s="135"/>
      <c r="E476" s="135"/>
      <c r="F476" s="135"/>
      <c r="G476" s="135"/>
      <c r="H476" s="135"/>
      <c r="I476" s="135"/>
      <c r="J476" s="135"/>
      <c r="K476" s="135"/>
      <c r="L476" s="135"/>
      <c r="M476" s="135"/>
      <c r="N476" s="135"/>
      <c r="O476" s="135"/>
      <c r="P476" s="135"/>
      <c r="Q476" s="135"/>
      <c r="R476" s="135"/>
      <c r="U476" s="163">
        <v>29020000</v>
      </c>
      <c r="V476" s="163">
        <v>0</v>
      </c>
      <c r="W476" s="142">
        <v>0</v>
      </c>
      <c r="X476" s="142"/>
      <c r="Y476" s="142">
        <v>0</v>
      </c>
      <c r="Z476" s="142"/>
      <c r="AA476" s="142"/>
      <c r="AB476" s="163">
        <f>'LINK REALISASI 2'!AB476</f>
        <v>0</v>
      </c>
      <c r="AC476" s="142">
        <v>29020000</v>
      </c>
      <c r="AD476" s="142"/>
    </row>
    <row r="477" spans="2:31" ht="16.5" customHeight="1" x14ac:dyDescent="0.2">
      <c r="V477" s="163">
        <v>0</v>
      </c>
      <c r="W477" s="142">
        <v>0</v>
      </c>
      <c r="X477" s="142"/>
      <c r="Y477" s="142">
        <v>0</v>
      </c>
      <c r="Z477" s="142"/>
      <c r="AA477" s="142"/>
      <c r="AB477" s="163">
        <f>'LINK REALISASI 2'!AB477</f>
        <v>0</v>
      </c>
    </row>
    <row r="478" spans="2:31" ht="16.5" customHeight="1" x14ac:dyDescent="0.2">
      <c r="V478" s="163">
        <v>0</v>
      </c>
      <c r="W478" s="142">
        <v>0</v>
      </c>
      <c r="X478" s="142"/>
      <c r="Y478" s="142">
        <v>0</v>
      </c>
      <c r="Z478" s="142"/>
      <c r="AA478" s="142"/>
      <c r="AB478" s="163">
        <f>'LINK REALISASI 2'!AB478</f>
        <v>0</v>
      </c>
    </row>
    <row r="479" spans="2:31" ht="9" customHeight="1" x14ac:dyDescent="0.2">
      <c r="AB479" s="163">
        <f>'LINK REALISASI 2'!AB479</f>
        <v>0</v>
      </c>
    </row>
    <row r="480" spans="2:31" ht="13.5" customHeight="1" x14ac:dyDescent="0.2">
      <c r="C480" s="135" t="s">
        <v>136</v>
      </c>
      <c r="D480" s="135"/>
      <c r="E480" s="135"/>
      <c r="F480" s="135"/>
      <c r="H480" s="136" t="s">
        <v>35</v>
      </c>
      <c r="I480" s="141" t="s">
        <v>199</v>
      </c>
      <c r="J480" s="141"/>
      <c r="K480" s="141"/>
      <c r="L480" s="141"/>
      <c r="M480" s="141"/>
      <c r="O480" s="138" t="s">
        <v>66</v>
      </c>
      <c r="P480" s="138"/>
      <c r="Q480" s="138"/>
      <c r="R480" s="138"/>
      <c r="S480" s="138"/>
      <c r="T480" s="138"/>
      <c r="U480" s="138"/>
      <c r="V480" s="138"/>
      <c r="W480" s="138"/>
      <c r="X480" s="138"/>
      <c r="Y480" s="138"/>
      <c r="Z480" s="138"/>
      <c r="AA480" s="138"/>
      <c r="AB480" s="163">
        <f>'LINK REALISASI 2'!AB480</f>
        <v>0</v>
      </c>
      <c r="AC480" s="138"/>
      <c r="AD480" s="138"/>
      <c r="AE480" s="138"/>
    </row>
    <row r="481" spans="2:31" ht="13.5" customHeight="1" x14ac:dyDescent="0.2">
      <c r="C481" s="135" t="s">
        <v>138</v>
      </c>
      <c r="D481" s="135"/>
      <c r="E481" s="135"/>
      <c r="F481" s="135"/>
      <c r="H481" s="136" t="s">
        <v>35</v>
      </c>
      <c r="I481" s="141" t="s">
        <v>233</v>
      </c>
      <c r="J481" s="141"/>
      <c r="K481" s="141"/>
      <c r="L481" s="141"/>
      <c r="M481" s="141"/>
      <c r="O481" s="138" t="s">
        <v>76</v>
      </c>
      <c r="P481" s="138"/>
      <c r="Q481" s="138"/>
      <c r="R481" s="138"/>
      <c r="S481" s="138"/>
      <c r="T481" s="138"/>
      <c r="U481" s="138"/>
      <c r="V481" s="138"/>
      <c r="W481" s="138"/>
      <c r="X481" s="138"/>
      <c r="Y481" s="138"/>
      <c r="Z481" s="138"/>
      <c r="AA481" s="138"/>
      <c r="AB481" s="163">
        <f>'LINK REALISASI 2'!AB481</f>
        <v>0</v>
      </c>
      <c r="AC481" s="138"/>
      <c r="AD481" s="138"/>
      <c r="AE481" s="138"/>
    </row>
    <row r="482" spans="2:31" ht="3" customHeight="1" x14ac:dyDescent="0.2">
      <c r="AB482" s="163">
        <f>'LINK REALISASI 2'!AB482</f>
        <v>0</v>
      </c>
    </row>
    <row r="483" spans="2:31" ht="3" customHeight="1" x14ac:dyDescent="0.2">
      <c r="AB483" s="163">
        <f>'LINK REALISASI 2'!AB483</f>
        <v>0</v>
      </c>
    </row>
    <row r="484" spans="2:31" ht="16.5" customHeight="1" x14ac:dyDescent="0.2">
      <c r="C484" s="141" t="s">
        <v>234</v>
      </c>
      <c r="D484" s="141"/>
      <c r="E484" s="141"/>
      <c r="F484" s="141"/>
      <c r="G484" s="141"/>
      <c r="H484" s="141"/>
      <c r="I484" s="141"/>
      <c r="K484" s="141" t="s">
        <v>235</v>
      </c>
      <c r="L484" s="141"/>
      <c r="M484" s="141"/>
      <c r="N484" s="141"/>
      <c r="O484" s="141"/>
      <c r="P484" s="141"/>
      <c r="Q484" s="141"/>
      <c r="R484" s="141"/>
      <c r="S484" s="141"/>
      <c r="U484" s="163">
        <v>22000000</v>
      </c>
      <c r="V484" s="163">
        <v>0</v>
      </c>
      <c r="W484" s="142">
        <v>0</v>
      </c>
      <c r="X484" s="142"/>
      <c r="Y484" s="142">
        <v>0</v>
      </c>
      <c r="Z484" s="142"/>
      <c r="AA484" s="142"/>
      <c r="AB484" s="163">
        <f>'LINK REALISASI 2'!AB484</f>
        <v>0</v>
      </c>
      <c r="AC484" s="142">
        <v>22000000</v>
      </c>
      <c r="AD484" s="142"/>
    </row>
    <row r="485" spans="2:31" ht="16.5" customHeight="1" x14ac:dyDescent="0.2">
      <c r="V485" s="163">
        <v>0</v>
      </c>
      <c r="W485" s="142">
        <v>0</v>
      </c>
      <c r="X485" s="142"/>
      <c r="Y485" s="142">
        <v>0</v>
      </c>
      <c r="Z485" s="142"/>
      <c r="AA485" s="142"/>
      <c r="AB485" s="163">
        <f>'LINK REALISASI 2'!AB485</f>
        <v>0</v>
      </c>
    </row>
    <row r="486" spans="2:31" ht="13.5" customHeight="1" x14ac:dyDescent="0.2">
      <c r="V486" s="163">
        <v>0</v>
      </c>
      <c r="W486" s="142">
        <v>0</v>
      </c>
      <c r="X486" s="142"/>
      <c r="Y486" s="142">
        <v>0</v>
      </c>
      <c r="Z486" s="142"/>
      <c r="AA486" s="142"/>
      <c r="AB486" s="163">
        <f>'LINK REALISASI 2'!AB486</f>
        <v>0</v>
      </c>
    </row>
    <row r="487" spans="2:31" ht="6" customHeight="1" x14ac:dyDescent="0.2">
      <c r="AB487" s="163">
        <f>'LINK REALISASI 2'!AB487</f>
        <v>0</v>
      </c>
    </row>
    <row r="488" spans="2:31" ht="16.5" customHeight="1" x14ac:dyDescent="0.2">
      <c r="B488" s="135" t="s">
        <v>142</v>
      </c>
      <c r="C488" s="135"/>
      <c r="D488" s="135"/>
      <c r="E488" s="135"/>
      <c r="F488" s="135"/>
      <c r="G488" s="135"/>
      <c r="H488" s="135"/>
      <c r="I488" s="135"/>
      <c r="J488" s="135"/>
      <c r="K488" s="135"/>
      <c r="L488" s="135"/>
      <c r="M488" s="135"/>
      <c r="N488" s="135"/>
      <c r="O488" s="135"/>
      <c r="P488" s="135"/>
      <c r="Q488" s="135"/>
      <c r="R488" s="135"/>
      <c r="U488" s="163">
        <v>22000000</v>
      </c>
      <c r="V488" s="163">
        <v>0</v>
      </c>
      <c r="W488" s="142">
        <v>0</v>
      </c>
      <c r="X488" s="142"/>
      <c r="Y488" s="142">
        <v>0</v>
      </c>
      <c r="Z488" s="142"/>
      <c r="AA488" s="142"/>
      <c r="AB488" s="163">
        <f>'LINK REALISASI 2'!AB488</f>
        <v>0</v>
      </c>
      <c r="AC488" s="142">
        <v>22000000</v>
      </c>
      <c r="AD488" s="142"/>
    </row>
    <row r="489" spans="2:31" ht="16.5" customHeight="1" x14ac:dyDescent="0.2">
      <c r="V489" s="163">
        <v>0</v>
      </c>
      <c r="W489" s="142">
        <v>0</v>
      </c>
      <c r="X489" s="142"/>
      <c r="Y489" s="142">
        <v>0</v>
      </c>
      <c r="Z489" s="142"/>
      <c r="AA489" s="142"/>
      <c r="AB489" s="163">
        <f>'LINK REALISASI 2'!AB489</f>
        <v>0</v>
      </c>
    </row>
    <row r="490" spans="2:31" ht="16.5" customHeight="1" x14ac:dyDescent="0.2">
      <c r="V490" s="163">
        <v>0</v>
      </c>
      <c r="W490" s="142">
        <v>0</v>
      </c>
      <c r="X490" s="142"/>
      <c r="Y490" s="142">
        <v>0</v>
      </c>
      <c r="Z490" s="142"/>
      <c r="AA490" s="142"/>
      <c r="AB490" s="163">
        <f>'LINK REALISASI 2'!AB490</f>
        <v>0</v>
      </c>
    </row>
    <row r="491" spans="2:31" ht="9" customHeight="1" x14ac:dyDescent="0.2">
      <c r="AB491" s="163">
        <f>'LINK REALISASI 2'!AB491</f>
        <v>0</v>
      </c>
    </row>
    <row r="492" spans="2:31" ht="13.5" customHeight="1" x14ac:dyDescent="0.2">
      <c r="C492" s="135" t="s">
        <v>136</v>
      </c>
      <c r="D492" s="135"/>
      <c r="E492" s="135"/>
      <c r="F492" s="135"/>
      <c r="H492" s="136" t="s">
        <v>35</v>
      </c>
      <c r="I492" s="141" t="s">
        <v>199</v>
      </c>
      <c r="J492" s="141"/>
      <c r="K492" s="141"/>
      <c r="L492" s="141"/>
      <c r="M492" s="141"/>
      <c r="O492" s="138" t="s">
        <v>66</v>
      </c>
      <c r="P492" s="138"/>
      <c r="Q492" s="138"/>
      <c r="R492" s="138"/>
      <c r="S492" s="138"/>
      <c r="T492" s="138"/>
      <c r="U492" s="138"/>
      <c r="V492" s="138"/>
      <c r="W492" s="138"/>
      <c r="X492" s="138"/>
      <c r="Y492" s="138"/>
      <c r="Z492" s="138"/>
      <c r="AA492" s="138"/>
      <c r="AB492" s="163">
        <f>'LINK REALISASI 2'!AB492</f>
        <v>0</v>
      </c>
      <c r="AC492" s="138"/>
      <c r="AD492" s="138"/>
      <c r="AE492" s="138"/>
    </row>
    <row r="493" spans="2:31" ht="13.5" customHeight="1" x14ac:dyDescent="0.2">
      <c r="C493" s="135" t="s">
        <v>138</v>
      </c>
      <c r="D493" s="135"/>
      <c r="E493" s="135"/>
      <c r="F493" s="135"/>
      <c r="H493" s="136" t="s">
        <v>35</v>
      </c>
      <c r="I493" s="141" t="s">
        <v>236</v>
      </c>
      <c r="J493" s="141"/>
      <c r="K493" s="141"/>
      <c r="L493" s="141"/>
      <c r="M493" s="141"/>
      <c r="O493" s="138" t="s">
        <v>77</v>
      </c>
      <c r="P493" s="138"/>
      <c r="Q493" s="138"/>
      <c r="R493" s="138"/>
      <c r="S493" s="138"/>
      <c r="T493" s="138"/>
      <c r="U493" s="138"/>
      <c r="V493" s="138"/>
      <c r="W493" s="138"/>
      <c r="X493" s="138"/>
      <c r="Y493" s="138"/>
      <c r="Z493" s="138"/>
      <c r="AA493" s="138"/>
      <c r="AB493" s="163">
        <f>'LINK REALISASI 2'!AB493</f>
        <v>0</v>
      </c>
      <c r="AC493" s="138"/>
      <c r="AD493" s="138"/>
      <c r="AE493" s="138"/>
    </row>
    <row r="494" spans="2:31" ht="3" customHeight="1" x14ac:dyDescent="0.2">
      <c r="AB494" s="163">
        <f>'LINK REALISASI 2'!AB494</f>
        <v>0</v>
      </c>
    </row>
    <row r="495" spans="2:31" ht="16.5" customHeight="1" x14ac:dyDescent="0.2">
      <c r="C495" s="141" t="s">
        <v>237</v>
      </c>
      <c r="D495" s="141"/>
      <c r="E495" s="141"/>
      <c r="F495" s="141"/>
      <c r="G495" s="141"/>
      <c r="H495" s="141"/>
      <c r="I495" s="141"/>
      <c r="K495" s="141" t="s">
        <v>238</v>
      </c>
      <c r="L495" s="141"/>
      <c r="M495" s="141"/>
      <c r="N495" s="141"/>
      <c r="O495" s="141"/>
      <c r="P495" s="141"/>
      <c r="Q495" s="141"/>
      <c r="R495" s="141"/>
      <c r="S495" s="141"/>
      <c r="U495" s="163">
        <v>84100000</v>
      </c>
      <c r="V495" s="163">
        <v>0</v>
      </c>
      <c r="W495" s="142">
        <v>0</v>
      </c>
      <c r="X495" s="142"/>
      <c r="Y495" s="142">
        <v>0</v>
      </c>
      <c r="Z495" s="142"/>
      <c r="AA495" s="142"/>
      <c r="AB495" s="163">
        <f>'LINK REALISASI 2'!AB495</f>
        <v>0</v>
      </c>
      <c r="AC495" s="142">
        <v>84100000</v>
      </c>
      <c r="AD495" s="142"/>
    </row>
    <row r="496" spans="2:31" ht="16.5" customHeight="1" x14ac:dyDescent="0.2">
      <c r="V496" s="163">
        <v>0</v>
      </c>
      <c r="W496" s="142">
        <v>0</v>
      </c>
      <c r="X496" s="142"/>
      <c r="Y496" s="142">
        <v>0</v>
      </c>
      <c r="Z496" s="142"/>
      <c r="AA496" s="142"/>
      <c r="AB496" s="163">
        <f>'LINK REALISASI 2'!AB496</f>
        <v>0</v>
      </c>
    </row>
    <row r="497" spans="2:31" ht="13.5" customHeight="1" x14ac:dyDescent="0.2">
      <c r="V497" s="163">
        <v>0</v>
      </c>
      <c r="W497" s="142">
        <v>0</v>
      </c>
      <c r="X497" s="142"/>
      <c r="Y497" s="142">
        <v>0</v>
      </c>
      <c r="Z497" s="142"/>
      <c r="AA497" s="142"/>
      <c r="AB497" s="163">
        <f>'LINK REALISASI 2'!AB497</f>
        <v>0</v>
      </c>
    </row>
    <row r="498" spans="2:31" ht="6" customHeight="1" x14ac:dyDescent="0.2">
      <c r="AB498" s="163">
        <f>'LINK REALISASI 2'!AB498</f>
        <v>0</v>
      </c>
    </row>
    <row r="499" spans="2:31" ht="16.5" customHeight="1" x14ac:dyDescent="0.2">
      <c r="B499" s="135" t="s">
        <v>142</v>
      </c>
      <c r="C499" s="135"/>
      <c r="D499" s="135"/>
      <c r="E499" s="135"/>
      <c r="F499" s="135"/>
      <c r="G499" s="135"/>
      <c r="H499" s="135"/>
      <c r="I499" s="135"/>
      <c r="J499" s="135"/>
      <c r="K499" s="135"/>
      <c r="L499" s="135"/>
      <c r="M499" s="135"/>
      <c r="N499" s="135"/>
      <c r="O499" s="135"/>
      <c r="P499" s="135"/>
      <c r="Q499" s="135"/>
      <c r="R499" s="135"/>
      <c r="U499" s="163">
        <v>84100000</v>
      </c>
      <c r="V499" s="163">
        <v>0</v>
      </c>
      <c r="W499" s="142">
        <v>0</v>
      </c>
      <c r="X499" s="142"/>
      <c r="Y499" s="142">
        <v>0</v>
      </c>
      <c r="Z499" s="142"/>
      <c r="AA499" s="142"/>
      <c r="AB499" s="163">
        <f>'LINK REALISASI 2'!AB499</f>
        <v>0</v>
      </c>
      <c r="AC499" s="142">
        <v>84100000</v>
      </c>
      <c r="AD499" s="142"/>
    </row>
    <row r="500" spans="2:31" ht="16.5" customHeight="1" x14ac:dyDescent="0.2">
      <c r="V500" s="163">
        <v>0</v>
      </c>
      <c r="W500" s="142">
        <v>0</v>
      </c>
      <c r="X500" s="142"/>
      <c r="Y500" s="142">
        <v>0</v>
      </c>
      <c r="Z500" s="142"/>
      <c r="AA500" s="142"/>
      <c r="AB500" s="163">
        <f>'LINK REALISASI 2'!AB500</f>
        <v>0</v>
      </c>
    </row>
    <row r="501" spans="2:31" ht="16.5" customHeight="1" x14ac:dyDescent="0.2">
      <c r="V501" s="163">
        <v>0</v>
      </c>
      <c r="W501" s="142">
        <v>0</v>
      </c>
      <c r="X501" s="142"/>
      <c r="Y501" s="142">
        <v>0</v>
      </c>
      <c r="Z501" s="142"/>
      <c r="AA501" s="142"/>
      <c r="AB501" s="163">
        <f>'LINK REALISASI 2'!AB501</f>
        <v>0</v>
      </c>
    </row>
    <row r="502" spans="2:31" ht="9" customHeight="1" x14ac:dyDescent="0.2">
      <c r="AB502" s="163">
        <f>'LINK REALISASI 2'!AB502</f>
        <v>0</v>
      </c>
    </row>
    <row r="503" spans="2:31" ht="13.5" customHeight="1" x14ac:dyDescent="0.2">
      <c r="C503" s="135" t="s">
        <v>136</v>
      </c>
      <c r="D503" s="135"/>
      <c r="E503" s="135"/>
      <c r="F503" s="135"/>
      <c r="H503" s="136" t="s">
        <v>35</v>
      </c>
      <c r="I503" s="141" t="s">
        <v>239</v>
      </c>
      <c r="J503" s="141"/>
      <c r="K503" s="141"/>
      <c r="L503" s="141"/>
      <c r="M503" s="141"/>
      <c r="O503" s="138" t="s">
        <v>78</v>
      </c>
      <c r="P503" s="138"/>
      <c r="Q503" s="138"/>
      <c r="R503" s="138"/>
      <c r="S503" s="138"/>
      <c r="T503" s="138"/>
      <c r="U503" s="138"/>
      <c r="V503" s="138"/>
      <c r="W503" s="138"/>
      <c r="X503" s="138"/>
      <c r="Y503" s="138"/>
      <c r="Z503" s="138"/>
      <c r="AA503" s="138"/>
      <c r="AB503" s="163">
        <f>'LINK REALISASI 2'!AB503</f>
        <v>0</v>
      </c>
      <c r="AC503" s="138"/>
      <c r="AD503" s="138"/>
      <c r="AE503" s="138"/>
    </row>
    <row r="504" spans="2:31" ht="13.5" customHeight="1" x14ac:dyDescent="0.2">
      <c r="C504" s="135" t="s">
        <v>138</v>
      </c>
      <c r="D504" s="135"/>
      <c r="E504" s="135"/>
      <c r="F504" s="135"/>
      <c r="H504" s="136" t="s">
        <v>35</v>
      </c>
      <c r="I504" s="141" t="s">
        <v>240</v>
      </c>
      <c r="J504" s="141"/>
      <c r="K504" s="141"/>
      <c r="L504" s="141"/>
      <c r="M504" s="141"/>
      <c r="O504" s="138" t="s">
        <v>79</v>
      </c>
      <c r="P504" s="138"/>
      <c r="Q504" s="138"/>
      <c r="R504" s="138"/>
      <c r="S504" s="138"/>
      <c r="T504" s="138"/>
      <c r="U504" s="138"/>
      <c r="V504" s="138"/>
      <c r="W504" s="138"/>
      <c r="X504" s="138"/>
      <c r="Y504" s="138"/>
      <c r="Z504" s="138"/>
      <c r="AA504" s="138"/>
      <c r="AB504" s="163">
        <f>'LINK REALISASI 2'!AB504</f>
        <v>0</v>
      </c>
      <c r="AC504" s="138"/>
      <c r="AD504" s="138"/>
      <c r="AE504" s="138"/>
    </row>
    <row r="505" spans="2:31" ht="3" customHeight="1" x14ac:dyDescent="0.2">
      <c r="AB505" s="163">
        <f>'LINK REALISASI 2'!AB505</f>
        <v>0</v>
      </c>
    </row>
    <row r="506" spans="2:31" ht="3" customHeight="1" x14ac:dyDescent="0.2">
      <c r="AB506" s="163">
        <f>'LINK REALISASI 2'!AB506</f>
        <v>0</v>
      </c>
    </row>
    <row r="507" spans="2:31" ht="11.25" customHeight="1" x14ac:dyDescent="0.2">
      <c r="C507" s="141" t="s">
        <v>241</v>
      </c>
      <c r="D507" s="141"/>
      <c r="E507" s="141"/>
      <c r="F507" s="141"/>
      <c r="G507" s="141"/>
      <c r="H507" s="141"/>
      <c r="I507" s="141"/>
      <c r="K507" s="140" t="s">
        <v>242</v>
      </c>
      <c r="L507" s="140"/>
      <c r="M507" s="140"/>
      <c r="N507" s="140"/>
      <c r="O507" s="140"/>
      <c r="P507" s="140"/>
      <c r="Q507" s="140"/>
      <c r="R507" s="140"/>
      <c r="S507" s="140"/>
      <c r="U507" s="142">
        <v>18000000</v>
      </c>
      <c r="V507" s="142">
        <v>0</v>
      </c>
      <c r="W507" s="142">
        <v>0</v>
      </c>
      <c r="X507" s="142"/>
      <c r="Y507" s="142">
        <v>0</v>
      </c>
      <c r="Z507" s="142"/>
      <c r="AA507" s="142"/>
      <c r="AB507" s="163">
        <f>'LINK REALISASI 2'!AB507</f>
        <v>0</v>
      </c>
      <c r="AC507" s="142">
        <v>18000000</v>
      </c>
      <c r="AD507" s="142"/>
    </row>
    <row r="508" spans="2:31" ht="6" customHeight="1" x14ac:dyDescent="0.2">
      <c r="C508" s="141"/>
      <c r="D508" s="141"/>
      <c r="E508" s="141"/>
      <c r="F508" s="141"/>
      <c r="G508" s="141"/>
      <c r="H508" s="141"/>
      <c r="I508" s="141"/>
      <c r="K508" s="140"/>
      <c r="L508" s="140"/>
      <c r="M508" s="140"/>
      <c r="N508" s="140"/>
      <c r="O508" s="140"/>
      <c r="P508" s="140"/>
      <c r="Q508" s="140"/>
      <c r="R508" s="140"/>
      <c r="S508" s="140"/>
      <c r="U508" s="142"/>
      <c r="V508" s="142"/>
      <c r="W508" s="142"/>
      <c r="X508" s="142"/>
      <c r="Y508" s="142"/>
      <c r="Z508" s="142"/>
      <c r="AA508" s="142"/>
      <c r="AB508" s="163">
        <f>'LINK REALISASI 2'!AB508</f>
        <v>0</v>
      </c>
      <c r="AC508" s="142"/>
      <c r="AD508" s="142"/>
    </row>
    <row r="509" spans="2:31" ht="5.25" customHeight="1" x14ac:dyDescent="0.2">
      <c r="K509" s="140"/>
      <c r="L509" s="140"/>
      <c r="M509" s="140"/>
      <c r="N509" s="140"/>
      <c r="O509" s="140"/>
      <c r="P509" s="140"/>
      <c r="Q509" s="140"/>
      <c r="R509" s="140"/>
      <c r="S509" s="140"/>
      <c r="V509" s="142">
        <v>0</v>
      </c>
      <c r="W509" s="142">
        <v>0</v>
      </c>
      <c r="X509" s="142"/>
      <c r="Y509" s="142">
        <v>0</v>
      </c>
      <c r="Z509" s="142"/>
      <c r="AA509" s="142"/>
      <c r="AB509" s="163">
        <f>'LINK REALISASI 2'!AB509</f>
        <v>0</v>
      </c>
    </row>
    <row r="510" spans="2:31" ht="12" customHeight="1" x14ac:dyDescent="0.2">
      <c r="V510" s="142"/>
      <c r="W510" s="142"/>
      <c r="X510" s="142"/>
      <c r="Y510" s="142"/>
      <c r="Z510" s="142"/>
      <c r="AA510" s="142"/>
      <c r="AB510" s="163">
        <f>'LINK REALISASI 2'!AB510</f>
        <v>0</v>
      </c>
    </row>
    <row r="511" spans="2:31" ht="13.5" customHeight="1" x14ac:dyDescent="0.2">
      <c r="V511" s="163">
        <v>0</v>
      </c>
      <c r="W511" s="142">
        <v>0</v>
      </c>
      <c r="X511" s="142"/>
      <c r="Y511" s="142">
        <v>0</v>
      </c>
      <c r="Z511" s="142"/>
      <c r="AA511" s="142"/>
      <c r="AB511" s="163">
        <f>'LINK REALISASI 2'!AB511</f>
        <v>0</v>
      </c>
    </row>
    <row r="512" spans="2:31" ht="6" customHeight="1" x14ac:dyDescent="0.2">
      <c r="AB512" s="163">
        <f>'LINK REALISASI 2'!AB512</f>
        <v>0</v>
      </c>
    </row>
    <row r="513" spans="2:31" ht="16.5" customHeight="1" x14ac:dyDescent="0.2">
      <c r="B513" s="135" t="s">
        <v>142</v>
      </c>
      <c r="C513" s="135"/>
      <c r="D513" s="135"/>
      <c r="E513" s="135"/>
      <c r="F513" s="135"/>
      <c r="G513" s="135"/>
      <c r="H513" s="135"/>
      <c r="I513" s="135"/>
      <c r="J513" s="135"/>
      <c r="K513" s="135"/>
      <c r="L513" s="135"/>
      <c r="M513" s="135"/>
      <c r="N513" s="135"/>
      <c r="O513" s="135"/>
      <c r="P513" s="135"/>
      <c r="Q513" s="135"/>
      <c r="R513" s="135"/>
      <c r="U513" s="163">
        <v>18000000</v>
      </c>
      <c r="V513" s="163">
        <v>0</v>
      </c>
      <c r="W513" s="142">
        <v>0</v>
      </c>
      <c r="X513" s="142"/>
      <c r="Y513" s="142">
        <v>0</v>
      </c>
      <c r="Z513" s="142"/>
      <c r="AA513" s="142"/>
      <c r="AB513" s="163">
        <f>'LINK REALISASI 2'!AB513</f>
        <v>0</v>
      </c>
      <c r="AC513" s="142">
        <v>18000000</v>
      </c>
      <c r="AD513" s="142"/>
    </row>
    <row r="514" spans="2:31" ht="16.5" customHeight="1" x14ac:dyDescent="0.2">
      <c r="V514" s="163">
        <v>0</v>
      </c>
      <c r="W514" s="142">
        <v>0</v>
      </c>
      <c r="X514" s="142"/>
      <c r="Y514" s="142">
        <v>0</v>
      </c>
      <c r="Z514" s="142"/>
      <c r="AA514" s="142"/>
      <c r="AB514" s="163">
        <f>'LINK REALISASI 2'!AB514</f>
        <v>0</v>
      </c>
    </row>
    <row r="515" spans="2:31" ht="16.5" customHeight="1" x14ac:dyDescent="0.2">
      <c r="V515" s="163">
        <v>0</v>
      </c>
      <c r="W515" s="142">
        <v>0</v>
      </c>
      <c r="X515" s="142"/>
      <c r="Y515" s="142">
        <v>0</v>
      </c>
      <c r="Z515" s="142"/>
      <c r="AA515" s="142"/>
      <c r="AB515" s="163">
        <f>'LINK REALISASI 2'!AB515</f>
        <v>0</v>
      </c>
    </row>
    <row r="516" spans="2:31" ht="9" customHeight="1" x14ac:dyDescent="0.2">
      <c r="AB516" s="163">
        <f>'LINK REALISASI 2'!AB516</f>
        <v>0</v>
      </c>
    </row>
    <row r="517" spans="2:31" ht="13.5" customHeight="1" x14ac:dyDescent="0.2">
      <c r="C517" s="135" t="s">
        <v>136</v>
      </c>
      <c r="D517" s="135"/>
      <c r="E517" s="135"/>
      <c r="F517" s="135"/>
      <c r="H517" s="136" t="s">
        <v>35</v>
      </c>
      <c r="I517" s="141" t="s">
        <v>239</v>
      </c>
      <c r="J517" s="141"/>
      <c r="K517" s="141"/>
      <c r="L517" s="141"/>
      <c r="M517" s="141"/>
      <c r="O517" s="138" t="s">
        <v>78</v>
      </c>
      <c r="P517" s="138"/>
      <c r="Q517" s="138"/>
      <c r="R517" s="138"/>
      <c r="S517" s="138"/>
      <c r="T517" s="138"/>
      <c r="U517" s="138"/>
      <c r="V517" s="138"/>
      <c r="W517" s="138"/>
      <c r="X517" s="138"/>
      <c r="Y517" s="138"/>
      <c r="Z517" s="138"/>
      <c r="AA517" s="138"/>
      <c r="AB517" s="163">
        <f>'LINK REALISASI 2'!AB517</f>
        <v>0</v>
      </c>
      <c r="AC517" s="138"/>
      <c r="AD517" s="138"/>
      <c r="AE517" s="138"/>
    </row>
    <row r="518" spans="2:31" ht="13.5" customHeight="1" x14ac:dyDescent="0.2">
      <c r="C518" s="135" t="s">
        <v>138</v>
      </c>
      <c r="D518" s="135"/>
      <c r="E518" s="135"/>
      <c r="F518" s="135"/>
      <c r="H518" s="136" t="s">
        <v>35</v>
      </c>
      <c r="I518" s="141" t="s">
        <v>243</v>
      </c>
      <c r="J518" s="141"/>
      <c r="K518" s="141"/>
      <c r="L518" s="141"/>
      <c r="M518" s="141"/>
      <c r="O518" s="138" t="s">
        <v>80</v>
      </c>
      <c r="P518" s="138"/>
      <c r="Q518" s="138"/>
      <c r="R518" s="138"/>
      <c r="S518" s="138"/>
      <c r="T518" s="138"/>
      <c r="U518" s="138"/>
      <c r="V518" s="138"/>
      <c r="W518" s="138"/>
      <c r="X518" s="138"/>
      <c r="Y518" s="138"/>
      <c r="Z518" s="138"/>
      <c r="AA518" s="138"/>
      <c r="AB518" s="163">
        <f>'LINK REALISASI 2'!AB518</f>
        <v>0</v>
      </c>
      <c r="AC518" s="138"/>
      <c r="AD518" s="138"/>
      <c r="AE518" s="138"/>
    </row>
    <row r="519" spans="2:31" ht="3" customHeight="1" x14ac:dyDescent="0.2">
      <c r="AB519" s="163">
        <f>'LINK REALISASI 2'!AB519</f>
        <v>0</v>
      </c>
    </row>
    <row r="520" spans="2:31" ht="3" customHeight="1" x14ac:dyDescent="0.2">
      <c r="AB520" s="163">
        <f>'LINK REALISASI 2'!AB520</f>
        <v>0</v>
      </c>
    </row>
    <row r="521" spans="2:31" ht="11.25" customHeight="1" x14ac:dyDescent="0.2">
      <c r="C521" s="141" t="s">
        <v>244</v>
      </c>
      <c r="D521" s="141"/>
      <c r="E521" s="141"/>
      <c r="F521" s="141"/>
      <c r="G521" s="141"/>
      <c r="H521" s="141"/>
      <c r="I521" s="141"/>
      <c r="K521" s="140" t="s">
        <v>245</v>
      </c>
      <c r="L521" s="140"/>
      <c r="M521" s="140"/>
      <c r="N521" s="140"/>
      <c r="O521" s="140"/>
      <c r="P521" s="140"/>
      <c r="Q521" s="140"/>
      <c r="R521" s="140"/>
      <c r="S521" s="140"/>
      <c r="U521" s="142">
        <v>6000000</v>
      </c>
      <c r="V521" s="142">
        <v>0</v>
      </c>
      <c r="W521" s="142">
        <v>0</v>
      </c>
      <c r="X521" s="142"/>
      <c r="Y521" s="142">
        <v>0</v>
      </c>
      <c r="Z521" s="142"/>
      <c r="AA521" s="142"/>
      <c r="AB521" s="163">
        <f>'LINK REALISASI 2'!AB521</f>
        <v>0</v>
      </c>
      <c r="AC521" s="142">
        <v>6000000</v>
      </c>
      <c r="AD521" s="142"/>
    </row>
    <row r="522" spans="2:31" ht="6" customHeight="1" x14ac:dyDescent="0.2">
      <c r="C522" s="141"/>
      <c r="D522" s="141"/>
      <c r="E522" s="141"/>
      <c r="F522" s="141"/>
      <c r="G522" s="141"/>
      <c r="H522" s="141"/>
      <c r="I522" s="141"/>
      <c r="K522" s="140"/>
      <c r="L522" s="140"/>
      <c r="M522" s="140"/>
      <c r="N522" s="140"/>
      <c r="O522" s="140"/>
      <c r="P522" s="140"/>
      <c r="Q522" s="140"/>
      <c r="R522" s="140"/>
      <c r="S522" s="140"/>
      <c r="U522" s="142"/>
      <c r="V522" s="142"/>
      <c r="W522" s="142"/>
      <c r="X522" s="142"/>
      <c r="Y522" s="142"/>
      <c r="Z522" s="142"/>
      <c r="AA522" s="142"/>
      <c r="AB522" s="163">
        <f>'LINK REALISASI 2'!AB522</f>
        <v>0</v>
      </c>
      <c r="AC522" s="142"/>
      <c r="AD522" s="142"/>
    </row>
    <row r="523" spans="2:31" ht="5.25" customHeight="1" x14ac:dyDescent="0.2">
      <c r="K523" s="140"/>
      <c r="L523" s="140"/>
      <c r="M523" s="140"/>
      <c r="N523" s="140"/>
      <c r="O523" s="140"/>
      <c r="P523" s="140"/>
      <c r="Q523" s="140"/>
      <c r="R523" s="140"/>
      <c r="S523" s="140"/>
      <c r="V523" s="142">
        <v>0</v>
      </c>
      <c r="W523" s="142">
        <v>0</v>
      </c>
      <c r="X523" s="142"/>
      <c r="Y523" s="142">
        <v>0</v>
      </c>
      <c r="Z523" s="142"/>
      <c r="AA523" s="142"/>
      <c r="AB523" s="163">
        <f>'LINK REALISASI 2'!AB523</f>
        <v>0</v>
      </c>
    </row>
    <row r="524" spans="2:31" ht="12" customHeight="1" x14ac:dyDescent="0.2">
      <c r="V524" s="142"/>
      <c r="W524" s="142"/>
      <c r="X524" s="142"/>
      <c r="Y524" s="142"/>
      <c r="Z524" s="142"/>
      <c r="AA524" s="142"/>
      <c r="AB524" s="163">
        <f>'LINK REALISASI 2'!AB524</f>
        <v>0</v>
      </c>
    </row>
    <row r="525" spans="2:31" ht="13.5" customHeight="1" x14ac:dyDescent="0.2">
      <c r="V525" s="163">
        <v>0</v>
      </c>
      <c r="W525" s="142">
        <v>0</v>
      </c>
      <c r="X525" s="142"/>
      <c r="Y525" s="142">
        <v>0</v>
      </c>
      <c r="Z525" s="142"/>
      <c r="AA525" s="142"/>
      <c r="AB525" s="163">
        <f>'LINK REALISASI 2'!AB525</f>
        <v>0</v>
      </c>
    </row>
    <row r="526" spans="2:31" ht="6" customHeight="1" x14ac:dyDescent="0.2">
      <c r="AB526" s="163">
        <f>'LINK REALISASI 2'!AB526</f>
        <v>0</v>
      </c>
    </row>
    <row r="527" spans="2:31" ht="16.5" customHeight="1" x14ac:dyDescent="0.2">
      <c r="B527" s="135" t="s">
        <v>142</v>
      </c>
      <c r="C527" s="135"/>
      <c r="D527" s="135"/>
      <c r="E527" s="135"/>
      <c r="F527" s="135"/>
      <c r="G527" s="135"/>
      <c r="H527" s="135"/>
      <c r="I527" s="135"/>
      <c r="J527" s="135"/>
      <c r="K527" s="135"/>
      <c r="L527" s="135"/>
      <c r="M527" s="135"/>
      <c r="N527" s="135"/>
      <c r="O527" s="135"/>
      <c r="P527" s="135"/>
      <c r="Q527" s="135"/>
      <c r="R527" s="135"/>
      <c r="U527" s="163">
        <v>6000000</v>
      </c>
      <c r="V527" s="163">
        <v>0</v>
      </c>
      <c r="W527" s="142">
        <v>0</v>
      </c>
      <c r="X527" s="142"/>
      <c r="Y527" s="142">
        <v>0</v>
      </c>
      <c r="Z527" s="142"/>
      <c r="AA527" s="142"/>
      <c r="AB527" s="163">
        <f>'LINK REALISASI 2'!AB527</f>
        <v>0</v>
      </c>
      <c r="AC527" s="142">
        <v>6000000</v>
      </c>
      <c r="AD527" s="142"/>
    </row>
    <row r="528" spans="2:31" ht="16.5" customHeight="1" x14ac:dyDescent="0.2">
      <c r="V528" s="163">
        <v>0</v>
      </c>
      <c r="W528" s="142">
        <v>0</v>
      </c>
      <c r="X528" s="142"/>
      <c r="Y528" s="142">
        <v>0</v>
      </c>
      <c r="Z528" s="142"/>
      <c r="AA528" s="142"/>
      <c r="AB528" s="163">
        <f>'LINK REALISASI 2'!AB528</f>
        <v>0</v>
      </c>
    </row>
    <row r="529" spans="2:31" ht="16.5" customHeight="1" x14ac:dyDescent="0.2">
      <c r="V529" s="163">
        <v>0</v>
      </c>
      <c r="W529" s="142">
        <v>0</v>
      </c>
      <c r="X529" s="142"/>
      <c r="Y529" s="142">
        <v>0</v>
      </c>
      <c r="Z529" s="142"/>
      <c r="AA529" s="142"/>
      <c r="AB529" s="163">
        <f>'LINK REALISASI 2'!AB529</f>
        <v>0</v>
      </c>
    </row>
    <row r="530" spans="2:31" ht="9" customHeight="1" x14ac:dyDescent="0.2">
      <c r="AB530" s="163">
        <f>'LINK REALISASI 2'!AB530</f>
        <v>0</v>
      </c>
    </row>
    <row r="531" spans="2:31" ht="13.5" customHeight="1" x14ac:dyDescent="0.2">
      <c r="C531" s="135" t="s">
        <v>136</v>
      </c>
      <c r="D531" s="135"/>
      <c r="E531" s="135"/>
      <c r="F531" s="135"/>
      <c r="H531" s="136" t="s">
        <v>35</v>
      </c>
      <c r="I531" s="141" t="s">
        <v>239</v>
      </c>
      <c r="J531" s="141"/>
      <c r="K531" s="141"/>
      <c r="L531" s="141"/>
      <c r="M531" s="141"/>
      <c r="O531" s="138" t="s">
        <v>78</v>
      </c>
      <c r="P531" s="138"/>
      <c r="Q531" s="138"/>
      <c r="R531" s="138"/>
      <c r="S531" s="138"/>
      <c r="T531" s="138"/>
      <c r="U531" s="138"/>
      <c r="V531" s="138"/>
      <c r="W531" s="138"/>
      <c r="X531" s="138"/>
      <c r="Y531" s="138"/>
      <c r="Z531" s="138"/>
      <c r="AA531" s="138"/>
      <c r="AB531" s="163">
        <f>'LINK REALISASI 2'!AB531</f>
        <v>0</v>
      </c>
      <c r="AC531" s="138"/>
      <c r="AD531" s="138"/>
      <c r="AE531" s="138"/>
    </row>
    <row r="532" spans="2:31" ht="13.5" customHeight="1" x14ac:dyDescent="0.2">
      <c r="C532" s="135" t="s">
        <v>138</v>
      </c>
      <c r="D532" s="135"/>
      <c r="E532" s="135"/>
      <c r="F532" s="135"/>
      <c r="H532" s="136" t="s">
        <v>35</v>
      </c>
      <c r="I532" s="141" t="s">
        <v>246</v>
      </c>
      <c r="J532" s="141"/>
      <c r="K532" s="141"/>
      <c r="L532" s="141"/>
      <c r="M532" s="141"/>
      <c r="O532" s="138" t="s">
        <v>81</v>
      </c>
      <c r="P532" s="138"/>
      <c r="Q532" s="138"/>
      <c r="R532" s="138"/>
      <c r="S532" s="138"/>
      <c r="T532" s="138"/>
      <c r="U532" s="138"/>
      <c r="V532" s="138"/>
      <c r="W532" s="138"/>
      <c r="X532" s="138"/>
      <c r="Y532" s="138"/>
      <c r="Z532" s="138"/>
      <c r="AA532" s="138"/>
      <c r="AB532" s="163">
        <f>'LINK REALISASI 2'!AB532</f>
        <v>0</v>
      </c>
      <c r="AC532" s="138"/>
      <c r="AD532" s="138"/>
      <c r="AE532" s="138"/>
    </row>
    <row r="533" spans="2:31" ht="3" customHeight="1" x14ac:dyDescent="0.2">
      <c r="AB533" s="163">
        <f>'LINK REALISASI 2'!AB533</f>
        <v>0</v>
      </c>
    </row>
    <row r="534" spans="2:31" ht="3" customHeight="1" x14ac:dyDescent="0.2">
      <c r="AB534" s="163">
        <f>'LINK REALISASI 2'!AB534</f>
        <v>0</v>
      </c>
    </row>
    <row r="535" spans="2:31" ht="16.5" customHeight="1" x14ac:dyDescent="0.2">
      <c r="C535" s="141" t="s">
        <v>172</v>
      </c>
      <c r="D535" s="141"/>
      <c r="E535" s="141"/>
      <c r="F535" s="141"/>
      <c r="G535" s="141"/>
      <c r="H535" s="141"/>
      <c r="I535" s="141"/>
      <c r="K535" s="141" t="s">
        <v>173</v>
      </c>
      <c r="L535" s="141"/>
      <c r="M535" s="141"/>
      <c r="N535" s="141"/>
      <c r="O535" s="141"/>
      <c r="P535" s="141"/>
      <c r="Q535" s="141"/>
      <c r="R535" s="141"/>
      <c r="S535" s="141"/>
      <c r="U535" s="163">
        <v>1500000</v>
      </c>
      <c r="V535" s="163">
        <v>0</v>
      </c>
      <c r="W535" s="142">
        <v>0</v>
      </c>
      <c r="X535" s="142"/>
      <c r="Y535" s="142">
        <v>0</v>
      </c>
      <c r="Z535" s="142"/>
      <c r="AA535" s="142"/>
      <c r="AB535" s="163">
        <f>'LINK REALISASI 2'!AB535</f>
        <v>0</v>
      </c>
      <c r="AC535" s="142">
        <v>1500000</v>
      </c>
      <c r="AD535" s="142"/>
    </row>
    <row r="536" spans="2:31" ht="16.5" customHeight="1" x14ac:dyDescent="0.2">
      <c r="V536" s="163">
        <v>0</v>
      </c>
      <c r="W536" s="142">
        <v>0</v>
      </c>
      <c r="X536" s="142"/>
      <c r="Y536" s="142">
        <v>0</v>
      </c>
      <c r="Z536" s="142"/>
      <c r="AA536" s="142"/>
      <c r="AB536" s="163">
        <f>'LINK REALISASI 2'!AB536</f>
        <v>0</v>
      </c>
    </row>
    <row r="537" spans="2:31" ht="13.5" customHeight="1" x14ac:dyDescent="0.2">
      <c r="V537" s="163">
        <v>0</v>
      </c>
      <c r="W537" s="142">
        <v>0</v>
      </c>
      <c r="X537" s="142"/>
      <c r="Y537" s="142">
        <v>0</v>
      </c>
      <c r="Z537" s="142"/>
      <c r="AA537" s="142"/>
      <c r="AB537" s="163">
        <f>'LINK REALISASI 2'!AB537</f>
        <v>0</v>
      </c>
    </row>
    <row r="538" spans="2:31" ht="16.5" customHeight="1" x14ac:dyDescent="0.2">
      <c r="C538" s="141" t="s">
        <v>247</v>
      </c>
      <c r="D538" s="141"/>
      <c r="E538" s="141"/>
      <c r="F538" s="141"/>
      <c r="G538" s="141"/>
      <c r="H538" s="141"/>
      <c r="I538" s="141"/>
      <c r="K538" s="141" t="s">
        <v>248</v>
      </c>
      <c r="L538" s="141"/>
      <c r="M538" s="141"/>
      <c r="N538" s="141"/>
      <c r="O538" s="141"/>
      <c r="P538" s="141"/>
      <c r="Q538" s="141"/>
      <c r="R538" s="141"/>
      <c r="S538" s="141"/>
      <c r="U538" s="163">
        <v>3500000</v>
      </c>
      <c r="V538" s="163">
        <v>0</v>
      </c>
      <c r="W538" s="142">
        <v>0</v>
      </c>
      <c r="X538" s="142"/>
      <c r="Y538" s="142">
        <v>0</v>
      </c>
      <c r="Z538" s="142"/>
      <c r="AA538" s="142"/>
      <c r="AB538" s="163">
        <f>'LINK REALISASI 2'!AB538</f>
        <v>0</v>
      </c>
      <c r="AC538" s="142">
        <v>3500000</v>
      </c>
      <c r="AD538" s="142"/>
    </row>
    <row r="539" spans="2:31" ht="16.5" customHeight="1" x14ac:dyDescent="0.2">
      <c r="V539" s="163">
        <v>0</v>
      </c>
      <c r="W539" s="142">
        <v>0</v>
      </c>
      <c r="X539" s="142"/>
      <c r="Y539" s="142">
        <v>0</v>
      </c>
      <c r="Z539" s="142"/>
      <c r="AA539" s="142"/>
      <c r="AB539" s="163">
        <f>'LINK REALISASI 2'!AB539</f>
        <v>0</v>
      </c>
    </row>
    <row r="540" spans="2:31" ht="13.5" customHeight="1" x14ac:dyDescent="0.2">
      <c r="V540" s="163">
        <v>0</v>
      </c>
      <c r="W540" s="142">
        <v>0</v>
      </c>
      <c r="X540" s="142"/>
      <c r="Y540" s="142">
        <v>0</v>
      </c>
      <c r="Z540" s="142"/>
      <c r="AA540" s="142"/>
      <c r="AB540" s="163">
        <f>'LINK REALISASI 2'!AB540</f>
        <v>0</v>
      </c>
    </row>
    <row r="541" spans="2:31" ht="6" customHeight="1" x14ac:dyDescent="0.2">
      <c r="AB541" s="163">
        <f>'LINK REALISASI 2'!AB541</f>
        <v>0</v>
      </c>
    </row>
    <row r="542" spans="2:31" ht="16.5" customHeight="1" x14ac:dyDescent="0.2">
      <c r="B542" s="135" t="s">
        <v>142</v>
      </c>
      <c r="C542" s="135"/>
      <c r="D542" s="135"/>
      <c r="E542" s="135"/>
      <c r="F542" s="135"/>
      <c r="G542" s="135"/>
      <c r="H542" s="135"/>
      <c r="I542" s="135"/>
      <c r="J542" s="135"/>
      <c r="K542" s="135"/>
      <c r="L542" s="135"/>
      <c r="M542" s="135"/>
      <c r="N542" s="135"/>
      <c r="O542" s="135"/>
      <c r="P542" s="135"/>
      <c r="Q542" s="135"/>
      <c r="R542" s="135"/>
      <c r="U542" s="163">
        <v>5000000</v>
      </c>
      <c r="V542" s="163">
        <v>0</v>
      </c>
      <c r="W542" s="142">
        <v>0</v>
      </c>
      <c r="X542" s="142"/>
      <c r="Y542" s="142">
        <v>0</v>
      </c>
      <c r="Z542" s="142"/>
      <c r="AA542" s="142"/>
      <c r="AB542" s="163">
        <f>'LINK REALISASI 2'!AB542</f>
        <v>0</v>
      </c>
      <c r="AC542" s="142">
        <v>5000000</v>
      </c>
      <c r="AD542" s="142"/>
    </row>
    <row r="543" spans="2:31" ht="16.5" customHeight="1" x14ac:dyDescent="0.2">
      <c r="V543" s="163">
        <v>0</v>
      </c>
      <c r="W543" s="142">
        <v>0</v>
      </c>
      <c r="X543" s="142"/>
      <c r="Y543" s="142">
        <v>0</v>
      </c>
      <c r="Z543" s="142"/>
      <c r="AA543" s="142"/>
      <c r="AB543" s="163">
        <f>'LINK REALISASI 2'!AB543</f>
        <v>0</v>
      </c>
    </row>
    <row r="544" spans="2:31" ht="16.5" customHeight="1" x14ac:dyDescent="0.2">
      <c r="V544" s="163">
        <v>0</v>
      </c>
      <c r="W544" s="142">
        <v>0</v>
      </c>
      <c r="X544" s="142"/>
      <c r="Y544" s="142">
        <v>0</v>
      </c>
      <c r="Z544" s="142"/>
      <c r="AA544" s="142"/>
      <c r="AB544" s="163">
        <f>'LINK REALISASI 2'!AB544</f>
        <v>0</v>
      </c>
    </row>
    <row r="545" spans="3:31" ht="9" customHeight="1" x14ac:dyDescent="0.2">
      <c r="AB545" s="163">
        <f>'LINK REALISASI 2'!AB545</f>
        <v>0</v>
      </c>
    </row>
    <row r="546" spans="3:31" ht="13.5" customHeight="1" x14ac:dyDescent="0.2">
      <c r="C546" s="135" t="s">
        <v>136</v>
      </c>
      <c r="D546" s="135"/>
      <c r="E546" s="135"/>
      <c r="F546" s="135"/>
      <c r="H546" s="136" t="s">
        <v>35</v>
      </c>
      <c r="I546" s="141" t="s">
        <v>239</v>
      </c>
      <c r="J546" s="141"/>
      <c r="K546" s="141"/>
      <c r="L546" s="141"/>
      <c r="M546" s="141"/>
      <c r="O546" s="138" t="s">
        <v>78</v>
      </c>
      <c r="P546" s="138"/>
      <c r="Q546" s="138"/>
      <c r="R546" s="138"/>
      <c r="S546" s="138"/>
      <c r="T546" s="138"/>
      <c r="U546" s="138"/>
      <c r="V546" s="138"/>
      <c r="W546" s="138"/>
      <c r="X546" s="138"/>
      <c r="Y546" s="138"/>
      <c r="Z546" s="138"/>
      <c r="AA546" s="138"/>
      <c r="AB546" s="163">
        <f>'LINK REALISASI 2'!AB546</f>
        <v>0</v>
      </c>
      <c r="AC546" s="138"/>
      <c r="AD546" s="138"/>
      <c r="AE546" s="138"/>
    </row>
    <row r="547" spans="3:31" ht="13.5" customHeight="1" x14ac:dyDescent="0.2">
      <c r="C547" s="135" t="s">
        <v>138</v>
      </c>
      <c r="D547" s="135"/>
      <c r="E547" s="135"/>
      <c r="F547" s="135"/>
      <c r="H547" s="136" t="s">
        <v>35</v>
      </c>
      <c r="I547" s="141" t="s">
        <v>249</v>
      </c>
      <c r="J547" s="141"/>
      <c r="K547" s="141"/>
      <c r="L547" s="141"/>
      <c r="M547" s="141"/>
      <c r="O547" s="138" t="s">
        <v>82</v>
      </c>
      <c r="P547" s="138"/>
      <c r="Q547" s="138"/>
      <c r="R547" s="138"/>
      <c r="S547" s="138"/>
      <c r="T547" s="138"/>
      <c r="U547" s="138"/>
      <c r="V547" s="138"/>
      <c r="W547" s="138"/>
      <c r="X547" s="138"/>
      <c r="Y547" s="138"/>
      <c r="Z547" s="138"/>
      <c r="AA547" s="138"/>
      <c r="AB547" s="163">
        <f>'LINK REALISASI 2'!AB547</f>
        <v>0</v>
      </c>
      <c r="AC547" s="138"/>
      <c r="AD547" s="138"/>
      <c r="AE547" s="138"/>
    </row>
    <row r="548" spans="3:31" ht="3" customHeight="1" x14ac:dyDescent="0.2">
      <c r="AB548" s="163">
        <f>'LINK REALISASI 2'!AB548</f>
        <v>0</v>
      </c>
    </row>
    <row r="549" spans="3:31" ht="3" customHeight="1" x14ac:dyDescent="0.2">
      <c r="AB549" s="163">
        <f>'LINK REALISASI 2'!AB549</f>
        <v>0</v>
      </c>
    </row>
    <row r="550" spans="3:31" ht="16.5" customHeight="1" x14ac:dyDescent="0.2">
      <c r="C550" s="141" t="s">
        <v>250</v>
      </c>
      <c r="D550" s="141"/>
      <c r="E550" s="141"/>
      <c r="F550" s="141"/>
      <c r="G550" s="141"/>
      <c r="H550" s="141"/>
      <c r="I550" s="141"/>
      <c r="K550" s="141" t="s">
        <v>251</v>
      </c>
      <c r="L550" s="141"/>
      <c r="M550" s="141"/>
      <c r="N550" s="141"/>
      <c r="O550" s="141"/>
      <c r="P550" s="141"/>
      <c r="Q550" s="141"/>
      <c r="R550" s="141"/>
      <c r="S550" s="141"/>
      <c r="U550" s="163">
        <v>2000000</v>
      </c>
      <c r="V550" s="163">
        <v>0</v>
      </c>
      <c r="W550" s="142">
        <v>0</v>
      </c>
      <c r="X550" s="142"/>
      <c r="Y550" s="142">
        <v>0</v>
      </c>
      <c r="Z550" s="142"/>
      <c r="AA550" s="142"/>
      <c r="AB550" s="163">
        <f>'LINK REALISASI 2'!AB550</f>
        <v>0</v>
      </c>
      <c r="AC550" s="142">
        <v>2000000</v>
      </c>
      <c r="AD550" s="142"/>
    </row>
    <row r="551" spans="3:31" ht="16.5" customHeight="1" x14ac:dyDescent="0.2">
      <c r="V551" s="163">
        <v>0</v>
      </c>
      <c r="W551" s="142">
        <v>0</v>
      </c>
      <c r="X551" s="142"/>
      <c r="Y551" s="142">
        <v>0</v>
      </c>
      <c r="Z551" s="142"/>
      <c r="AA551" s="142"/>
      <c r="AB551" s="163">
        <f>'LINK REALISASI 2'!AB551</f>
        <v>0</v>
      </c>
    </row>
    <row r="552" spans="3:31" ht="13.5" customHeight="1" x14ac:dyDescent="0.2">
      <c r="V552" s="163">
        <v>0</v>
      </c>
      <c r="W552" s="142">
        <v>0</v>
      </c>
      <c r="X552" s="142"/>
      <c r="Y552" s="142">
        <v>0</v>
      </c>
      <c r="Z552" s="142"/>
      <c r="AA552" s="142"/>
      <c r="AB552" s="163">
        <f>'LINK REALISASI 2'!AB552</f>
        <v>0</v>
      </c>
    </row>
    <row r="553" spans="3:31" ht="3" customHeight="1" x14ac:dyDescent="0.2">
      <c r="AB553" s="163">
        <f>'LINK REALISASI 2'!AB553</f>
        <v>0</v>
      </c>
    </row>
    <row r="554" spans="3:31" ht="16.5" customHeight="1" x14ac:dyDescent="0.2">
      <c r="C554" s="141" t="s">
        <v>252</v>
      </c>
      <c r="D554" s="141"/>
      <c r="E554" s="141"/>
      <c r="F554" s="141"/>
      <c r="G554" s="141"/>
      <c r="H554" s="141"/>
      <c r="I554" s="141"/>
      <c r="K554" s="141" t="s">
        <v>253</v>
      </c>
      <c r="L554" s="141"/>
      <c r="M554" s="141"/>
      <c r="N554" s="141"/>
      <c r="O554" s="141"/>
      <c r="P554" s="141"/>
      <c r="Q554" s="141"/>
      <c r="R554" s="141"/>
      <c r="S554" s="141"/>
      <c r="U554" s="163">
        <v>9000000</v>
      </c>
      <c r="V554" s="163">
        <v>0</v>
      </c>
      <c r="W554" s="142">
        <v>0</v>
      </c>
      <c r="X554" s="142"/>
      <c r="Y554" s="142">
        <v>0</v>
      </c>
      <c r="Z554" s="142"/>
      <c r="AA554" s="142"/>
      <c r="AB554" s="163">
        <f>'LINK REALISASI 2'!AB554</f>
        <v>0</v>
      </c>
      <c r="AC554" s="142">
        <v>9000000</v>
      </c>
      <c r="AD554" s="142"/>
    </row>
    <row r="555" spans="3:31" ht="16.5" customHeight="1" x14ac:dyDescent="0.2">
      <c r="V555" s="163">
        <v>0</v>
      </c>
      <c r="W555" s="142">
        <v>0</v>
      </c>
      <c r="X555" s="142"/>
      <c r="Y555" s="142">
        <v>0</v>
      </c>
      <c r="Z555" s="142"/>
      <c r="AA555" s="142"/>
      <c r="AB555" s="163">
        <f>'LINK REALISASI 2'!AB555</f>
        <v>0</v>
      </c>
    </row>
    <row r="556" spans="3:31" ht="13.5" customHeight="1" x14ac:dyDescent="0.2">
      <c r="V556" s="163">
        <v>0</v>
      </c>
      <c r="W556" s="142">
        <v>0</v>
      </c>
      <c r="X556" s="142"/>
      <c r="Y556" s="142">
        <v>0</v>
      </c>
      <c r="Z556" s="142"/>
      <c r="AA556" s="142"/>
      <c r="AB556" s="163">
        <f>'LINK REALISASI 2'!AB556</f>
        <v>0</v>
      </c>
    </row>
    <row r="557" spans="3:31" ht="3" customHeight="1" x14ac:dyDescent="0.2">
      <c r="AB557" s="163">
        <f>'LINK REALISASI 2'!AB557</f>
        <v>0</v>
      </c>
    </row>
    <row r="558" spans="3:31" ht="16.5" customHeight="1" x14ac:dyDescent="0.2">
      <c r="C558" s="141" t="s">
        <v>254</v>
      </c>
      <c r="D558" s="141"/>
      <c r="E558" s="141"/>
      <c r="F558" s="141"/>
      <c r="G558" s="141"/>
      <c r="H558" s="141"/>
      <c r="I558" s="141"/>
      <c r="K558" s="141" t="s">
        <v>255</v>
      </c>
      <c r="L558" s="141"/>
      <c r="M558" s="141"/>
      <c r="N558" s="141"/>
      <c r="O558" s="141"/>
      <c r="P558" s="141"/>
      <c r="Q558" s="141"/>
      <c r="R558" s="141"/>
      <c r="S558" s="141"/>
      <c r="U558" s="163">
        <v>20000000</v>
      </c>
      <c r="V558" s="163">
        <v>0</v>
      </c>
      <c r="W558" s="142">
        <v>0</v>
      </c>
      <c r="X558" s="142"/>
      <c r="Y558" s="142">
        <v>0</v>
      </c>
      <c r="Z558" s="142"/>
      <c r="AA558" s="142"/>
      <c r="AB558" s="163">
        <f>'LINK REALISASI 2'!AB558</f>
        <v>0</v>
      </c>
      <c r="AC558" s="142">
        <v>20000000</v>
      </c>
      <c r="AD558" s="142"/>
    </row>
    <row r="559" spans="3:31" ht="16.5" customHeight="1" x14ac:dyDescent="0.2">
      <c r="V559" s="163">
        <v>0</v>
      </c>
      <c r="W559" s="142">
        <v>0</v>
      </c>
      <c r="X559" s="142"/>
      <c r="Y559" s="142">
        <v>0</v>
      </c>
      <c r="Z559" s="142"/>
      <c r="AA559" s="142"/>
      <c r="AB559" s="163">
        <f>'LINK REALISASI 2'!AB559</f>
        <v>0</v>
      </c>
    </row>
    <row r="560" spans="3:31" ht="13.5" customHeight="1" x14ac:dyDescent="0.2">
      <c r="V560" s="163">
        <v>0</v>
      </c>
      <c r="W560" s="142">
        <v>0</v>
      </c>
      <c r="X560" s="142"/>
      <c r="Y560" s="142">
        <v>0</v>
      </c>
      <c r="Z560" s="142"/>
      <c r="AA560" s="142"/>
      <c r="AB560" s="163">
        <f>'LINK REALISASI 2'!AB560</f>
        <v>0</v>
      </c>
    </row>
    <row r="561" spans="2:31" ht="3" customHeight="1" x14ac:dyDescent="0.2">
      <c r="AB561" s="163">
        <f>'LINK REALISASI 2'!AB561</f>
        <v>0</v>
      </c>
    </row>
    <row r="562" spans="2:31" ht="16.5" customHeight="1" x14ac:dyDescent="0.2">
      <c r="C562" s="141" t="s">
        <v>256</v>
      </c>
      <c r="D562" s="141"/>
      <c r="E562" s="141"/>
      <c r="F562" s="141"/>
      <c r="G562" s="141"/>
      <c r="H562" s="141"/>
      <c r="I562" s="141"/>
      <c r="K562" s="141" t="s">
        <v>257</v>
      </c>
      <c r="L562" s="141"/>
      <c r="M562" s="141"/>
      <c r="N562" s="141"/>
      <c r="O562" s="141"/>
      <c r="P562" s="141"/>
      <c r="Q562" s="141"/>
      <c r="R562" s="141"/>
      <c r="S562" s="141"/>
      <c r="U562" s="163">
        <v>4000000</v>
      </c>
      <c r="V562" s="163">
        <v>0</v>
      </c>
      <c r="W562" s="142">
        <v>0</v>
      </c>
      <c r="X562" s="142"/>
      <c r="Y562" s="142">
        <v>0</v>
      </c>
      <c r="Z562" s="142"/>
      <c r="AA562" s="142"/>
      <c r="AB562" s="163">
        <f>'LINK REALISASI 2'!AB562</f>
        <v>0</v>
      </c>
      <c r="AC562" s="142">
        <v>4000000</v>
      </c>
      <c r="AD562" s="142"/>
    </row>
    <row r="563" spans="2:31" ht="16.5" customHeight="1" x14ac:dyDescent="0.2">
      <c r="V563" s="163">
        <v>0</v>
      </c>
      <c r="W563" s="142">
        <v>0</v>
      </c>
      <c r="X563" s="142"/>
      <c r="Y563" s="142">
        <v>0</v>
      </c>
      <c r="Z563" s="142"/>
      <c r="AA563" s="142"/>
      <c r="AB563" s="163">
        <f>'LINK REALISASI 2'!AB563</f>
        <v>0</v>
      </c>
    </row>
    <row r="564" spans="2:31" ht="13.5" customHeight="1" x14ac:dyDescent="0.2">
      <c r="V564" s="163">
        <v>0</v>
      </c>
      <c r="W564" s="142">
        <v>0</v>
      </c>
      <c r="X564" s="142"/>
      <c r="Y564" s="142">
        <v>0</v>
      </c>
      <c r="Z564" s="142"/>
      <c r="AA564" s="142"/>
      <c r="AB564" s="163">
        <f>'LINK REALISASI 2'!AB564</f>
        <v>0</v>
      </c>
    </row>
    <row r="565" spans="2:31" ht="6" customHeight="1" x14ac:dyDescent="0.2">
      <c r="AB565" s="163">
        <f>'LINK REALISASI 2'!AB565</f>
        <v>0</v>
      </c>
    </row>
    <row r="566" spans="2:31" ht="16.5" customHeight="1" x14ac:dyDescent="0.2">
      <c r="B566" s="135" t="s">
        <v>142</v>
      </c>
      <c r="C566" s="135"/>
      <c r="D566" s="135"/>
      <c r="E566" s="135"/>
      <c r="F566" s="135"/>
      <c r="G566" s="135"/>
      <c r="H566" s="135"/>
      <c r="I566" s="135"/>
      <c r="J566" s="135"/>
      <c r="K566" s="135"/>
      <c r="L566" s="135"/>
      <c r="M566" s="135"/>
      <c r="N566" s="135"/>
      <c r="O566" s="135"/>
      <c r="P566" s="135"/>
      <c r="Q566" s="135"/>
      <c r="R566" s="135"/>
      <c r="U566" s="163">
        <v>35000000</v>
      </c>
      <c r="V566" s="163">
        <v>0</v>
      </c>
      <c r="W566" s="142">
        <v>0</v>
      </c>
      <c r="X566" s="142"/>
      <c r="Y566" s="142">
        <v>0</v>
      </c>
      <c r="Z566" s="142"/>
      <c r="AA566" s="142"/>
      <c r="AB566" s="163">
        <f>'LINK REALISASI 2'!AB566</f>
        <v>0</v>
      </c>
      <c r="AC566" s="142">
        <v>35000000</v>
      </c>
      <c r="AD566" s="142"/>
    </row>
    <row r="567" spans="2:31" ht="16.5" customHeight="1" x14ac:dyDescent="0.2">
      <c r="V567" s="163">
        <v>0</v>
      </c>
      <c r="W567" s="142">
        <v>0</v>
      </c>
      <c r="X567" s="142"/>
      <c r="Y567" s="142">
        <v>0</v>
      </c>
      <c r="Z567" s="142"/>
      <c r="AA567" s="142"/>
      <c r="AB567" s="163">
        <f>'LINK REALISASI 2'!AB567</f>
        <v>0</v>
      </c>
    </row>
    <row r="568" spans="2:31" ht="16.5" customHeight="1" x14ac:dyDescent="0.2">
      <c r="V568" s="163">
        <v>0</v>
      </c>
      <c r="W568" s="142">
        <v>0</v>
      </c>
      <c r="X568" s="142"/>
      <c r="Y568" s="142">
        <v>0</v>
      </c>
      <c r="Z568" s="142"/>
      <c r="AA568" s="142"/>
      <c r="AB568" s="163">
        <f>'LINK REALISASI 2'!AB568</f>
        <v>0</v>
      </c>
    </row>
    <row r="569" spans="2:31" ht="9" customHeight="1" x14ac:dyDescent="0.2">
      <c r="AB569" s="163">
        <f>'LINK REALISASI 2'!AB569</f>
        <v>0</v>
      </c>
    </row>
    <row r="570" spans="2:31" ht="13.5" customHeight="1" x14ac:dyDescent="0.2">
      <c r="C570" s="135" t="s">
        <v>136</v>
      </c>
      <c r="D570" s="135"/>
      <c r="E570" s="135"/>
      <c r="F570" s="135"/>
      <c r="H570" s="136" t="s">
        <v>35</v>
      </c>
      <c r="I570" s="141" t="s">
        <v>239</v>
      </c>
      <c r="J570" s="141"/>
      <c r="K570" s="141"/>
      <c r="L570" s="141"/>
      <c r="M570" s="141"/>
      <c r="O570" s="138" t="s">
        <v>78</v>
      </c>
      <c r="P570" s="138"/>
      <c r="Q570" s="138"/>
      <c r="R570" s="138"/>
      <c r="S570" s="138"/>
      <c r="T570" s="138"/>
      <c r="U570" s="138"/>
      <c r="V570" s="138"/>
      <c r="W570" s="138"/>
      <c r="X570" s="138"/>
      <c r="Y570" s="138"/>
      <c r="Z570" s="138"/>
      <c r="AA570" s="138"/>
      <c r="AB570" s="163">
        <f>'LINK REALISASI 2'!AB570</f>
        <v>0</v>
      </c>
      <c r="AC570" s="138"/>
      <c r="AD570" s="138"/>
      <c r="AE570" s="138"/>
    </row>
    <row r="571" spans="2:31" ht="13.5" customHeight="1" x14ac:dyDescent="0.2">
      <c r="C571" s="135" t="s">
        <v>138</v>
      </c>
      <c r="D571" s="135"/>
      <c r="E571" s="135"/>
      <c r="F571" s="135"/>
      <c r="H571" s="136" t="s">
        <v>35</v>
      </c>
      <c r="I571" s="141" t="s">
        <v>258</v>
      </c>
      <c r="J571" s="141"/>
      <c r="K571" s="141"/>
      <c r="L571" s="141"/>
      <c r="M571" s="141"/>
      <c r="O571" s="138" t="s">
        <v>83</v>
      </c>
      <c r="P571" s="138"/>
      <c r="Q571" s="138"/>
      <c r="R571" s="138"/>
      <c r="S571" s="138"/>
      <c r="T571" s="138"/>
      <c r="U571" s="138"/>
      <c r="V571" s="138"/>
      <c r="W571" s="138"/>
      <c r="X571" s="138"/>
      <c r="Y571" s="138"/>
      <c r="Z571" s="138"/>
      <c r="AA571" s="138"/>
      <c r="AB571" s="163">
        <f>'LINK REALISASI 2'!AB571</f>
        <v>0</v>
      </c>
      <c r="AC571" s="138"/>
      <c r="AD571" s="138"/>
      <c r="AE571" s="138"/>
    </row>
    <row r="572" spans="2:31" ht="3" customHeight="1" x14ac:dyDescent="0.2">
      <c r="AB572" s="163">
        <f>'LINK REALISASI 2'!AB572</f>
        <v>0</v>
      </c>
    </row>
    <row r="573" spans="2:31" ht="3" customHeight="1" x14ac:dyDescent="0.2">
      <c r="AB573" s="163">
        <f>'LINK REALISASI 2'!AB573</f>
        <v>0</v>
      </c>
    </row>
    <row r="574" spans="2:31" ht="16.5" customHeight="1" x14ac:dyDescent="0.2">
      <c r="C574" s="141" t="s">
        <v>247</v>
      </c>
      <c r="D574" s="141"/>
      <c r="E574" s="141"/>
      <c r="F574" s="141"/>
      <c r="G574" s="141"/>
      <c r="H574" s="141"/>
      <c r="I574" s="141"/>
      <c r="K574" s="141" t="s">
        <v>248</v>
      </c>
      <c r="L574" s="141"/>
      <c r="M574" s="141"/>
      <c r="N574" s="141"/>
      <c r="O574" s="141"/>
      <c r="P574" s="141"/>
      <c r="Q574" s="141"/>
      <c r="R574" s="141"/>
      <c r="S574" s="141"/>
      <c r="U574" s="163">
        <v>5000000</v>
      </c>
      <c r="V574" s="163">
        <v>0</v>
      </c>
      <c r="W574" s="142">
        <v>0</v>
      </c>
      <c r="X574" s="142"/>
      <c r="Y574" s="142">
        <v>0</v>
      </c>
      <c r="Z574" s="142"/>
      <c r="AA574" s="142"/>
      <c r="AB574" s="163">
        <f>'LINK REALISASI 2'!AB574</f>
        <v>0</v>
      </c>
      <c r="AC574" s="142">
        <v>5000000</v>
      </c>
      <c r="AD574" s="142"/>
    </row>
    <row r="575" spans="2:31" ht="16.5" customHeight="1" x14ac:dyDescent="0.2">
      <c r="V575" s="163">
        <v>0</v>
      </c>
      <c r="W575" s="142">
        <v>0</v>
      </c>
      <c r="X575" s="142"/>
      <c r="Y575" s="142">
        <v>0</v>
      </c>
      <c r="Z575" s="142"/>
      <c r="AA575" s="142"/>
      <c r="AB575" s="163">
        <f>'LINK REALISASI 2'!AB575</f>
        <v>0</v>
      </c>
    </row>
    <row r="576" spans="2:31" ht="13.5" customHeight="1" x14ac:dyDescent="0.2">
      <c r="V576" s="163">
        <v>0</v>
      </c>
      <c r="W576" s="142">
        <v>0</v>
      </c>
      <c r="X576" s="142"/>
      <c r="Y576" s="142">
        <v>0</v>
      </c>
      <c r="Z576" s="142"/>
      <c r="AA576" s="142"/>
      <c r="AB576" s="163">
        <f>'LINK REALISASI 2'!AB576</f>
        <v>0</v>
      </c>
    </row>
    <row r="577" spans="2:31" ht="6" customHeight="1" x14ac:dyDescent="0.2">
      <c r="AB577" s="163">
        <f>'LINK REALISASI 2'!AB577</f>
        <v>0</v>
      </c>
    </row>
    <row r="578" spans="2:31" ht="16.5" customHeight="1" x14ac:dyDescent="0.2">
      <c r="B578" s="135" t="s">
        <v>142</v>
      </c>
      <c r="C578" s="135"/>
      <c r="D578" s="135"/>
      <c r="E578" s="135"/>
      <c r="F578" s="135"/>
      <c r="G578" s="135"/>
      <c r="H578" s="135"/>
      <c r="I578" s="135"/>
      <c r="J578" s="135"/>
      <c r="K578" s="135"/>
      <c r="L578" s="135"/>
      <c r="M578" s="135"/>
      <c r="N578" s="135"/>
      <c r="O578" s="135"/>
      <c r="P578" s="135"/>
      <c r="Q578" s="135"/>
      <c r="R578" s="135"/>
      <c r="U578" s="163">
        <v>5000000</v>
      </c>
      <c r="V578" s="163">
        <v>0</v>
      </c>
      <c r="W578" s="142">
        <v>0</v>
      </c>
      <c r="X578" s="142"/>
      <c r="Y578" s="142">
        <v>0</v>
      </c>
      <c r="Z578" s="142"/>
      <c r="AA578" s="142"/>
      <c r="AB578" s="163">
        <f>'LINK REALISASI 2'!AB578</f>
        <v>0</v>
      </c>
      <c r="AC578" s="142">
        <v>5000000</v>
      </c>
      <c r="AD578" s="142"/>
    </row>
    <row r="579" spans="2:31" ht="16.5" customHeight="1" x14ac:dyDescent="0.2">
      <c r="V579" s="163">
        <v>0</v>
      </c>
      <c r="W579" s="142">
        <v>0</v>
      </c>
      <c r="X579" s="142"/>
      <c r="Y579" s="142">
        <v>0</v>
      </c>
      <c r="Z579" s="142"/>
      <c r="AA579" s="142"/>
      <c r="AB579" s="163">
        <f>'LINK REALISASI 2'!AB579</f>
        <v>0</v>
      </c>
    </row>
    <row r="580" spans="2:31" ht="16.5" customHeight="1" x14ac:dyDescent="0.2">
      <c r="V580" s="163">
        <v>0</v>
      </c>
      <c r="W580" s="142">
        <v>0</v>
      </c>
      <c r="X580" s="142"/>
      <c r="Y580" s="142">
        <v>0</v>
      </c>
      <c r="Z580" s="142"/>
      <c r="AA580" s="142"/>
      <c r="AB580" s="163">
        <f>'LINK REALISASI 2'!AB580</f>
        <v>0</v>
      </c>
    </row>
    <row r="581" spans="2:31" ht="9" customHeight="1" x14ac:dyDescent="0.2">
      <c r="AB581" s="163">
        <f>'LINK REALISASI 2'!AB581</f>
        <v>0</v>
      </c>
    </row>
    <row r="582" spans="2:31" ht="13.5" customHeight="1" x14ac:dyDescent="0.2">
      <c r="C582" s="135" t="s">
        <v>136</v>
      </c>
      <c r="D582" s="135"/>
      <c r="E582" s="135"/>
      <c r="F582" s="135"/>
      <c r="H582" s="136" t="s">
        <v>35</v>
      </c>
      <c r="I582" s="141" t="s">
        <v>239</v>
      </c>
      <c r="J582" s="141"/>
      <c r="K582" s="141"/>
      <c r="L582" s="141"/>
      <c r="M582" s="141"/>
      <c r="O582" s="138" t="s">
        <v>78</v>
      </c>
      <c r="P582" s="138"/>
      <c r="Q582" s="138"/>
      <c r="R582" s="138"/>
      <c r="S582" s="138"/>
      <c r="T582" s="138"/>
      <c r="U582" s="138"/>
      <c r="V582" s="138"/>
      <c r="W582" s="138"/>
      <c r="X582" s="138"/>
      <c r="Y582" s="138"/>
      <c r="Z582" s="138"/>
      <c r="AA582" s="138"/>
      <c r="AB582" s="163">
        <f>'LINK REALISASI 2'!AB582</f>
        <v>0</v>
      </c>
      <c r="AC582" s="138"/>
      <c r="AD582" s="138"/>
      <c r="AE582" s="138"/>
    </row>
    <row r="583" spans="2:31" ht="13.5" customHeight="1" x14ac:dyDescent="0.2">
      <c r="C583" s="135" t="s">
        <v>138</v>
      </c>
      <c r="D583" s="135"/>
      <c r="E583" s="135"/>
      <c r="F583" s="135"/>
      <c r="H583" s="136" t="s">
        <v>35</v>
      </c>
      <c r="I583" s="141" t="s">
        <v>259</v>
      </c>
      <c r="J583" s="141"/>
      <c r="K583" s="141"/>
      <c r="L583" s="141"/>
      <c r="M583" s="141"/>
      <c r="O583" s="138" t="s">
        <v>84</v>
      </c>
      <c r="P583" s="138"/>
      <c r="Q583" s="138"/>
      <c r="R583" s="138"/>
      <c r="S583" s="138"/>
      <c r="T583" s="138"/>
      <c r="U583" s="138"/>
      <c r="V583" s="138"/>
      <c r="W583" s="138"/>
      <c r="X583" s="138"/>
      <c r="Y583" s="138"/>
      <c r="Z583" s="138"/>
      <c r="AA583" s="138"/>
      <c r="AB583" s="163">
        <f>'LINK REALISASI 2'!AB583</f>
        <v>0</v>
      </c>
      <c r="AC583" s="138"/>
      <c r="AD583" s="138"/>
      <c r="AE583" s="138"/>
    </row>
    <row r="584" spans="2:31" ht="3" customHeight="1" x14ac:dyDescent="0.2">
      <c r="AB584" s="163">
        <f>'LINK REALISASI 2'!AB584</f>
        <v>0</v>
      </c>
    </row>
    <row r="585" spans="2:31" ht="3" customHeight="1" x14ac:dyDescent="0.2">
      <c r="AB585" s="163">
        <f>'LINK REALISASI 2'!AB585</f>
        <v>0</v>
      </c>
    </row>
    <row r="586" spans="2:31" ht="16.5" customHeight="1" x14ac:dyDescent="0.2">
      <c r="C586" s="141" t="s">
        <v>247</v>
      </c>
      <c r="D586" s="141"/>
      <c r="E586" s="141"/>
      <c r="F586" s="141"/>
      <c r="G586" s="141"/>
      <c r="H586" s="141"/>
      <c r="I586" s="141"/>
      <c r="K586" s="141" t="s">
        <v>248</v>
      </c>
      <c r="L586" s="141"/>
      <c r="M586" s="141"/>
      <c r="N586" s="141"/>
      <c r="O586" s="141"/>
      <c r="P586" s="141"/>
      <c r="Q586" s="141"/>
      <c r="R586" s="141"/>
      <c r="S586" s="141"/>
      <c r="U586" s="163">
        <v>4000000</v>
      </c>
      <c r="V586" s="163">
        <v>0</v>
      </c>
      <c r="W586" s="142">
        <v>0</v>
      </c>
      <c r="X586" s="142"/>
      <c r="Y586" s="142">
        <v>0</v>
      </c>
      <c r="Z586" s="142"/>
      <c r="AA586" s="142"/>
      <c r="AB586" s="163">
        <f>'LINK REALISASI 2'!AB586</f>
        <v>0</v>
      </c>
      <c r="AC586" s="142">
        <v>4000000</v>
      </c>
      <c r="AD586" s="142"/>
    </row>
    <row r="587" spans="2:31" ht="16.5" customHeight="1" x14ac:dyDescent="0.2">
      <c r="V587" s="163">
        <v>0</v>
      </c>
      <c r="W587" s="142">
        <v>0</v>
      </c>
      <c r="X587" s="142"/>
      <c r="Y587" s="142">
        <v>0</v>
      </c>
      <c r="Z587" s="142"/>
      <c r="AA587" s="142"/>
      <c r="AB587" s="163">
        <f>'LINK REALISASI 2'!AB587</f>
        <v>0</v>
      </c>
    </row>
    <row r="588" spans="2:31" ht="13.5" customHeight="1" x14ac:dyDescent="0.2">
      <c r="V588" s="163">
        <v>0</v>
      </c>
      <c r="W588" s="142">
        <v>0</v>
      </c>
      <c r="X588" s="142"/>
      <c r="Y588" s="142">
        <v>0</v>
      </c>
      <c r="Z588" s="142"/>
      <c r="AA588" s="142"/>
      <c r="AB588" s="163">
        <f>'LINK REALISASI 2'!AB588</f>
        <v>0</v>
      </c>
    </row>
    <row r="589" spans="2:31" ht="6" customHeight="1" x14ac:dyDescent="0.2">
      <c r="AB589" s="163">
        <f>'LINK REALISASI 2'!AB589</f>
        <v>0</v>
      </c>
    </row>
    <row r="590" spans="2:31" ht="16.5" customHeight="1" x14ac:dyDescent="0.2">
      <c r="B590" s="135" t="s">
        <v>142</v>
      </c>
      <c r="C590" s="135"/>
      <c r="D590" s="135"/>
      <c r="E590" s="135"/>
      <c r="F590" s="135"/>
      <c r="G590" s="135"/>
      <c r="H590" s="135"/>
      <c r="I590" s="135"/>
      <c r="J590" s="135"/>
      <c r="K590" s="135"/>
      <c r="L590" s="135"/>
      <c r="M590" s="135"/>
      <c r="N590" s="135"/>
      <c r="O590" s="135"/>
      <c r="P590" s="135"/>
      <c r="Q590" s="135"/>
      <c r="R590" s="135"/>
      <c r="U590" s="163">
        <v>4000000</v>
      </c>
      <c r="V590" s="163">
        <v>0</v>
      </c>
      <c r="W590" s="142">
        <v>0</v>
      </c>
      <c r="X590" s="142"/>
      <c r="Y590" s="142">
        <v>0</v>
      </c>
      <c r="Z590" s="142"/>
      <c r="AA590" s="142"/>
      <c r="AB590" s="163">
        <f>'LINK REALISASI 2'!AB590</f>
        <v>0</v>
      </c>
      <c r="AC590" s="142">
        <v>4000000</v>
      </c>
      <c r="AD590" s="142"/>
    </row>
    <row r="591" spans="2:31" ht="16.5" customHeight="1" x14ac:dyDescent="0.2">
      <c r="V591" s="163">
        <v>0</v>
      </c>
      <c r="W591" s="142">
        <v>0</v>
      </c>
      <c r="X591" s="142"/>
      <c r="Y591" s="142">
        <v>0</v>
      </c>
      <c r="Z591" s="142"/>
      <c r="AA591" s="142"/>
      <c r="AB591" s="163">
        <f>'LINK REALISASI 2'!AB591</f>
        <v>0</v>
      </c>
    </row>
    <row r="592" spans="2:31" ht="16.5" customHeight="1" x14ac:dyDescent="0.2">
      <c r="V592" s="163">
        <v>0</v>
      </c>
      <c r="W592" s="142">
        <v>0</v>
      </c>
      <c r="X592" s="142"/>
      <c r="Y592" s="142">
        <v>0</v>
      </c>
      <c r="Z592" s="142"/>
      <c r="AA592" s="142"/>
      <c r="AB592" s="163">
        <f>'LINK REALISASI 2'!AB592</f>
        <v>0</v>
      </c>
    </row>
    <row r="593" spans="2:31" ht="9" customHeight="1" x14ac:dyDescent="0.2">
      <c r="AB593" s="163">
        <f>'LINK REALISASI 2'!AB593</f>
        <v>0</v>
      </c>
    </row>
    <row r="594" spans="2:31" ht="13.5" customHeight="1" x14ac:dyDescent="0.2">
      <c r="C594" s="135" t="s">
        <v>136</v>
      </c>
      <c r="D594" s="135"/>
      <c r="E594" s="135"/>
      <c r="F594" s="135"/>
      <c r="H594" s="136" t="s">
        <v>35</v>
      </c>
      <c r="I594" s="141" t="s">
        <v>239</v>
      </c>
      <c r="J594" s="141"/>
      <c r="K594" s="141"/>
      <c r="L594" s="141"/>
      <c r="M594" s="141"/>
      <c r="O594" s="138" t="s">
        <v>78</v>
      </c>
      <c r="P594" s="138"/>
      <c r="Q594" s="138"/>
      <c r="R594" s="138"/>
      <c r="S594" s="138"/>
      <c r="T594" s="138"/>
      <c r="U594" s="138"/>
      <c r="V594" s="138"/>
      <c r="W594" s="138"/>
      <c r="X594" s="138"/>
      <c r="Y594" s="138"/>
      <c r="Z594" s="138"/>
      <c r="AA594" s="138"/>
      <c r="AB594" s="163">
        <f>'LINK REALISASI 2'!AB594</f>
        <v>0</v>
      </c>
      <c r="AC594" s="138"/>
      <c r="AD594" s="138"/>
      <c r="AE594" s="138"/>
    </row>
    <row r="595" spans="2:31" ht="13.5" customHeight="1" x14ac:dyDescent="0.2">
      <c r="C595" s="135" t="s">
        <v>138</v>
      </c>
      <c r="D595" s="135"/>
      <c r="E595" s="135"/>
      <c r="F595" s="135"/>
      <c r="H595" s="136" t="s">
        <v>35</v>
      </c>
      <c r="I595" s="141" t="s">
        <v>260</v>
      </c>
      <c r="J595" s="141"/>
      <c r="K595" s="141"/>
      <c r="L595" s="141"/>
      <c r="M595" s="141"/>
      <c r="O595" s="138" t="s">
        <v>85</v>
      </c>
      <c r="P595" s="138"/>
      <c r="Q595" s="138"/>
      <c r="R595" s="138"/>
      <c r="S595" s="138"/>
      <c r="T595" s="138"/>
      <c r="U595" s="138"/>
      <c r="V595" s="138"/>
      <c r="W595" s="138"/>
      <c r="X595" s="138"/>
      <c r="Y595" s="138"/>
      <c r="Z595" s="138"/>
      <c r="AA595" s="138"/>
      <c r="AB595" s="163">
        <f>'LINK REALISASI 2'!AB595</f>
        <v>0</v>
      </c>
      <c r="AC595" s="138"/>
      <c r="AD595" s="138"/>
      <c r="AE595" s="138"/>
    </row>
    <row r="596" spans="2:31" ht="3" customHeight="1" x14ac:dyDescent="0.2">
      <c r="AB596" s="163">
        <f>'LINK REALISASI 2'!AB596</f>
        <v>0</v>
      </c>
    </row>
    <row r="597" spans="2:31" ht="3" customHeight="1" x14ac:dyDescent="0.2">
      <c r="AB597" s="163">
        <f>'LINK REALISASI 2'!AB597</f>
        <v>0</v>
      </c>
    </row>
    <row r="598" spans="2:31" ht="16.5" customHeight="1" x14ac:dyDescent="0.2">
      <c r="C598" s="141" t="s">
        <v>172</v>
      </c>
      <c r="D598" s="141"/>
      <c r="E598" s="141"/>
      <c r="F598" s="141"/>
      <c r="G598" s="141"/>
      <c r="H598" s="141"/>
      <c r="I598" s="141"/>
      <c r="K598" s="141" t="s">
        <v>173</v>
      </c>
      <c r="L598" s="141"/>
      <c r="M598" s="141"/>
      <c r="N598" s="141"/>
      <c r="O598" s="141"/>
      <c r="P598" s="141"/>
      <c r="Q598" s="141"/>
      <c r="R598" s="141"/>
      <c r="S598" s="141"/>
      <c r="U598" s="163">
        <v>500000</v>
      </c>
      <c r="V598" s="163">
        <v>0</v>
      </c>
      <c r="W598" s="142">
        <v>0</v>
      </c>
      <c r="X598" s="142"/>
      <c r="Y598" s="142">
        <v>0</v>
      </c>
      <c r="Z598" s="142"/>
      <c r="AA598" s="142"/>
      <c r="AB598" s="163">
        <f>'LINK REALISASI 2'!AB598</f>
        <v>0</v>
      </c>
      <c r="AC598" s="142">
        <v>500000</v>
      </c>
      <c r="AD598" s="142"/>
    </row>
    <row r="599" spans="2:31" ht="16.5" customHeight="1" x14ac:dyDescent="0.2">
      <c r="V599" s="163">
        <v>0</v>
      </c>
      <c r="W599" s="142">
        <v>0</v>
      </c>
      <c r="X599" s="142"/>
      <c r="Y599" s="142">
        <v>0</v>
      </c>
      <c r="Z599" s="142"/>
      <c r="AA599" s="142"/>
      <c r="AB599" s="163">
        <f>'LINK REALISASI 2'!AB599</f>
        <v>0</v>
      </c>
    </row>
    <row r="600" spans="2:31" ht="13.5" customHeight="1" x14ac:dyDescent="0.2">
      <c r="V600" s="163">
        <v>0</v>
      </c>
      <c r="W600" s="142">
        <v>0</v>
      </c>
      <c r="X600" s="142"/>
      <c r="Y600" s="142">
        <v>0</v>
      </c>
      <c r="Z600" s="142"/>
      <c r="AA600" s="142"/>
      <c r="AB600" s="163">
        <f>'LINK REALISASI 2'!AB600</f>
        <v>0</v>
      </c>
    </row>
    <row r="601" spans="2:31" ht="3" customHeight="1" x14ac:dyDescent="0.2">
      <c r="AB601" s="163">
        <f>'LINK REALISASI 2'!AB601</f>
        <v>0</v>
      </c>
    </row>
    <row r="602" spans="2:31" ht="16.5" customHeight="1" x14ac:dyDescent="0.2">
      <c r="C602" s="141" t="s">
        <v>247</v>
      </c>
      <c r="D602" s="141"/>
      <c r="E602" s="141"/>
      <c r="F602" s="141"/>
      <c r="G602" s="141"/>
      <c r="H602" s="141"/>
      <c r="I602" s="141"/>
      <c r="K602" s="141" t="s">
        <v>248</v>
      </c>
      <c r="L602" s="141"/>
      <c r="M602" s="141"/>
      <c r="N602" s="141"/>
      <c r="O602" s="141"/>
      <c r="P602" s="141"/>
      <c r="Q602" s="141"/>
      <c r="R602" s="141"/>
      <c r="S602" s="141"/>
      <c r="U602" s="163">
        <v>1500000</v>
      </c>
      <c r="V602" s="163">
        <v>0</v>
      </c>
      <c r="W602" s="142">
        <v>0</v>
      </c>
      <c r="X602" s="142"/>
      <c r="Y602" s="142">
        <v>0</v>
      </c>
      <c r="Z602" s="142"/>
      <c r="AA602" s="142"/>
      <c r="AB602" s="163">
        <f>'LINK REALISASI 2'!AB602</f>
        <v>0</v>
      </c>
      <c r="AC602" s="142">
        <v>1500000</v>
      </c>
      <c r="AD602" s="142"/>
    </row>
    <row r="603" spans="2:31" ht="16.5" customHeight="1" x14ac:dyDescent="0.2">
      <c r="V603" s="163">
        <v>0</v>
      </c>
      <c r="W603" s="142">
        <v>0</v>
      </c>
      <c r="X603" s="142"/>
      <c r="Y603" s="142">
        <v>0</v>
      </c>
      <c r="Z603" s="142"/>
      <c r="AA603" s="142"/>
      <c r="AB603" s="163">
        <f>'LINK REALISASI 2'!AB603</f>
        <v>0</v>
      </c>
    </row>
    <row r="604" spans="2:31" ht="13.5" customHeight="1" x14ac:dyDescent="0.2">
      <c r="V604" s="163">
        <v>0</v>
      </c>
      <c r="W604" s="142">
        <v>0</v>
      </c>
      <c r="X604" s="142"/>
      <c r="Y604" s="142">
        <v>0</v>
      </c>
      <c r="Z604" s="142"/>
      <c r="AA604" s="142"/>
      <c r="AB604" s="163">
        <f>'LINK REALISASI 2'!AB604</f>
        <v>0</v>
      </c>
    </row>
    <row r="605" spans="2:31" ht="6" customHeight="1" x14ac:dyDescent="0.2">
      <c r="AB605" s="163">
        <f>'LINK REALISASI 2'!AB605</f>
        <v>0</v>
      </c>
    </row>
    <row r="606" spans="2:31" ht="16.5" customHeight="1" x14ac:dyDescent="0.2">
      <c r="B606" s="135" t="s">
        <v>142</v>
      </c>
      <c r="C606" s="135"/>
      <c r="D606" s="135"/>
      <c r="E606" s="135"/>
      <c r="F606" s="135"/>
      <c r="G606" s="135"/>
      <c r="H606" s="135"/>
      <c r="I606" s="135"/>
      <c r="J606" s="135"/>
      <c r="K606" s="135"/>
      <c r="L606" s="135"/>
      <c r="M606" s="135"/>
      <c r="N606" s="135"/>
      <c r="O606" s="135"/>
      <c r="P606" s="135"/>
      <c r="Q606" s="135"/>
      <c r="R606" s="135"/>
      <c r="U606" s="163">
        <v>2000000</v>
      </c>
      <c r="V606" s="163">
        <v>0</v>
      </c>
      <c r="W606" s="142">
        <v>0</v>
      </c>
      <c r="X606" s="142"/>
      <c r="Y606" s="142">
        <v>0</v>
      </c>
      <c r="Z606" s="142"/>
      <c r="AA606" s="142"/>
      <c r="AB606" s="163">
        <f>'LINK REALISASI 2'!AB606</f>
        <v>0</v>
      </c>
      <c r="AC606" s="142">
        <v>2000000</v>
      </c>
      <c r="AD606" s="142"/>
    </row>
    <row r="607" spans="2:31" ht="16.5" customHeight="1" x14ac:dyDescent="0.2">
      <c r="V607" s="163">
        <v>0</v>
      </c>
      <c r="W607" s="142">
        <v>0</v>
      </c>
      <c r="X607" s="142"/>
      <c r="Y607" s="142">
        <v>0</v>
      </c>
      <c r="Z607" s="142"/>
      <c r="AA607" s="142"/>
      <c r="AB607" s="163">
        <f>'LINK REALISASI 2'!AB607</f>
        <v>0</v>
      </c>
    </row>
    <row r="608" spans="2:31" ht="16.5" customHeight="1" x14ac:dyDescent="0.2">
      <c r="V608" s="163">
        <v>0</v>
      </c>
      <c r="W608" s="142">
        <v>0</v>
      </c>
      <c r="X608" s="142"/>
      <c r="Y608" s="142">
        <v>0</v>
      </c>
      <c r="Z608" s="142"/>
      <c r="AA608" s="142"/>
      <c r="AB608" s="163">
        <f>'LINK REALISASI 2'!AB608</f>
        <v>0</v>
      </c>
    </row>
    <row r="609" spans="2:31" ht="9" customHeight="1" x14ac:dyDescent="0.2">
      <c r="AB609" s="163">
        <f>'LINK REALISASI 2'!AB609</f>
        <v>0</v>
      </c>
    </row>
    <row r="610" spans="2:31" ht="13.5" customHeight="1" x14ac:dyDescent="0.2">
      <c r="C610" s="135" t="s">
        <v>136</v>
      </c>
      <c r="D610" s="135"/>
      <c r="E610" s="135"/>
      <c r="F610" s="135"/>
      <c r="H610" s="136" t="s">
        <v>35</v>
      </c>
      <c r="I610" s="141" t="s">
        <v>261</v>
      </c>
      <c r="J610" s="141"/>
      <c r="K610" s="141"/>
      <c r="L610" s="141"/>
      <c r="M610" s="141"/>
      <c r="O610" s="138" t="s">
        <v>86</v>
      </c>
      <c r="P610" s="138"/>
      <c r="Q610" s="138"/>
      <c r="R610" s="138"/>
      <c r="S610" s="138"/>
      <c r="T610" s="138"/>
      <c r="U610" s="138"/>
      <c r="V610" s="138"/>
      <c r="W610" s="138"/>
      <c r="X610" s="138"/>
      <c r="Y610" s="138"/>
      <c r="Z610" s="138"/>
      <c r="AA610" s="138"/>
      <c r="AB610" s="163">
        <f>'LINK REALISASI 2'!AB610</f>
        <v>0</v>
      </c>
      <c r="AC610" s="138"/>
      <c r="AD610" s="138"/>
      <c r="AE610" s="138"/>
    </row>
    <row r="611" spans="2:31" ht="13.5" customHeight="1" x14ac:dyDescent="0.2">
      <c r="C611" s="135" t="s">
        <v>138</v>
      </c>
      <c r="D611" s="135"/>
      <c r="E611" s="135"/>
      <c r="F611" s="135"/>
      <c r="H611" s="136" t="s">
        <v>35</v>
      </c>
      <c r="I611" s="141" t="s">
        <v>262</v>
      </c>
      <c r="J611" s="141"/>
      <c r="K611" s="141"/>
      <c r="L611" s="141"/>
      <c r="M611" s="141"/>
      <c r="O611" s="138" t="s">
        <v>87</v>
      </c>
      <c r="P611" s="138"/>
      <c r="Q611" s="138"/>
      <c r="R611" s="138"/>
      <c r="S611" s="138"/>
      <c r="T611" s="138"/>
      <c r="U611" s="138"/>
      <c r="V611" s="138"/>
      <c r="W611" s="138"/>
      <c r="X611" s="138"/>
      <c r="Y611" s="138"/>
      <c r="Z611" s="138"/>
      <c r="AA611" s="138"/>
      <c r="AB611" s="163">
        <f>'LINK REALISASI 2'!AB611</f>
        <v>0</v>
      </c>
      <c r="AC611" s="138"/>
      <c r="AD611" s="138"/>
      <c r="AE611" s="138"/>
    </row>
    <row r="612" spans="2:31" ht="3" customHeight="1" x14ac:dyDescent="0.2">
      <c r="AB612" s="163">
        <f>'LINK REALISASI 2'!AB612</f>
        <v>0</v>
      </c>
    </row>
    <row r="613" spans="2:31" ht="3" customHeight="1" x14ac:dyDescent="0.2">
      <c r="AB613" s="163">
        <f>'LINK REALISASI 2'!AB613</f>
        <v>0</v>
      </c>
    </row>
    <row r="614" spans="2:31" ht="16.5" customHeight="1" x14ac:dyDescent="0.2">
      <c r="C614" s="141" t="s">
        <v>263</v>
      </c>
      <c r="D614" s="141"/>
      <c r="E614" s="141"/>
      <c r="F614" s="141"/>
      <c r="G614" s="141"/>
      <c r="H614" s="141"/>
      <c r="I614" s="141"/>
      <c r="K614" s="141" t="s">
        <v>264</v>
      </c>
      <c r="L614" s="141"/>
      <c r="M614" s="141"/>
      <c r="N614" s="141"/>
      <c r="O614" s="141"/>
      <c r="P614" s="141"/>
      <c r="Q614" s="141"/>
      <c r="R614" s="141"/>
      <c r="S614" s="141"/>
      <c r="U614" s="163">
        <v>4000000</v>
      </c>
      <c r="V614" s="163">
        <v>0</v>
      </c>
      <c r="W614" s="142">
        <v>0</v>
      </c>
      <c r="X614" s="142"/>
      <c r="Y614" s="142">
        <v>0</v>
      </c>
      <c r="Z614" s="142"/>
      <c r="AA614" s="142"/>
      <c r="AB614" s="163">
        <f>'LINK REALISASI 2'!AB614</f>
        <v>0</v>
      </c>
      <c r="AC614" s="142">
        <v>4000000</v>
      </c>
      <c r="AD614" s="142"/>
    </row>
    <row r="615" spans="2:31" ht="16.5" customHeight="1" x14ac:dyDescent="0.2">
      <c r="V615" s="163">
        <v>0</v>
      </c>
      <c r="W615" s="142">
        <v>0</v>
      </c>
      <c r="X615" s="142"/>
      <c r="Y615" s="142">
        <v>0</v>
      </c>
      <c r="Z615" s="142"/>
      <c r="AA615" s="142"/>
      <c r="AB615" s="163">
        <f>'LINK REALISASI 2'!AB615</f>
        <v>0</v>
      </c>
    </row>
    <row r="616" spans="2:31" ht="13.5" customHeight="1" x14ac:dyDescent="0.2">
      <c r="V616" s="163">
        <v>0</v>
      </c>
      <c r="W616" s="142">
        <v>0</v>
      </c>
      <c r="X616" s="142"/>
      <c r="Y616" s="142">
        <v>0</v>
      </c>
      <c r="Z616" s="142"/>
      <c r="AA616" s="142"/>
      <c r="AB616" s="163">
        <f>'LINK REALISASI 2'!AB616</f>
        <v>0</v>
      </c>
    </row>
    <row r="617" spans="2:31" ht="16.5" customHeight="1" x14ac:dyDescent="0.2">
      <c r="C617" s="141" t="s">
        <v>265</v>
      </c>
      <c r="D617" s="141"/>
      <c r="E617" s="141"/>
      <c r="F617" s="141"/>
      <c r="G617" s="141"/>
      <c r="H617" s="141"/>
      <c r="I617" s="141"/>
      <c r="K617" s="141" t="s">
        <v>266</v>
      </c>
      <c r="L617" s="141"/>
      <c r="M617" s="141"/>
      <c r="N617" s="141"/>
      <c r="O617" s="141"/>
      <c r="P617" s="141"/>
      <c r="Q617" s="141"/>
      <c r="R617" s="141"/>
      <c r="S617" s="141"/>
      <c r="U617" s="163">
        <v>40000000</v>
      </c>
      <c r="V617" s="163">
        <v>0</v>
      </c>
      <c r="W617" s="142">
        <v>0</v>
      </c>
      <c r="X617" s="142"/>
      <c r="Y617" s="142">
        <v>0</v>
      </c>
      <c r="Z617" s="142"/>
      <c r="AA617" s="142"/>
      <c r="AB617" s="163">
        <f>'LINK REALISASI 2'!AB617</f>
        <v>0</v>
      </c>
      <c r="AC617" s="142">
        <v>40000000</v>
      </c>
      <c r="AD617" s="142"/>
    </row>
    <row r="618" spans="2:31" ht="16.5" customHeight="1" x14ac:dyDescent="0.2">
      <c r="V618" s="163">
        <v>0</v>
      </c>
      <c r="W618" s="142">
        <v>0</v>
      </c>
      <c r="X618" s="142"/>
      <c r="Y618" s="142">
        <v>0</v>
      </c>
      <c r="Z618" s="142"/>
      <c r="AA618" s="142"/>
      <c r="AB618" s="163">
        <f>'LINK REALISASI 2'!AB618</f>
        <v>0</v>
      </c>
    </row>
    <row r="619" spans="2:31" ht="13.5" customHeight="1" x14ac:dyDescent="0.2">
      <c r="V619" s="163">
        <v>0</v>
      </c>
      <c r="W619" s="142">
        <v>0</v>
      </c>
      <c r="X619" s="142"/>
      <c r="Y619" s="142">
        <v>0</v>
      </c>
      <c r="Z619" s="142"/>
      <c r="AA619" s="142"/>
      <c r="AB619" s="163">
        <f>'LINK REALISASI 2'!AB619</f>
        <v>0</v>
      </c>
    </row>
    <row r="620" spans="2:31" ht="6" customHeight="1" x14ac:dyDescent="0.2">
      <c r="AB620" s="163">
        <f>'LINK REALISASI 2'!AB620</f>
        <v>0</v>
      </c>
    </row>
    <row r="621" spans="2:31" ht="16.5" customHeight="1" x14ac:dyDescent="0.2">
      <c r="B621" s="135" t="s">
        <v>142</v>
      </c>
      <c r="C621" s="135"/>
      <c r="D621" s="135"/>
      <c r="E621" s="135"/>
      <c r="F621" s="135"/>
      <c r="G621" s="135"/>
      <c r="H621" s="135"/>
      <c r="I621" s="135"/>
      <c r="J621" s="135"/>
      <c r="K621" s="135"/>
      <c r="L621" s="135"/>
      <c r="M621" s="135"/>
      <c r="N621" s="135"/>
      <c r="O621" s="135"/>
      <c r="P621" s="135"/>
      <c r="Q621" s="135"/>
      <c r="R621" s="135"/>
      <c r="U621" s="163">
        <v>44000000</v>
      </c>
      <c r="V621" s="163">
        <v>0</v>
      </c>
      <c r="W621" s="142">
        <v>0</v>
      </c>
      <c r="X621" s="142"/>
      <c r="Y621" s="142">
        <v>0</v>
      </c>
      <c r="Z621" s="142"/>
      <c r="AA621" s="142"/>
      <c r="AB621" s="163">
        <f>'LINK REALISASI 2'!AB621</f>
        <v>0</v>
      </c>
      <c r="AC621" s="142">
        <v>44000000</v>
      </c>
      <c r="AD621" s="142"/>
    </row>
    <row r="622" spans="2:31" ht="16.5" customHeight="1" x14ac:dyDescent="0.2">
      <c r="V622" s="163">
        <v>0</v>
      </c>
      <c r="W622" s="142">
        <v>0</v>
      </c>
      <c r="X622" s="142"/>
      <c r="Y622" s="142">
        <v>0</v>
      </c>
      <c r="Z622" s="142"/>
      <c r="AA622" s="142"/>
      <c r="AB622" s="163">
        <f>'LINK REALISASI 2'!AB622</f>
        <v>0</v>
      </c>
    </row>
    <row r="623" spans="2:31" ht="16.5" customHeight="1" x14ac:dyDescent="0.2">
      <c r="V623" s="163">
        <v>0</v>
      </c>
      <c r="W623" s="142">
        <v>0</v>
      </c>
      <c r="X623" s="142"/>
      <c r="Y623" s="142">
        <v>0</v>
      </c>
      <c r="Z623" s="142"/>
      <c r="AA623" s="142"/>
      <c r="AB623" s="163">
        <f>'LINK REALISASI 2'!AB623</f>
        <v>0</v>
      </c>
    </row>
    <row r="624" spans="2:31" ht="9" customHeight="1" x14ac:dyDescent="0.2">
      <c r="AB624" s="163">
        <f>'LINK REALISASI 2'!AB624</f>
        <v>0</v>
      </c>
    </row>
    <row r="625" spans="2:31" ht="13.5" customHeight="1" x14ac:dyDescent="0.2">
      <c r="C625" s="135" t="s">
        <v>136</v>
      </c>
      <c r="D625" s="135"/>
      <c r="E625" s="135"/>
      <c r="F625" s="135"/>
      <c r="H625" s="136" t="s">
        <v>35</v>
      </c>
      <c r="I625" s="141" t="s">
        <v>267</v>
      </c>
      <c r="J625" s="141"/>
      <c r="K625" s="141"/>
      <c r="L625" s="141"/>
      <c r="M625" s="141"/>
      <c r="O625" s="138" t="s">
        <v>113</v>
      </c>
      <c r="P625" s="138"/>
      <c r="Q625" s="138"/>
      <c r="R625" s="138"/>
      <c r="S625" s="138"/>
      <c r="T625" s="138"/>
      <c r="U625" s="138"/>
      <c r="V625" s="138"/>
      <c r="W625" s="138"/>
      <c r="X625" s="138"/>
      <c r="Y625" s="138"/>
      <c r="Z625" s="138"/>
      <c r="AA625" s="138"/>
      <c r="AB625" s="163">
        <f>'LINK REALISASI 2'!AB625</f>
        <v>0</v>
      </c>
      <c r="AC625" s="138"/>
      <c r="AD625" s="138"/>
      <c r="AE625" s="138"/>
    </row>
    <row r="626" spans="2:31" ht="13.5" customHeight="1" x14ac:dyDescent="0.2">
      <c r="C626" s="135" t="s">
        <v>138</v>
      </c>
      <c r="D626" s="135"/>
      <c r="E626" s="135"/>
      <c r="F626" s="135"/>
      <c r="H626" s="136" t="s">
        <v>35</v>
      </c>
      <c r="I626" s="141" t="s">
        <v>268</v>
      </c>
      <c r="J626" s="141"/>
      <c r="K626" s="141"/>
      <c r="L626" s="141"/>
      <c r="M626" s="141"/>
      <c r="O626" s="138" t="s">
        <v>114</v>
      </c>
      <c r="P626" s="138"/>
      <c r="Q626" s="138"/>
      <c r="R626" s="138"/>
      <c r="S626" s="138"/>
      <c r="T626" s="138"/>
      <c r="U626" s="138"/>
      <c r="V626" s="138"/>
      <c r="W626" s="138"/>
      <c r="X626" s="138"/>
      <c r="Y626" s="138"/>
      <c r="Z626" s="138"/>
      <c r="AA626" s="138"/>
      <c r="AB626" s="163">
        <f>'LINK REALISASI 2'!AB626</f>
        <v>0</v>
      </c>
      <c r="AC626" s="138"/>
      <c r="AD626" s="138"/>
      <c r="AE626" s="138"/>
    </row>
    <row r="627" spans="2:31" ht="3" customHeight="1" x14ac:dyDescent="0.2">
      <c r="AB627" s="163">
        <f>'LINK REALISASI 2'!AB627</f>
        <v>0</v>
      </c>
    </row>
    <row r="628" spans="2:31" ht="3" customHeight="1" x14ac:dyDescent="0.2">
      <c r="AB628" s="163">
        <f>'LINK REALISASI 2'!AB628</f>
        <v>0</v>
      </c>
    </row>
    <row r="629" spans="2:31" ht="16.5" customHeight="1" x14ac:dyDescent="0.2">
      <c r="C629" s="141" t="s">
        <v>140</v>
      </c>
      <c r="D629" s="141"/>
      <c r="E629" s="141"/>
      <c r="F629" s="141"/>
      <c r="G629" s="141"/>
      <c r="H629" s="141"/>
      <c r="I629" s="141"/>
      <c r="K629" s="141" t="s">
        <v>141</v>
      </c>
      <c r="L629" s="141"/>
      <c r="M629" s="141"/>
      <c r="N629" s="141"/>
      <c r="O629" s="141"/>
      <c r="P629" s="141"/>
      <c r="Q629" s="141"/>
      <c r="R629" s="141"/>
      <c r="S629" s="141"/>
      <c r="U629" s="163">
        <v>3750000</v>
      </c>
      <c r="V629" s="163">
        <v>0</v>
      </c>
      <c r="W629" s="142">
        <v>0</v>
      </c>
      <c r="X629" s="142"/>
      <c r="Y629" s="142">
        <v>0</v>
      </c>
      <c r="Z629" s="142"/>
      <c r="AA629" s="142"/>
      <c r="AB629" s="163">
        <f>'LINK REALISASI 2'!AB629</f>
        <v>0</v>
      </c>
      <c r="AC629" s="142">
        <v>3750000</v>
      </c>
      <c r="AD629" s="142"/>
    </row>
    <row r="630" spans="2:31" ht="16.5" customHeight="1" x14ac:dyDescent="0.2">
      <c r="V630" s="163">
        <v>0</v>
      </c>
      <c r="W630" s="142">
        <v>0</v>
      </c>
      <c r="X630" s="142"/>
      <c r="Y630" s="142">
        <v>0</v>
      </c>
      <c r="Z630" s="142"/>
      <c r="AA630" s="142"/>
      <c r="AB630" s="163">
        <f>'LINK REALISASI 2'!AB630</f>
        <v>0</v>
      </c>
    </row>
    <row r="631" spans="2:31" ht="13.5" customHeight="1" x14ac:dyDescent="0.2">
      <c r="V631" s="163">
        <v>0</v>
      </c>
      <c r="W631" s="142">
        <v>0</v>
      </c>
      <c r="X631" s="142"/>
      <c r="Y631" s="142">
        <v>0</v>
      </c>
      <c r="Z631" s="142"/>
      <c r="AA631" s="142"/>
      <c r="AB631" s="163">
        <f>'LINK REALISASI 2'!AB631</f>
        <v>0</v>
      </c>
    </row>
    <row r="632" spans="2:31" ht="3" customHeight="1" x14ac:dyDescent="0.2">
      <c r="AB632" s="163">
        <f>'LINK REALISASI 2'!AB632</f>
        <v>0</v>
      </c>
    </row>
    <row r="633" spans="2:31" ht="16.5" customHeight="1" x14ac:dyDescent="0.2">
      <c r="C633" s="141" t="s">
        <v>151</v>
      </c>
      <c r="D633" s="141"/>
      <c r="E633" s="141"/>
      <c r="F633" s="141"/>
      <c r="G633" s="141"/>
      <c r="H633" s="141"/>
      <c r="I633" s="141"/>
      <c r="K633" s="141" t="s">
        <v>152</v>
      </c>
      <c r="L633" s="141"/>
      <c r="M633" s="141"/>
      <c r="N633" s="141"/>
      <c r="O633" s="141"/>
      <c r="P633" s="141"/>
      <c r="Q633" s="141"/>
      <c r="R633" s="141"/>
      <c r="S633" s="141"/>
      <c r="U633" s="163">
        <v>1250000</v>
      </c>
      <c r="V633" s="163">
        <v>0</v>
      </c>
      <c r="W633" s="142">
        <v>0</v>
      </c>
      <c r="X633" s="142"/>
      <c r="Y633" s="142">
        <v>0</v>
      </c>
      <c r="Z633" s="142"/>
      <c r="AA633" s="142"/>
      <c r="AB633" s="163">
        <f>'LINK REALISASI 2'!AB633</f>
        <v>0</v>
      </c>
      <c r="AC633" s="142">
        <v>1250000</v>
      </c>
      <c r="AD633" s="142"/>
    </row>
    <row r="634" spans="2:31" ht="16.5" customHeight="1" x14ac:dyDescent="0.2">
      <c r="V634" s="163">
        <v>0</v>
      </c>
      <c r="W634" s="142">
        <v>0</v>
      </c>
      <c r="X634" s="142"/>
      <c r="Y634" s="142">
        <v>0</v>
      </c>
      <c r="Z634" s="142"/>
      <c r="AA634" s="142"/>
      <c r="AB634" s="163">
        <f>'LINK REALISASI 2'!AB634</f>
        <v>0</v>
      </c>
    </row>
    <row r="635" spans="2:31" ht="13.5" customHeight="1" x14ac:dyDescent="0.2">
      <c r="V635" s="163">
        <v>0</v>
      </c>
      <c r="W635" s="142">
        <v>0</v>
      </c>
      <c r="X635" s="142"/>
      <c r="Y635" s="142">
        <v>0</v>
      </c>
      <c r="Z635" s="142"/>
      <c r="AA635" s="142"/>
      <c r="AB635" s="163">
        <f>'LINK REALISASI 2'!AB635</f>
        <v>0</v>
      </c>
    </row>
    <row r="636" spans="2:31" ht="6" customHeight="1" x14ac:dyDescent="0.2">
      <c r="AB636" s="163">
        <f>'LINK REALISASI 2'!AB636</f>
        <v>0</v>
      </c>
    </row>
    <row r="637" spans="2:31" ht="16.5" customHeight="1" x14ac:dyDescent="0.2">
      <c r="B637" s="135" t="s">
        <v>142</v>
      </c>
      <c r="C637" s="135"/>
      <c r="D637" s="135"/>
      <c r="E637" s="135"/>
      <c r="F637" s="135"/>
      <c r="G637" s="135"/>
      <c r="H637" s="135"/>
      <c r="I637" s="135"/>
      <c r="J637" s="135"/>
      <c r="K637" s="135"/>
      <c r="L637" s="135"/>
      <c r="M637" s="135"/>
      <c r="N637" s="135"/>
      <c r="O637" s="135"/>
      <c r="P637" s="135"/>
      <c r="Q637" s="135"/>
      <c r="R637" s="135"/>
      <c r="U637" s="163">
        <v>5000000</v>
      </c>
      <c r="V637" s="163">
        <v>0</v>
      </c>
      <c r="W637" s="142">
        <v>0</v>
      </c>
      <c r="X637" s="142"/>
      <c r="Y637" s="142">
        <v>0</v>
      </c>
      <c r="Z637" s="142"/>
      <c r="AA637" s="142"/>
      <c r="AB637" s="163">
        <f>'LINK REALISASI 2'!AB637</f>
        <v>0</v>
      </c>
      <c r="AC637" s="142">
        <v>5000000</v>
      </c>
      <c r="AD637" s="142"/>
    </row>
    <row r="638" spans="2:31" ht="16.5" customHeight="1" x14ac:dyDescent="0.2">
      <c r="V638" s="163">
        <v>0</v>
      </c>
      <c r="W638" s="142">
        <v>0</v>
      </c>
      <c r="X638" s="142"/>
      <c r="Y638" s="142">
        <v>0</v>
      </c>
      <c r="Z638" s="142"/>
      <c r="AA638" s="142"/>
      <c r="AB638" s="163">
        <f>'LINK REALISASI 2'!AB638</f>
        <v>0</v>
      </c>
    </row>
    <row r="639" spans="2:31" ht="16.5" customHeight="1" x14ac:dyDescent="0.2">
      <c r="V639" s="163">
        <v>0</v>
      </c>
      <c r="W639" s="142">
        <v>0</v>
      </c>
      <c r="X639" s="142"/>
      <c r="Y639" s="142">
        <v>0</v>
      </c>
      <c r="Z639" s="142"/>
      <c r="AA639" s="142"/>
      <c r="AB639" s="163">
        <f>'LINK REALISASI 2'!AB639</f>
        <v>0</v>
      </c>
    </row>
    <row r="640" spans="2:31" ht="9" customHeight="1" x14ac:dyDescent="0.2">
      <c r="AB640" s="163">
        <f>'LINK REALISASI 2'!AB640</f>
        <v>0</v>
      </c>
    </row>
    <row r="641" spans="3:31" ht="13.5" customHeight="1" x14ac:dyDescent="0.2">
      <c r="C641" s="135" t="s">
        <v>136</v>
      </c>
      <c r="D641" s="135"/>
      <c r="E641" s="135"/>
      <c r="F641" s="135"/>
      <c r="H641" s="136" t="s">
        <v>35</v>
      </c>
      <c r="I641" s="141" t="s">
        <v>269</v>
      </c>
      <c r="J641" s="141"/>
      <c r="K641" s="141"/>
      <c r="L641" s="141"/>
      <c r="M641" s="141"/>
      <c r="O641" s="138" t="s">
        <v>109</v>
      </c>
      <c r="P641" s="138"/>
      <c r="Q641" s="138"/>
      <c r="R641" s="138"/>
      <c r="S641" s="138"/>
      <c r="T641" s="138"/>
      <c r="U641" s="138"/>
      <c r="V641" s="138"/>
      <c r="W641" s="138"/>
      <c r="X641" s="138"/>
      <c r="Y641" s="138"/>
      <c r="Z641" s="138"/>
      <c r="AA641" s="138"/>
      <c r="AB641" s="163">
        <f>'LINK REALISASI 2'!AB641</f>
        <v>0</v>
      </c>
      <c r="AC641" s="138"/>
      <c r="AD641" s="138"/>
      <c r="AE641" s="138"/>
    </row>
    <row r="642" spans="3:31" ht="13.5" customHeight="1" x14ac:dyDescent="0.2">
      <c r="C642" s="135" t="s">
        <v>138</v>
      </c>
      <c r="D642" s="135"/>
      <c r="E642" s="135"/>
      <c r="F642" s="135"/>
      <c r="H642" s="136" t="s">
        <v>35</v>
      </c>
      <c r="I642" s="141" t="s">
        <v>270</v>
      </c>
      <c r="J642" s="141"/>
      <c r="K642" s="141"/>
      <c r="L642" s="141"/>
      <c r="M642" s="141"/>
      <c r="O642" s="138" t="s">
        <v>110</v>
      </c>
      <c r="P642" s="138"/>
      <c r="Q642" s="138"/>
      <c r="R642" s="138"/>
      <c r="S642" s="138"/>
      <c r="T642" s="138"/>
      <c r="U642" s="138"/>
      <c r="V642" s="138"/>
      <c r="W642" s="138"/>
      <c r="X642" s="138"/>
      <c r="Y642" s="138"/>
      <c r="Z642" s="138"/>
      <c r="AA642" s="138"/>
      <c r="AB642" s="163">
        <f>'LINK REALISASI 2'!AB642</f>
        <v>0</v>
      </c>
      <c r="AC642" s="138"/>
      <c r="AD642" s="138"/>
      <c r="AE642" s="138"/>
    </row>
    <row r="643" spans="3:31" ht="3" customHeight="1" x14ac:dyDescent="0.2">
      <c r="AB643" s="163">
        <f>'LINK REALISASI 2'!AB643</f>
        <v>0</v>
      </c>
    </row>
    <row r="644" spans="3:31" ht="3" customHeight="1" x14ac:dyDescent="0.2">
      <c r="AB644" s="163">
        <f>'LINK REALISASI 2'!AB644</f>
        <v>0</v>
      </c>
    </row>
    <row r="645" spans="3:31" ht="16.5" customHeight="1" x14ac:dyDescent="0.2">
      <c r="C645" s="141" t="s">
        <v>140</v>
      </c>
      <c r="D645" s="141"/>
      <c r="E645" s="141"/>
      <c r="F645" s="141"/>
      <c r="G645" s="141"/>
      <c r="H645" s="141"/>
      <c r="I645" s="141"/>
      <c r="K645" s="141" t="s">
        <v>141</v>
      </c>
      <c r="L645" s="141"/>
      <c r="M645" s="141"/>
      <c r="N645" s="141"/>
      <c r="O645" s="141"/>
      <c r="P645" s="141"/>
      <c r="Q645" s="141"/>
      <c r="R645" s="141"/>
      <c r="S645" s="141"/>
      <c r="U645" s="163">
        <v>3450000</v>
      </c>
      <c r="V645" s="163">
        <v>0</v>
      </c>
      <c r="W645" s="142">
        <v>0</v>
      </c>
      <c r="X645" s="142"/>
      <c r="Y645" s="142">
        <v>0</v>
      </c>
      <c r="Z645" s="142"/>
      <c r="AA645" s="142"/>
      <c r="AB645" s="163">
        <f>'LINK REALISASI 2'!AB645</f>
        <v>0</v>
      </c>
      <c r="AC645" s="142">
        <v>3450000</v>
      </c>
      <c r="AD645" s="142"/>
    </row>
    <row r="646" spans="3:31" ht="16.5" customHeight="1" x14ac:dyDescent="0.2">
      <c r="V646" s="163">
        <v>0</v>
      </c>
      <c r="W646" s="142">
        <v>0</v>
      </c>
      <c r="X646" s="142"/>
      <c r="Y646" s="142">
        <v>0</v>
      </c>
      <c r="Z646" s="142"/>
      <c r="AA646" s="142"/>
      <c r="AB646" s="163">
        <f>'LINK REALISASI 2'!AB646</f>
        <v>0</v>
      </c>
    </row>
    <row r="647" spans="3:31" ht="13.5" customHeight="1" x14ac:dyDescent="0.2">
      <c r="V647" s="163">
        <v>0</v>
      </c>
      <c r="W647" s="142">
        <v>0</v>
      </c>
      <c r="X647" s="142"/>
      <c r="Y647" s="142">
        <v>0</v>
      </c>
      <c r="Z647" s="142"/>
      <c r="AA647" s="142"/>
      <c r="AB647" s="163">
        <f>'LINK REALISASI 2'!AB647</f>
        <v>0</v>
      </c>
    </row>
    <row r="648" spans="3:31" ht="3" customHeight="1" x14ac:dyDescent="0.2">
      <c r="AB648" s="163">
        <f>'LINK REALISASI 2'!AB648</f>
        <v>0</v>
      </c>
    </row>
    <row r="649" spans="3:31" ht="16.5" customHeight="1" x14ac:dyDescent="0.2">
      <c r="C649" s="141" t="s">
        <v>145</v>
      </c>
      <c r="D649" s="141"/>
      <c r="E649" s="141"/>
      <c r="F649" s="141"/>
      <c r="G649" s="141"/>
      <c r="H649" s="141"/>
      <c r="I649" s="141"/>
      <c r="K649" s="141" t="s">
        <v>146</v>
      </c>
      <c r="L649" s="141"/>
      <c r="M649" s="141"/>
      <c r="N649" s="141"/>
      <c r="O649" s="141"/>
      <c r="P649" s="141"/>
      <c r="Q649" s="141"/>
      <c r="R649" s="141"/>
      <c r="S649" s="141"/>
      <c r="U649" s="163">
        <v>200000</v>
      </c>
      <c r="V649" s="163">
        <v>0</v>
      </c>
      <c r="W649" s="142">
        <v>0</v>
      </c>
      <c r="X649" s="142"/>
      <c r="Y649" s="142">
        <v>0</v>
      </c>
      <c r="Z649" s="142"/>
      <c r="AA649" s="142"/>
      <c r="AB649" s="163">
        <f>'LINK REALISASI 2'!AB649</f>
        <v>0</v>
      </c>
      <c r="AC649" s="142">
        <v>200000</v>
      </c>
      <c r="AD649" s="142"/>
    </row>
    <row r="650" spans="3:31" ht="16.5" customHeight="1" x14ac:dyDescent="0.2">
      <c r="V650" s="163">
        <v>0</v>
      </c>
      <c r="W650" s="142">
        <v>0</v>
      </c>
      <c r="X650" s="142"/>
      <c r="Y650" s="142">
        <v>0</v>
      </c>
      <c r="Z650" s="142"/>
      <c r="AA650" s="142"/>
      <c r="AB650" s="163">
        <f>'LINK REALISASI 2'!AB650</f>
        <v>0</v>
      </c>
    </row>
    <row r="651" spans="3:31" ht="13.5" customHeight="1" x14ac:dyDescent="0.2">
      <c r="V651" s="163">
        <v>0</v>
      </c>
      <c r="W651" s="142">
        <v>0</v>
      </c>
      <c r="X651" s="142"/>
      <c r="Y651" s="142">
        <v>0</v>
      </c>
      <c r="Z651" s="142"/>
      <c r="AA651" s="142"/>
      <c r="AB651" s="163">
        <f>'LINK REALISASI 2'!AB651</f>
        <v>0</v>
      </c>
    </row>
    <row r="652" spans="3:31" ht="3" customHeight="1" x14ac:dyDescent="0.2">
      <c r="AB652" s="163">
        <f>'LINK REALISASI 2'!AB652</f>
        <v>0</v>
      </c>
    </row>
    <row r="653" spans="3:31" ht="16.5" customHeight="1" x14ac:dyDescent="0.2">
      <c r="C653" s="141" t="s">
        <v>147</v>
      </c>
      <c r="D653" s="141"/>
      <c r="E653" s="141"/>
      <c r="F653" s="141"/>
      <c r="G653" s="141"/>
      <c r="H653" s="141"/>
      <c r="I653" s="141"/>
      <c r="K653" s="141" t="s">
        <v>148</v>
      </c>
      <c r="L653" s="141"/>
      <c r="M653" s="141"/>
      <c r="N653" s="141"/>
      <c r="O653" s="141"/>
      <c r="P653" s="141"/>
      <c r="Q653" s="141"/>
      <c r="R653" s="141"/>
      <c r="S653" s="141"/>
      <c r="U653" s="163">
        <v>200000</v>
      </c>
      <c r="V653" s="163">
        <v>0</v>
      </c>
      <c r="W653" s="142">
        <v>0</v>
      </c>
      <c r="X653" s="142"/>
      <c r="Y653" s="142">
        <v>0</v>
      </c>
      <c r="Z653" s="142"/>
      <c r="AA653" s="142"/>
      <c r="AB653" s="163">
        <f>'LINK REALISASI 2'!AB653</f>
        <v>0</v>
      </c>
      <c r="AC653" s="142">
        <v>200000</v>
      </c>
      <c r="AD653" s="142"/>
    </row>
    <row r="654" spans="3:31" ht="16.5" customHeight="1" x14ac:dyDescent="0.2">
      <c r="V654" s="163">
        <v>0</v>
      </c>
      <c r="W654" s="142">
        <v>0</v>
      </c>
      <c r="X654" s="142"/>
      <c r="Y654" s="142">
        <v>0</v>
      </c>
      <c r="Z654" s="142"/>
      <c r="AA654" s="142"/>
      <c r="AB654" s="163">
        <f>'LINK REALISASI 2'!AB654</f>
        <v>0</v>
      </c>
    </row>
    <row r="655" spans="3:31" ht="13.5" customHeight="1" x14ac:dyDescent="0.2">
      <c r="V655" s="163">
        <v>0</v>
      </c>
      <c r="W655" s="142">
        <v>0</v>
      </c>
      <c r="X655" s="142"/>
      <c r="Y655" s="142">
        <v>0</v>
      </c>
      <c r="Z655" s="142"/>
      <c r="AA655" s="142"/>
      <c r="AB655" s="163">
        <f>'LINK REALISASI 2'!AB655</f>
        <v>0</v>
      </c>
    </row>
    <row r="656" spans="3:31" ht="16.5" customHeight="1" x14ac:dyDescent="0.2">
      <c r="C656" s="141" t="s">
        <v>149</v>
      </c>
      <c r="D656" s="141"/>
      <c r="E656" s="141"/>
      <c r="F656" s="141"/>
      <c r="G656" s="141"/>
      <c r="H656" s="141"/>
      <c r="I656" s="141"/>
      <c r="K656" s="141" t="s">
        <v>150</v>
      </c>
      <c r="L656" s="141"/>
      <c r="M656" s="141"/>
      <c r="N656" s="141"/>
      <c r="O656" s="141"/>
      <c r="P656" s="141"/>
      <c r="Q656" s="141"/>
      <c r="R656" s="141"/>
      <c r="S656" s="141"/>
      <c r="U656" s="163">
        <v>600000</v>
      </c>
      <c r="V656" s="163">
        <v>0</v>
      </c>
      <c r="W656" s="142">
        <v>0</v>
      </c>
      <c r="X656" s="142"/>
      <c r="Y656" s="142">
        <v>0</v>
      </c>
      <c r="Z656" s="142"/>
      <c r="AA656" s="142"/>
      <c r="AB656" s="163">
        <f>'LINK REALISASI 2'!AB656</f>
        <v>0</v>
      </c>
      <c r="AC656" s="142">
        <v>600000</v>
      </c>
      <c r="AD656" s="142"/>
    </row>
    <row r="657" spans="2:31" ht="16.5" customHeight="1" x14ac:dyDescent="0.2">
      <c r="V657" s="163">
        <v>0</v>
      </c>
      <c r="W657" s="142">
        <v>0</v>
      </c>
      <c r="X657" s="142"/>
      <c r="Y657" s="142">
        <v>0</v>
      </c>
      <c r="Z657" s="142"/>
      <c r="AA657" s="142"/>
      <c r="AB657" s="163">
        <f>'LINK REALISASI 2'!AB657</f>
        <v>0</v>
      </c>
    </row>
    <row r="658" spans="2:31" ht="13.5" customHeight="1" x14ac:dyDescent="0.2">
      <c r="V658" s="163">
        <v>0</v>
      </c>
      <c r="W658" s="142">
        <v>0</v>
      </c>
      <c r="X658" s="142"/>
      <c r="Y658" s="142">
        <v>0</v>
      </c>
      <c r="Z658" s="142"/>
      <c r="AA658" s="142"/>
      <c r="AB658" s="163">
        <f>'LINK REALISASI 2'!AB658</f>
        <v>0</v>
      </c>
    </row>
    <row r="659" spans="2:31" ht="3" customHeight="1" x14ac:dyDescent="0.2">
      <c r="AB659" s="163">
        <f>'LINK REALISASI 2'!AB659</f>
        <v>0</v>
      </c>
    </row>
    <row r="660" spans="2:31" ht="16.5" customHeight="1" x14ac:dyDescent="0.2">
      <c r="C660" s="141" t="s">
        <v>151</v>
      </c>
      <c r="D660" s="141"/>
      <c r="E660" s="141"/>
      <c r="F660" s="141"/>
      <c r="G660" s="141"/>
      <c r="H660" s="141"/>
      <c r="I660" s="141"/>
      <c r="K660" s="141" t="s">
        <v>152</v>
      </c>
      <c r="L660" s="141"/>
      <c r="M660" s="141"/>
      <c r="N660" s="141"/>
      <c r="O660" s="141"/>
      <c r="P660" s="141"/>
      <c r="Q660" s="141"/>
      <c r="R660" s="141"/>
      <c r="S660" s="141"/>
      <c r="U660" s="163">
        <v>110000</v>
      </c>
      <c r="V660" s="163">
        <v>0</v>
      </c>
      <c r="W660" s="142">
        <v>0</v>
      </c>
      <c r="X660" s="142"/>
      <c r="Y660" s="142">
        <v>0</v>
      </c>
      <c r="Z660" s="142"/>
      <c r="AA660" s="142"/>
      <c r="AB660" s="163">
        <f>'LINK REALISASI 2'!AB660</f>
        <v>0</v>
      </c>
      <c r="AC660" s="142">
        <v>110000</v>
      </c>
      <c r="AD660" s="142"/>
    </row>
    <row r="661" spans="2:31" ht="16.5" customHeight="1" x14ac:dyDescent="0.2">
      <c r="V661" s="163">
        <v>0</v>
      </c>
      <c r="W661" s="142">
        <v>0</v>
      </c>
      <c r="X661" s="142"/>
      <c r="Y661" s="142">
        <v>0</v>
      </c>
      <c r="Z661" s="142"/>
      <c r="AA661" s="142"/>
      <c r="AB661" s="163">
        <f>'LINK REALISASI 2'!AB661</f>
        <v>0</v>
      </c>
    </row>
    <row r="662" spans="2:31" ht="13.5" customHeight="1" x14ac:dyDescent="0.2">
      <c r="V662" s="163">
        <v>0</v>
      </c>
      <c r="W662" s="142">
        <v>0</v>
      </c>
      <c r="X662" s="142"/>
      <c r="Y662" s="142">
        <v>0</v>
      </c>
      <c r="Z662" s="142"/>
      <c r="AA662" s="142"/>
      <c r="AB662" s="163">
        <f>'LINK REALISASI 2'!AB662</f>
        <v>0</v>
      </c>
    </row>
    <row r="663" spans="2:31" ht="6" customHeight="1" x14ac:dyDescent="0.2">
      <c r="AB663" s="163">
        <f>'LINK REALISASI 2'!AB663</f>
        <v>0</v>
      </c>
    </row>
    <row r="664" spans="2:31" ht="16.5" customHeight="1" x14ac:dyDescent="0.2">
      <c r="B664" s="135" t="s">
        <v>142</v>
      </c>
      <c r="C664" s="135"/>
      <c r="D664" s="135"/>
      <c r="E664" s="135"/>
      <c r="F664" s="135"/>
      <c r="G664" s="135"/>
      <c r="H664" s="135"/>
      <c r="I664" s="135"/>
      <c r="J664" s="135"/>
      <c r="K664" s="135"/>
      <c r="L664" s="135"/>
      <c r="M664" s="135"/>
      <c r="N664" s="135"/>
      <c r="O664" s="135"/>
      <c r="P664" s="135"/>
      <c r="Q664" s="135"/>
      <c r="R664" s="135"/>
      <c r="U664" s="163">
        <v>4560000</v>
      </c>
      <c r="V664" s="163">
        <v>0</v>
      </c>
      <c r="W664" s="142">
        <v>0</v>
      </c>
      <c r="X664" s="142"/>
      <c r="Y664" s="142">
        <v>0</v>
      </c>
      <c r="Z664" s="142"/>
      <c r="AA664" s="142"/>
      <c r="AB664" s="163">
        <f>'LINK REALISASI 2'!AB664</f>
        <v>0</v>
      </c>
      <c r="AC664" s="142">
        <v>4560000</v>
      </c>
      <c r="AD664" s="142"/>
    </row>
    <row r="665" spans="2:31" ht="16.5" customHeight="1" x14ac:dyDescent="0.2">
      <c r="V665" s="163">
        <v>0</v>
      </c>
      <c r="W665" s="142">
        <v>0</v>
      </c>
      <c r="X665" s="142"/>
      <c r="Y665" s="142">
        <v>0</v>
      </c>
      <c r="Z665" s="142"/>
      <c r="AA665" s="142"/>
      <c r="AB665" s="163">
        <f>'LINK REALISASI 2'!AB665</f>
        <v>0</v>
      </c>
    </row>
    <row r="666" spans="2:31" ht="16.5" customHeight="1" x14ac:dyDescent="0.2">
      <c r="V666" s="163">
        <v>0</v>
      </c>
      <c r="W666" s="142">
        <v>0</v>
      </c>
      <c r="X666" s="142"/>
      <c r="Y666" s="142">
        <v>0</v>
      </c>
      <c r="Z666" s="142"/>
      <c r="AA666" s="142"/>
      <c r="AB666" s="163">
        <f>'LINK REALISASI 2'!AB666</f>
        <v>0</v>
      </c>
    </row>
    <row r="667" spans="2:31" ht="9" customHeight="1" x14ac:dyDescent="0.2">
      <c r="AB667" s="163">
        <f>'LINK REALISASI 2'!AB667</f>
        <v>0</v>
      </c>
    </row>
    <row r="668" spans="2:31" ht="13.5" customHeight="1" x14ac:dyDescent="0.2">
      <c r="C668" s="135" t="s">
        <v>136</v>
      </c>
      <c r="D668" s="135"/>
      <c r="E668" s="135"/>
      <c r="F668" s="135"/>
      <c r="H668" s="136" t="s">
        <v>35</v>
      </c>
      <c r="I668" s="141" t="s">
        <v>271</v>
      </c>
      <c r="J668" s="141"/>
      <c r="K668" s="141"/>
      <c r="L668" s="141"/>
      <c r="M668" s="141"/>
      <c r="O668" s="138" t="s">
        <v>100</v>
      </c>
      <c r="P668" s="138"/>
      <c r="Q668" s="138"/>
      <c r="R668" s="138"/>
      <c r="S668" s="138"/>
      <c r="T668" s="138"/>
      <c r="U668" s="138"/>
      <c r="V668" s="138"/>
      <c r="W668" s="138"/>
      <c r="X668" s="138"/>
      <c r="Y668" s="138"/>
      <c r="Z668" s="138"/>
      <c r="AA668" s="138"/>
      <c r="AB668" s="163">
        <f>'LINK REALISASI 2'!AB668</f>
        <v>0</v>
      </c>
      <c r="AC668" s="138"/>
      <c r="AD668" s="138"/>
      <c r="AE668" s="138"/>
    </row>
    <row r="669" spans="2:31" ht="13.5" customHeight="1" x14ac:dyDescent="0.2">
      <c r="C669" s="135" t="s">
        <v>138</v>
      </c>
      <c r="D669" s="135"/>
      <c r="E669" s="135"/>
      <c r="F669" s="135"/>
      <c r="H669" s="136" t="s">
        <v>35</v>
      </c>
      <c r="I669" s="141" t="s">
        <v>272</v>
      </c>
      <c r="J669" s="141"/>
      <c r="K669" s="141"/>
      <c r="L669" s="141"/>
      <c r="M669" s="141"/>
      <c r="O669" s="138" t="s">
        <v>101</v>
      </c>
      <c r="P669" s="138"/>
      <c r="Q669" s="138"/>
      <c r="R669" s="138"/>
      <c r="S669" s="138"/>
      <c r="T669" s="138"/>
      <c r="U669" s="138"/>
      <c r="V669" s="138"/>
      <c r="W669" s="138"/>
      <c r="X669" s="138"/>
      <c r="Y669" s="138"/>
      <c r="Z669" s="138"/>
      <c r="AA669" s="138"/>
      <c r="AB669" s="163">
        <f>'LINK REALISASI 2'!AB669</f>
        <v>0</v>
      </c>
      <c r="AC669" s="138"/>
      <c r="AD669" s="138"/>
      <c r="AE669" s="138"/>
    </row>
    <row r="670" spans="2:31" ht="3" customHeight="1" x14ac:dyDescent="0.2">
      <c r="AB670" s="163">
        <f>'LINK REALISASI 2'!AB670</f>
        <v>0</v>
      </c>
    </row>
    <row r="671" spans="2:31" ht="3" customHeight="1" x14ac:dyDescent="0.2">
      <c r="AB671" s="163">
        <f>'LINK REALISASI 2'!AB671</f>
        <v>0</v>
      </c>
    </row>
    <row r="672" spans="2:31" ht="16.5" customHeight="1" x14ac:dyDescent="0.2">
      <c r="C672" s="141" t="s">
        <v>176</v>
      </c>
      <c r="D672" s="141"/>
      <c r="E672" s="141"/>
      <c r="F672" s="141"/>
      <c r="G672" s="141"/>
      <c r="H672" s="141"/>
      <c r="I672" s="141"/>
      <c r="K672" s="141" t="s">
        <v>177</v>
      </c>
      <c r="L672" s="141"/>
      <c r="M672" s="141"/>
      <c r="N672" s="141"/>
      <c r="O672" s="141"/>
      <c r="P672" s="141"/>
      <c r="Q672" s="141"/>
      <c r="R672" s="141"/>
      <c r="S672" s="141"/>
      <c r="U672" s="163">
        <v>800000</v>
      </c>
      <c r="V672" s="163">
        <v>0</v>
      </c>
      <c r="W672" s="142">
        <v>0</v>
      </c>
      <c r="X672" s="142"/>
      <c r="Y672" s="142">
        <v>0</v>
      </c>
      <c r="Z672" s="142"/>
      <c r="AA672" s="142"/>
      <c r="AB672" s="163">
        <f>'LINK REALISASI 2'!AB672</f>
        <v>0</v>
      </c>
      <c r="AC672" s="142">
        <v>800000</v>
      </c>
      <c r="AD672" s="142"/>
    </row>
    <row r="673" spans="2:30" ht="16.5" customHeight="1" x14ac:dyDescent="0.2">
      <c r="V673" s="163">
        <v>0</v>
      </c>
      <c r="W673" s="142">
        <v>0</v>
      </c>
      <c r="X673" s="142"/>
      <c r="Y673" s="142">
        <v>0</v>
      </c>
      <c r="Z673" s="142"/>
      <c r="AA673" s="142"/>
      <c r="AB673" s="163">
        <f>'LINK REALISASI 2'!AB673</f>
        <v>0</v>
      </c>
    </row>
    <row r="674" spans="2:30" ht="13.5" customHeight="1" x14ac:dyDescent="0.2">
      <c r="V674" s="163">
        <v>0</v>
      </c>
      <c r="W674" s="142">
        <v>0</v>
      </c>
      <c r="X674" s="142"/>
      <c r="Y674" s="142">
        <v>0</v>
      </c>
      <c r="Z674" s="142"/>
      <c r="AA674" s="142"/>
      <c r="AB674" s="163">
        <f>'LINK REALISASI 2'!AB674</f>
        <v>0</v>
      </c>
    </row>
    <row r="675" spans="2:30" ht="3" customHeight="1" x14ac:dyDescent="0.2">
      <c r="AB675" s="163">
        <f>'LINK REALISASI 2'!AB675</f>
        <v>0</v>
      </c>
    </row>
    <row r="676" spans="2:30" ht="16.5" customHeight="1" x14ac:dyDescent="0.2">
      <c r="C676" s="141" t="s">
        <v>140</v>
      </c>
      <c r="D676" s="141"/>
      <c r="E676" s="141"/>
      <c r="F676" s="141"/>
      <c r="G676" s="141"/>
      <c r="H676" s="141"/>
      <c r="I676" s="141"/>
      <c r="K676" s="141" t="s">
        <v>141</v>
      </c>
      <c r="L676" s="141"/>
      <c r="M676" s="141"/>
      <c r="N676" s="141"/>
      <c r="O676" s="141"/>
      <c r="P676" s="141"/>
      <c r="Q676" s="141"/>
      <c r="R676" s="141"/>
      <c r="S676" s="141"/>
      <c r="U676" s="163">
        <v>2250000</v>
      </c>
      <c r="V676" s="163">
        <v>0</v>
      </c>
      <c r="W676" s="142">
        <v>0</v>
      </c>
      <c r="X676" s="142"/>
      <c r="Y676" s="142">
        <v>0</v>
      </c>
      <c r="Z676" s="142"/>
      <c r="AA676" s="142"/>
      <c r="AB676" s="163">
        <f>'LINK REALISASI 2'!AB676</f>
        <v>0</v>
      </c>
      <c r="AC676" s="142">
        <v>2250000</v>
      </c>
      <c r="AD676" s="142"/>
    </row>
    <row r="677" spans="2:30" ht="16.5" customHeight="1" x14ac:dyDescent="0.2">
      <c r="V677" s="163">
        <v>0</v>
      </c>
      <c r="W677" s="142">
        <v>0</v>
      </c>
      <c r="X677" s="142"/>
      <c r="Y677" s="142">
        <v>0</v>
      </c>
      <c r="Z677" s="142"/>
      <c r="AA677" s="142"/>
      <c r="AB677" s="163">
        <f>'LINK REALISASI 2'!AB677</f>
        <v>0</v>
      </c>
    </row>
    <row r="678" spans="2:30" ht="13.5" customHeight="1" x14ac:dyDescent="0.2">
      <c r="V678" s="163">
        <v>0</v>
      </c>
      <c r="W678" s="142">
        <v>0</v>
      </c>
      <c r="X678" s="142"/>
      <c r="Y678" s="142">
        <v>0</v>
      </c>
      <c r="Z678" s="142"/>
      <c r="AA678" s="142"/>
      <c r="AB678" s="163">
        <f>'LINK REALISASI 2'!AB678</f>
        <v>0</v>
      </c>
    </row>
    <row r="679" spans="2:30" ht="3" customHeight="1" x14ac:dyDescent="0.2">
      <c r="AB679" s="163">
        <f>'LINK REALISASI 2'!AB679</f>
        <v>0</v>
      </c>
    </row>
    <row r="680" spans="2:30" ht="16.5" customHeight="1" x14ac:dyDescent="0.2">
      <c r="C680" s="141" t="s">
        <v>145</v>
      </c>
      <c r="D680" s="141"/>
      <c r="E680" s="141"/>
      <c r="F680" s="141"/>
      <c r="G680" s="141"/>
      <c r="H680" s="141"/>
      <c r="I680" s="141"/>
      <c r="K680" s="141" t="s">
        <v>146</v>
      </c>
      <c r="L680" s="141"/>
      <c r="M680" s="141"/>
      <c r="N680" s="141"/>
      <c r="O680" s="141"/>
      <c r="P680" s="141"/>
      <c r="Q680" s="141"/>
      <c r="R680" s="141"/>
      <c r="S680" s="141"/>
      <c r="U680" s="163">
        <v>200000</v>
      </c>
      <c r="V680" s="163">
        <v>0</v>
      </c>
      <c r="W680" s="142">
        <v>0</v>
      </c>
      <c r="X680" s="142"/>
      <c r="Y680" s="142">
        <v>0</v>
      </c>
      <c r="Z680" s="142"/>
      <c r="AA680" s="142"/>
      <c r="AB680" s="163">
        <f>'LINK REALISASI 2'!AB680</f>
        <v>0</v>
      </c>
      <c r="AC680" s="142">
        <v>200000</v>
      </c>
      <c r="AD680" s="142"/>
    </row>
    <row r="681" spans="2:30" ht="16.5" customHeight="1" x14ac:dyDescent="0.2">
      <c r="V681" s="163">
        <v>0</v>
      </c>
      <c r="W681" s="142">
        <v>0</v>
      </c>
      <c r="X681" s="142"/>
      <c r="Y681" s="142">
        <v>0</v>
      </c>
      <c r="Z681" s="142"/>
      <c r="AA681" s="142"/>
      <c r="AB681" s="163">
        <f>'LINK REALISASI 2'!AB681</f>
        <v>0</v>
      </c>
    </row>
    <row r="682" spans="2:30" ht="13.5" customHeight="1" x14ac:dyDescent="0.2">
      <c r="V682" s="163">
        <v>0</v>
      </c>
      <c r="W682" s="142">
        <v>0</v>
      </c>
      <c r="X682" s="142"/>
      <c r="Y682" s="142">
        <v>0</v>
      </c>
      <c r="Z682" s="142"/>
      <c r="AA682" s="142"/>
      <c r="AB682" s="163">
        <f>'LINK REALISASI 2'!AB682</f>
        <v>0</v>
      </c>
    </row>
    <row r="683" spans="2:30" ht="3" customHeight="1" x14ac:dyDescent="0.2">
      <c r="AB683" s="163">
        <f>'LINK REALISASI 2'!AB683</f>
        <v>0</v>
      </c>
    </row>
    <row r="684" spans="2:30" ht="16.5" customHeight="1" x14ac:dyDescent="0.2">
      <c r="C684" s="141" t="s">
        <v>151</v>
      </c>
      <c r="D684" s="141"/>
      <c r="E684" s="141"/>
      <c r="F684" s="141"/>
      <c r="G684" s="141"/>
      <c r="H684" s="141"/>
      <c r="I684" s="141"/>
      <c r="K684" s="141" t="s">
        <v>152</v>
      </c>
      <c r="L684" s="141"/>
      <c r="M684" s="141"/>
      <c r="N684" s="141"/>
      <c r="O684" s="141"/>
      <c r="P684" s="141"/>
      <c r="Q684" s="141"/>
      <c r="R684" s="141"/>
      <c r="S684" s="141"/>
      <c r="U684" s="163">
        <v>250000</v>
      </c>
      <c r="V684" s="163">
        <v>0</v>
      </c>
      <c r="W684" s="142">
        <v>0</v>
      </c>
      <c r="X684" s="142"/>
      <c r="Y684" s="142">
        <v>0</v>
      </c>
      <c r="Z684" s="142"/>
      <c r="AA684" s="142"/>
      <c r="AB684" s="163">
        <f>'LINK REALISASI 2'!AB684</f>
        <v>0</v>
      </c>
      <c r="AC684" s="142">
        <v>250000</v>
      </c>
      <c r="AD684" s="142"/>
    </row>
    <row r="685" spans="2:30" ht="16.5" customHeight="1" x14ac:dyDescent="0.2">
      <c r="V685" s="163">
        <v>0</v>
      </c>
      <c r="W685" s="142">
        <v>0</v>
      </c>
      <c r="X685" s="142"/>
      <c r="Y685" s="142">
        <v>0</v>
      </c>
      <c r="Z685" s="142"/>
      <c r="AA685" s="142"/>
      <c r="AB685" s="163">
        <f>'LINK REALISASI 2'!AB685</f>
        <v>0</v>
      </c>
    </row>
    <row r="686" spans="2:30" ht="13.5" customHeight="1" x14ac:dyDescent="0.2">
      <c r="V686" s="163">
        <v>0</v>
      </c>
      <c r="W686" s="142">
        <v>0</v>
      </c>
      <c r="X686" s="142"/>
      <c r="Y686" s="142">
        <v>0</v>
      </c>
      <c r="Z686" s="142"/>
      <c r="AA686" s="142"/>
      <c r="AB686" s="163">
        <f>'LINK REALISASI 2'!AB686</f>
        <v>0</v>
      </c>
    </row>
    <row r="687" spans="2:30" ht="6" customHeight="1" x14ac:dyDescent="0.2">
      <c r="AB687" s="163">
        <f>'LINK REALISASI 2'!AB687</f>
        <v>0</v>
      </c>
    </row>
    <row r="688" spans="2:30" ht="16.5" customHeight="1" x14ac:dyDescent="0.2">
      <c r="B688" s="135" t="s">
        <v>142</v>
      </c>
      <c r="C688" s="135"/>
      <c r="D688" s="135"/>
      <c r="E688" s="135"/>
      <c r="F688" s="135"/>
      <c r="G688" s="135"/>
      <c r="H688" s="135"/>
      <c r="I688" s="135"/>
      <c r="J688" s="135"/>
      <c r="K688" s="135"/>
      <c r="L688" s="135"/>
      <c r="M688" s="135"/>
      <c r="N688" s="135"/>
      <c r="O688" s="135"/>
      <c r="P688" s="135"/>
      <c r="Q688" s="135"/>
      <c r="R688" s="135"/>
      <c r="U688" s="163">
        <v>3500000</v>
      </c>
      <c r="V688" s="163">
        <v>0</v>
      </c>
      <c r="W688" s="142">
        <v>0</v>
      </c>
      <c r="X688" s="142"/>
      <c r="Y688" s="142">
        <v>0</v>
      </c>
      <c r="Z688" s="142"/>
      <c r="AA688" s="142"/>
      <c r="AB688" s="163">
        <f>'LINK REALISASI 2'!AB688</f>
        <v>0</v>
      </c>
      <c r="AC688" s="142">
        <v>3500000</v>
      </c>
      <c r="AD688" s="142"/>
    </row>
    <row r="689" spans="3:31" ht="16.5" customHeight="1" x14ac:dyDescent="0.2">
      <c r="V689" s="163">
        <v>0</v>
      </c>
      <c r="W689" s="142">
        <v>0</v>
      </c>
      <c r="X689" s="142"/>
      <c r="Y689" s="142">
        <v>0</v>
      </c>
      <c r="Z689" s="142"/>
      <c r="AA689" s="142"/>
      <c r="AB689" s="163">
        <f>'LINK REALISASI 2'!AB689</f>
        <v>0</v>
      </c>
    </row>
    <row r="690" spans="3:31" ht="16.5" customHeight="1" x14ac:dyDescent="0.2">
      <c r="V690" s="163">
        <v>0</v>
      </c>
      <c r="W690" s="142">
        <v>0</v>
      </c>
      <c r="X690" s="142"/>
      <c r="Y690" s="142">
        <v>0</v>
      </c>
      <c r="Z690" s="142"/>
      <c r="AA690" s="142"/>
      <c r="AB690" s="163">
        <f>'LINK REALISASI 2'!AB690</f>
        <v>0</v>
      </c>
    </row>
    <row r="691" spans="3:31" ht="9" customHeight="1" x14ac:dyDescent="0.2">
      <c r="AB691" s="163">
        <f>'LINK REALISASI 2'!AB691</f>
        <v>0</v>
      </c>
    </row>
    <row r="692" spans="3:31" ht="13.5" customHeight="1" x14ac:dyDescent="0.2">
      <c r="C692" s="135" t="s">
        <v>136</v>
      </c>
      <c r="D692" s="135"/>
      <c r="E692" s="135"/>
      <c r="F692" s="135"/>
      <c r="H692" s="136" t="s">
        <v>35</v>
      </c>
      <c r="I692" s="141" t="s">
        <v>273</v>
      </c>
      <c r="J692" s="141"/>
      <c r="K692" s="141"/>
      <c r="L692" s="141"/>
      <c r="M692" s="141"/>
      <c r="O692" s="138" t="s">
        <v>105</v>
      </c>
      <c r="P692" s="138"/>
      <c r="Q692" s="138"/>
      <c r="R692" s="138"/>
      <c r="S692" s="138"/>
      <c r="T692" s="138"/>
      <c r="U692" s="138"/>
      <c r="V692" s="138"/>
      <c r="W692" s="138"/>
      <c r="X692" s="138"/>
      <c r="Y692" s="138"/>
      <c r="Z692" s="138"/>
      <c r="AA692" s="138"/>
      <c r="AB692" s="163">
        <f>'LINK REALISASI 2'!AB692</f>
        <v>0</v>
      </c>
      <c r="AC692" s="138"/>
      <c r="AD692" s="138"/>
      <c r="AE692" s="138"/>
    </row>
    <row r="693" spans="3:31" ht="13.5" customHeight="1" x14ac:dyDescent="0.2">
      <c r="C693" s="135" t="s">
        <v>138</v>
      </c>
      <c r="D693" s="135"/>
      <c r="E693" s="135"/>
      <c r="F693" s="135"/>
      <c r="H693" s="136" t="s">
        <v>35</v>
      </c>
      <c r="I693" s="141" t="s">
        <v>274</v>
      </c>
      <c r="J693" s="141"/>
      <c r="K693" s="141"/>
      <c r="L693" s="141"/>
      <c r="M693" s="141"/>
      <c r="O693" s="138" t="s">
        <v>106</v>
      </c>
      <c r="P693" s="138"/>
      <c r="Q693" s="138"/>
      <c r="R693" s="138"/>
      <c r="S693" s="138"/>
      <c r="T693" s="138"/>
      <c r="U693" s="138"/>
      <c r="V693" s="138"/>
      <c r="W693" s="138"/>
      <c r="X693" s="138"/>
      <c r="Y693" s="138"/>
      <c r="Z693" s="138"/>
      <c r="AA693" s="138"/>
      <c r="AB693" s="163">
        <f>'LINK REALISASI 2'!AB693</f>
        <v>0</v>
      </c>
      <c r="AC693" s="138"/>
      <c r="AD693" s="138"/>
      <c r="AE693" s="138"/>
    </row>
    <row r="694" spans="3:31" ht="3" customHeight="1" x14ac:dyDescent="0.2">
      <c r="AB694" s="163">
        <f>'LINK REALISASI 2'!AB694</f>
        <v>0</v>
      </c>
    </row>
    <row r="695" spans="3:31" ht="16.5" customHeight="1" x14ac:dyDescent="0.2">
      <c r="C695" s="141" t="s">
        <v>176</v>
      </c>
      <c r="D695" s="141"/>
      <c r="E695" s="141"/>
      <c r="F695" s="141"/>
      <c r="G695" s="141"/>
      <c r="H695" s="141"/>
      <c r="I695" s="141"/>
      <c r="K695" s="141" t="s">
        <v>177</v>
      </c>
      <c r="L695" s="141"/>
      <c r="M695" s="141"/>
      <c r="N695" s="141"/>
      <c r="O695" s="141"/>
      <c r="P695" s="141"/>
      <c r="Q695" s="141"/>
      <c r="R695" s="141"/>
      <c r="S695" s="141"/>
      <c r="U695" s="163">
        <v>800000</v>
      </c>
      <c r="V695" s="163">
        <v>0</v>
      </c>
      <c r="W695" s="142">
        <v>0</v>
      </c>
      <c r="X695" s="142"/>
      <c r="Y695" s="142">
        <v>0</v>
      </c>
      <c r="Z695" s="142"/>
      <c r="AA695" s="142"/>
      <c r="AB695" s="163">
        <f>'LINK REALISASI 2'!AB695</f>
        <v>0</v>
      </c>
      <c r="AC695" s="142">
        <v>800000</v>
      </c>
      <c r="AD695" s="142"/>
    </row>
    <row r="696" spans="3:31" ht="16.5" customHeight="1" x14ac:dyDescent="0.2">
      <c r="V696" s="163">
        <v>0</v>
      </c>
      <c r="W696" s="142">
        <v>0</v>
      </c>
      <c r="X696" s="142"/>
      <c r="Y696" s="142">
        <v>0</v>
      </c>
      <c r="Z696" s="142"/>
      <c r="AA696" s="142"/>
      <c r="AB696" s="163">
        <f>'LINK REALISASI 2'!AB696</f>
        <v>0</v>
      </c>
    </row>
    <row r="697" spans="3:31" ht="13.5" customHeight="1" x14ac:dyDescent="0.2">
      <c r="V697" s="163">
        <v>0</v>
      </c>
      <c r="W697" s="142">
        <v>0</v>
      </c>
      <c r="X697" s="142"/>
      <c r="Y697" s="142">
        <v>0</v>
      </c>
      <c r="Z697" s="142"/>
      <c r="AA697" s="142"/>
      <c r="AB697" s="163">
        <f>'LINK REALISASI 2'!AB697</f>
        <v>0</v>
      </c>
    </row>
    <row r="698" spans="3:31" ht="3" customHeight="1" x14ac:dyDescent="0.2">
      <c r="AB698" s="163">
        <f>'LINK REALISASI 2'!AB698</f>
        <v>0</v>
      </c>
    </row>
    <row r="699" spans="3:31" ht="16.5" customHeight="1" x14ac:dyDescent="0.2">
      <c r="C699" s="141" t="s">
        <v>140</v>
      </c>
      <c r="D699" s="141"/>
      <c r="E699" s="141"/>
      <c r="F699" s="141"/>
      <c r="G699" s="141"/>
      <c r="H699" s="141"/>
      <c r="I699" s="141"/>
      <c r="K699" s="141" t="s">
        <v>141</v>
      </c>
      <c r="L699" s="141"/>
      <c r="M699" s="141"/>
      <c r="N699" s="141"/>
      <c r="O699" s="141"/>
      <c r="P699" s="141"/>
      <c r="Q699" s="141"/>
      <c r="R699" s="141"/>
      <c r="S699" s="141"/>
      <c r="U699" s="163">
        <v>2250000</v>
      </c>
      <c r="V699" s="163">
        <v>0</v>
      </c>
      <c r="W699" s="142">
        <v>0</v>
      </c>
      <c r="X699" s="142"/>
      <c r="Y699" s="142">
        <v>0</v>
      </c>
      <c r="Z699" s="142"/>
      <c r="AA699" s="142"/>
      <c r="AB699" s="163">
        <f>'LINK REALISASI 2'!AB699</f>
        <v>0</v>
      </c>
      <c r="AC699" s="142">
        <v>2250000</v>
      </c>
      <c r="AD699" s="142"/>
    </row>
    <row r="700" spans="3:31" ht="16.5" customHeight="1" x14ac:dyDescent="0.2">
      <c r="V700" s="163">
        <v>0</v>
      </c>
      <c r="W700" s="142">
        <v>0</v>
      </c>
      <c r="X700" s="142"/>
      <c r="Y700" s="142">
        <v>0</v>
      </c>
      <c r="Z700" s="142"/>
      <c r="AA700" s="142"/>
      <c r="AB700" s="163">
        <f>'LINK REALISASI 2'!AB700</f>
        <v>0</v>
      </c>
    </row>
    <row r="701" spans="3:31" ht="13.5" customHeight="1" x14ac:dyDescent="0.2">
      <c r="V701" s="163">
        <v>0</v>
      </c>
      <c r="W701" s="142">
        <v>0</v>
      </c>
      <c r="X701" s="142"/>
      <c r="Y701" s="142">
        <v>0</v>
      </c>
      <c r="Z701" s="142"/>
      <c r="AA701" s="142"/>
      <c r="AB701" s="163">
        <f>'LINK REALISASI 2'!AB701</f>
        <v>0</v>
      </c>
    </row>
    <row r="702" spans="3:31" ht="3" customHeight="1" x14ac:dyDescent="0.2">
      <c r="AB702" s="163">
        <f>'LINK REALISASI 2'!AB702</f>
        <v>0</v>
      </c>
    </row>
    <row r="703" spans="3:31" ht="16.5" customHeight="1" x14ac:dyDescent="0.2">
      <c r="C703" s="141" t="s">
        <v>145</v>
      </c>
      <c r="D703" s="141"/>
      <c r="E703" s="141"/>
      <c r="F703" s="141"/>
      <c r="G703" s="141"/>
      <c r="H703" s="141"/>
      <c r="I703" s="141"/>
      <c r="K703" s="141" t="s">
        <v>146</v>
      </c>
      <c r="L703" s="141"/>
      <c r="M703" s="141"/>
      <c r="N703" s="141"/>
      <c r="O703" s="141"/>
      <c r="P703" s="141"/>
      <c r="Q703" s="141"/>
      <c r="R703" s="141"/>
      <c r="S703" s="141"/>
      <c r="U703" s="163">
        <v>200000</v>
      </c>
      <c r="V703" s="163">
        <v>0</v>
      </c>
      <c r="W703" s="142">
        <v>0</v>
      </c>
      <c r="X703" s="142"/>
      <c r="Y703" s="142">
        <v>0</v>
      </c>
      <c r="Z703" s="142"/>
      <c r="AA703" s="142"/>
      <c r="AB703" s="163">
        <f>'LINK REALISASI 2'!AB703</f>
        <v>0</v>
      </c>
      <c r="AC703" s="142">
        <v>200000</v>
      </c>
      <c r="AD703" s="142"/>
    </row>
    <row r="704" spans="3:31" ht="16.5" customHeight="1" x14ac:dyDescent="0.2">
      <c r="V704" s="163">
        <v>0</v>
      </c>
      <c r="W704" s="142">
        <v>0</v>
      </c>
      <c r="X704" s="142"/>
      <c r="Y704" s="142">
        <v>0</v>
      </c>
      <c r="Z704" s="142"/>
      <c r="AA704" s="142"/>
      <c r="AB704" s="163">
        <f>'LINK REALISASI 2'!AB704</f>
        <v>0</v>
      </c>
    </row>
    <row r="705" spans="2:30" ht="13.5" customHeight="1" x14ac:dyDescent="0.2">
      <c r="V705" s="163">
        <v>0</v>
      </c>
      <c r="W705" s="142">
        <v>0</v>
      </c>
      <c r="X705" s="142"/>
      <c r="Y705" s="142">
        <v>0</v>
      </c>
      <c r="Z705" s="142"/>
      <c r="AA705" s="142"/>
      <c r="AB705" s="163">
        <f>'LINK REALISASI 2'!AB705</f>
        <v>0</v>
      </c>
    </row>
    <row r="706" spans="2:30" ht="3" customHeight="1" x14ac:dyDescent="0.2">
      <c r="AB706" s="163">
        <f>'LINK REALISASI 2'!AB706</f>
        <v>0</v>
      </c>
    </row>
    <row r="707" spans="2:30" ht="16.5" customHeight="1" x14ac:dyDescent="0.2">
      <c r="C707" s="141" t="s">
        <v>151</v>
      </c>
      <c r="D707" s="141"/>
      <c r="E707" s="141"/>
      <c r="F707" s="141"/>
      <c r="G707" s="141"/>
      <c r="H707" s="141"/>
      <c r="I707" s="141"/>
      <c r="K707" s="141" t="s">
        <v>152</v>
      </c>
      <c r="L707" s="141"/>
      <c r="M707" s="141"/>
      <c r="N707" s="141"/>
      <c r="O707" s="141"/>
      <c r="P707" s="141"/>
      <c r="Q707" s="141"/>
      <c r="R707" s="141"/>
      <c r="S707" s="141"/>
      <c r="U707" s="163">
        <v>250000</v>
      </c>
      <c r="V707" s="163">
        <v>0</v>
      </c>
      <c r="W707" s="142">
        <v>0</v>
      </c>
      <c r="X707" s="142"/>
      <c r="Y707" s="142">
        <v>0</v>
      </c>
      <c r="Z707" s="142"/>
      <c r="AA707" s="142"/>
      <c r="AB707" s="163">
        <f>'LINK REALISASI 2'!AB707</f>
        <v>0</v>
      </c>
      <c r="AC707" s="142">
        <v>250000</v>
      </c>
      <c r="AD707" s="142"/>
    </row>
    <row r="708" spans="2:30" ht="16.5" customHeight="1" x14ac:dyDescent="0.2">
      <c r="V708" s="163">
        <v>0</v>
      </c>
      <c r="W708" s="142">
        <v>0</v>
      </c>
      <c r="X708" s="142"/>
      <c r="Y708" s="142">
        <v>0</v>
      </c>
      <c r="Z708" s="142"/>
      <c r="AA708" s="142"/>
      <c r="AB708" s="163">
        <f>'LINK REALISASI 2'!AB708</f>
        <v>0</v>
      </c>
    </row>
    <row r="709" spans="2:30" ht="13.5" customHeight="1" x14ac:dyDescent="0.2">
      <c r="V709" s="163">
        <v>0</v>
      </c>
      <c r="W709" s="142">
        <v>0</v>
      </c>
      <c r="X709" s="142"/>
      <c r="Y709" s="142">
        <v>0</v>
      </c>
      <c r="Z709" s="142"/>
      <c r="AA709" s="142"/>
      <c r="AB709" s="163">
        <f>'LINK REALISASI 2'!AB709</f>
        <v>0</v>
      </c>
    </row>
    <row r="710" spans="2:30" ht="6" customHeight="1" x14ac:dyDescent="0.2">
      <c r="AB710" s="163">
        <f>'LINK REALISASI 2'!AB710</f>
        <v>0</v>
      </c>
    </row>
    <row r="711" spans="2:30" ht="16.5" customHeight="1" x14ac:dyDescent="0.2">
      <c r="B711" s="135" t="s">
        <v>142</v>
      </c>
      <c r="C711" s="135"/>
      <c r="D711" s="135"/>
      <c r="E711" s="135"/>
      <c r="F711" s="135"/>
      <c r="G711" s="135"/>
      <c r="H711" s="135"/>
      <c r="I711" s="135"/>
      <c r="J711" s="135"/>
      <c r="K711" s="135"/>
      <c r="L711" s="135"/>
      <c r="M711" s="135"/>
      <c r="N711" s="135"/>
      <c r="O711" s="135"/>
      <c r="P711" s="135"/>
      <c r="Q711" s="135"/>
      <c r="R711" s="135"/>
      <c r="U711" s="163">
        <v>3500000</v>
      </c>
      <c r="V711" s="163">
        <v>0</v>
      </c>
      <c r="W711" s="142">
        <v>0</v>
      </c>
      <c r="X711" s="142"/>
      <c r="Y711" s="142">
        <v>0</v>
      </c>
      <c r="Z711" s="142"/>
      <c r="AA711" s="142"/>
      <c r="AB711" s="163">
        <f>'LINK REALISASI 2'!AB711</f>
        <v>0</v>
      </c>
      <c r="AC711" s="142">
        <v>3500000</v>
      </c>
      <c r="AD711" s="142"/>
    </row>
    <row r="712" spans="2:30" ht="16.5" customHeight="1" x14ac:dyDescent="0.2">
      <c r="V712" s="163">
        <v>0</v>
      </c>
      <c r="W712" s="142">
        <v>0</v>
      </c>
      <c r="X712" s="142"/>
      <c r="Y712" s="142">
        <v>0</v>
      </c>
      <c r="Z712" s="142"/>
      <c r="AA712" s="142"/>
      <c r="AB712" s="163">
        <f>'LINK REALISASI 2'!AB712</f>
        <v>0</v>
      </c>
    </row>
    <row r="713" spans="2:30" ht="16.5" customHeight="1" x14ac:dyDescent="0.2">
      <c r="V713" s="163">
        <v>0</v>
      </c>
      <c r="W713" s="142">
        <v>0</v>
      </c>
      <c r="X713" s="142"/>
      <c r="Y713" s="142">
        <v>0</v>
      </c>
      <c r="Z713" s="142"/>
      <c r="AA713" s="142"/>
      <c r="AB713" s="163">
        <f>'LINK REALISASI 2'!AB713</f>
        <v>0</v>
      </c>
    </row>
    <row r="714" spans="2:30" ht="6" customHeight="1" x14ac:dyDescent="0.2">
      <c r="AB714" s="163">
        <f>'LINK REALISASI 2'!AB714</f>
        <v>0</v>
      </c>
    </row>
    <row r="715" spans="2:30" ht="16.5" customHeight="1" x14ac:dyDescent="0.2">
      <c r="B715" s="135" t="s">
        <v>64</v>
      </c>
      <c r="C715" s="135"/>
      <c r="D715" s="135"/>
      <c r="E715" s="135"/>
      <c r="F715" s="135"/>
      <c r="G715" s="135"/>
      <c r="H715" s="135"/>
      <c r="I715" s="135"/>
      <c r="J715" s="135"/>
      <c r="K715" s="135"/>
      <c r="L715" s="135"/>
      <c r="M715" s="135"/>
      <c r="N715" s="135"/>
      <c r="O715" s="135"/>
      <c r="P715" s="135"/>
      <c r="Q715" s="135"/>
      <c r="R715" s="135"/>
      <c r="U715" s="163">
        <v>2344737000</v>
      </c>
      <c r="V715" s="163">
        <v>0</v>
      </c>
      <c r="W715" s="142">
        <v>78803521</v>
      </c>
      <c r="X715" s="142"/>
      <c r="Y715" s="142">
        <v>78803521</v>
      </c>
      <c r="Z715" s="142"/>
      <c r="AA715" s="142"/>
      <c r="AB715" s="163">
        <f>'LINK REALISASI 2'!AB715</f>
        <v>78803521</v>
      </c>
      <c r="AC715" s="142">
        <v>2265933479</v>
      </c>
      <c r="AD715" s="142"/>
    </row>
    <row r="716" spans="2:30" ht="16.5" customHeight="1" x14ac:dyDescent="0.2">
      <c r="V716" s="163">
        <v>0</v>
      </c>
      <c r="W716" s="142">
        <v>0</v>
      </c>
      <c r="X716" s="142"/>
      <c r="Y716" s="142">
        <v>0</v>
      </c>
      <c r="Z716" s="142"/>
      <c r="AA716" s="142"/>
      <c r="AB716" s="163">
        <f>'LINK REALISASI 2'!AB716</f>
        <v>0</v>
      </c>
    </row>
    <row r="717" spans="2:30" ht="13.5" customHeight="1" x14ac:dyDescent="0.2">
      <c r="V717" s="163">
        <v>0</v>
      </c>
      <c r="W717" s="142">
        <v>0</v>
      </c>
      <c r="X717" s="142"/>
      <c r="Y717" s="142">
        <v>0</v>
      </c>
      <c r="Z717" s="142"/>
      <c r="AA717" s="142"/>
      <c r="AB717" s="163">
        <f>'LINK REALISASI 2'!AB717</f>
        <v>0</v>
      </c>
    </row>
    <row r="718" spans="2:30" ht="16.5" customHeight="1" x14ac:dyDescent="0.2"/>
    <row r="719" spans="2:30" ht="13.5" customHeight="1" x14ac:dyDescent="0.2">
      <c r="D719" s="138" t="s">
        <v>275</v>
      </c>
      <c r="E719" s="138"/>
      <c r="F719" s="138"/>
      <c r="G719" s="138"/>
      <c r="H719" s="138"/>
      <c r="I719" s="138"/>
      <c r="J719" s="138"/>
      <c r="K719" s="138"/>
      <c r="L719" s="138"/>
      <c r="M719" s="138"/>
    </row>
    <row r="720" spans="2:30" ht="13.5" customHeight="1" x14ac:dyDescent="0.2">
      <c r="E720" s="166" t="s">
        <v>48</v>
      </c>
      <c r="F720" s="141" t="s">
        <v>19</v>
      </c>
      <c r="G720" s="141"/>
      <c r="H720" s="141"/>
      <c r="I720" s="141"/>
      <c r="J720" s="141"/>
      <c r="K720" s="141"/>
      <c r="L720" s="141"/>
      <c r="M720" s="141"/>
      <c r="O720" s="165">
        <v>78803521</v>
      </c>
      <c r="P720" s="165"/>
      <c r="Q720" s="165"/>
      <c r="R720" s="165"/>
      <c r="S720" s="165"/>
    </row>
    <row r="721" spans="4:29" ht="16.5" customHeight="1" x14ac:dyDescent="0.2">
      <c r="E721" s="166" t="s">
        <v>48</v>
      </c>
      <c r="F721" s="141" t="s">
        <v>276</v>
      </c>
      <c r="G721" s="141"/>
      <c r="H721" s="141"/>
      <c r="I721" s="141"/>
      <c r="J721" s="141"/>
      <c r="K721" s="141"/>
      <c r="L721" s="141"/>
      <c r="M721" s="141"/>
      <c r="O721" s="165">
        <v>0</v>
      </c>
      <c r="P721" s="165"/>
      <c r="Q721" s="165"/>
      <c r="R721" s="165"/>
      <c r="S721" s="165"/>
    </row>
    <row r="722" spans="4:29" ht="13.5" customHeight="1" x14ac:dyDescent="0.2">
      <c r="D722" s="135" t="s">
        <v>277</v>
      </c>
      <c r="E722" s="135"/>
      <c r="F722" s="135"/>
      <c r="G722" s="135"/>
      <c r="H722" s="135"/>
      <c r="I722" s="135"/>
      <c r="J722" s="135"/>
      <c r="K722" s="135"/>
      <c r="L722" s="135"/>
      <c r="M722" s="135"/>
      <c r="O722" s="165">
        <v>78803521</v>
      </c>
      <c r="P722" s="165"/>
      <c r="Q722" s="165"/>
      <c r="R722" s="165"/>
      <c r="S722" s="165"/>
    </row>
    <row r="723" spans="4:29" ht="12" customHeight="1" x14ac:dyDescent="0.2"/>
    <row r="724" spans="4:29" ht="3" customHeight="1" x14ac:dyDescent="0.2">
      <c r="D724" s="138" t="s">
        <v>278</v>
      </c>
      <c r="E724" s="138"/>
      <c r="F724" s="138"/>
      <c r="G724" s="138"/>
      <c r="H724" s="138"/>
      <c r="I724" s="138"/>
      <c r="J724" s="138"/>
      <c r="K724" s="138"/>
      <c r="L724" s="138"/>
      <c r="M724" s="138"/>
    </row>
    <row r="725" spans="4:29" ht="9.75" customHeight="1" x14ac:dyDescent="0.2">
      <c r="D725" s="138"/>
      <c r="E725" s="138"/>
      <c r="F725" s="138"/>
      <c r="G725" s="138"/>
      <c r="H725" s="138"/>
      <c r="I725" s="138"/>
      <c r="J725" s="138"/>
      <c r="K725" s="138"/>
      <c r="L725" s="138"/>
      <c r="M725" s="138"/>
    </row>
    <row r="726" spans="4:29" ht="13.5" customHeight="1" x14ac:dyDescent="0.2">
      <c r="E726" s="166" t="s">
        <v>48</v>
      </c>
      <c r="F726" s="141" t="s">
        <v>279</v>
      </c>
      <c r="G726" s="141"/>
      <c r="H726" s="141"/>
      <c r="I726" s="141"/>
      <c r="J726" s="141"/>
      <c r="K726" s="141"/>
      <c r="L726" s="141"/>
      <c r="M726" s="141"/>
      <c r="O726" s="165">
        <v>78803521</v>
      </c>
      <c r="P726" s="165"/>
      <c r="Q726" s="165"/>
      <c r="R726" s="165"/>
      <c r="S726" s="165"/>
    </row>
    <row r="727" spans="4:29" ht="16.5" customHeight="1" x14ac:dyDescent="0.2">
      <c r="E727" s="166" t="s">
        <v>48</v>
      </c>
      <c r="F727" s="141" t="s">
        <v>276</v>
      </c>
      <c r="G727" s="141"/>
      <c r="H727" s="141"/>
      <c r="I727" s="141"/>
      <c r="J727" s="141"/>
      <c r="K727" s="141"/>
      <c r="L727" s="141"/>
      <c r="M727" s="141"/>
      <c r="O727" s="165">
        <v>0</v>
      </c>
      <c r="P727" s="165"/>
      <c r="Q727" s="165"/>
      <c r="R727" s="165"/>
      <c r="S727" s="165"/>
    </row>
    <row r="728" spans="4:29" ht="13.5" customHeight="1" x14ac:dyDescent="0.2">
      <c r="D728" s="135" t="s">
        <v>280</v>
      </c>
      <c r="E728" s="135"/>
      <c r="F728" s="135"/>
      <c r="G728" s="135"/>
      <c r="H728" s="135"/>
      <c r="I728" s="135"/>
      <c r="J728" s="135"/>
      <c r="K728" s="135"/>
      <c r="L728" s="135"/>
      <c r="M728" s="135"/>
      <c r="O728" s="165">
        <v>78803521</v>
      </c>
      <c r="P728" s="165"/>
      <c r="Q728" s="165"/>
      <c r="R728" s="165"/>
      <c r="S728" s="165"/>
    </row>
    <row r="729" spans="4:29" ht="12" customHeight="1" x14ac:dyDescent="0.2"/>
    <row r="730" spans="4:29" ht="6.75" customHeight="1" x14ac:dyDescent="0.2"/>
    <row r="731" spans="4:29" ht="14.25" customHeight="1" x14ac:dyDescent="0.2">
      <c r="D731" s="135" t="s">
        <v>281</v>
      </c>
      <c r="E731" s="135"/>
      <c r="F731" s="135"/>
      <c r="G731" s="135"/>
      <c r="H731" s="135"/>
      <c r="I731" s="135"/>
      <c r="J731" s="135"/>
      <c r="K731" s="135"/>
      <c r="L731" s="135"/>
      <c r="M731" s="135"/>
      <c r="O731" s="165">
        <v>0</v>
      </c>
      <c r="P731" s="165"/>
      <c r="Q731" s="165"/>
      <c r="R731" s="165"/>
      <c r="S731" s="165"/>
    </row>
    <row r="732" spans="4:29" ht="15" customHeight="1" x14ac:dyDescent="0.2"/>
    <row r="733" spans="4:29" ht="13.5" customHeight="1" x14ac:dyDescent="0.2">
      <c r="D733" s="140" t="s">
        <v>282</v>
      </c>
      <c r="E733" s="140"/>
      <c r="F733" s="140"/>
      <c r="G733" s="140"/>
      <c r="H733" s="140"/>
      <c r="I733" s="140"/>
      <c r="J733" s="140"/>
      <c r="K733" s="140"/>
      <c r="L733" s="140"/>
      <c r="M733" s="140"/>
      <c r="N733" s="140"/>
      <c r="O733" s="140"/>
      <c r="AA733" s="141" t="s">
        <v>283</v>
      </c>
      <c r="AB733" s="141"/>
      <c r="AC733" s="141"/>
    </row>
    <row r="734" spans="4:29" ht="13.5" customHeight="1" x14ac:dyDescent="0.2">
      <c r="D734" s="138" t="s">
        <v>42</v>
      </c>
      <c r="E734" s="138"/>
      <c r="F734" s="138"/>
      <c r="G734" s="138"/>
      <c r="H734" s="138"/>
      <c r="I734" s="138"/>
      <c r="J734" s="138"/>
      <c r="K734" s="138"/>
      <c r="L734" s="138"/>
      <c r="M734" s="138"/>
      <c r="N734" s="138"/>
      <c r="O734" s="138"/>
      <c r="AA734" s="138" t="s">
        <v>284</v>
      </c>
      <c r="AB734" s="138"/>
      <c r="AC734" s="138"/>
    </row>
    <row r="735" spans="4:29" ht="45" customHeight="1" x14ac:dyDescent="0.2"/>
    <row r="736" spans="4:29" ht="16.5" customHeight="1" x14ac:dyDescent="0.2">
      <c r="D736" s="141" t="s">
        <v>23</v>
      </c>
      <c r="E736" s="141"/>
      <c r="F736" s="141"/>
      <c r="G736" s="141"/>
      <c r="H736" s="141"/>
      <c r="I736" s="141"/>
      <c r="J736" s="141"/>
      <c r="K736" s="141"/>
      <c r="L736" s="141"/>
      <c r="M736" s="141"/>
      <c r="N736" s="141"/>
      <c r="O736" s="141"/>
      <c r="AA736" s="141" t="s">
        <v>124</v>
      </c>
      <c r="AB736" s="141"/>
      <c r="AC736" s="141"/>
    </row>
    <row r="737" spans="1:30" ht="13.5" customHeight="1" x14ac:dyDescent="0.2">
      <c r="D737" s="140" t="s">
        <v>24</v>
      </c>
      <c r="E737" s="140"/>
      <c r="F737" s="140"/>
      <c r="G737" s="140"/>
      <c r="H737" s="140"/>
      <c r="I737" s="140"/>
      <c r="J737" s="140"/>
      <c r="K737" s="140"/>
      <c r="L737" s="140"/>
      <c r="M737" s="140"/>
      <c r="N737" s="140"/>
      <c r="O737" s="140"/>
      <c r="AA737" s="140" t="s">
        <v>285</v>
      </c>
      <c r="AB737" s="140"/>
      <c r="AC737" s="140"/>
    </row>
    <row r="738" spans="1:30" ht="360.75" customHeight="1" x14ac:dyDescent="0.2"/>
    <row r="739" spans="1:30" ht="3" customHeight="1" x14ac:dyDescent="0.2">
      <c r="A739" s="139"/>
      <c r="Z739" s="140" t="s">
        <v>286</v>
      </c>
      <c r="AA739" s="140"/>
      <c r="AB739" s="140"/>
      <c r="AC739" s="140"/>
      <c r="AD739" s="140"/>
    </row>
    <row r="740" spans="1:30" ht="13.5" customHeight="1" x14ac:dyDescent="0.2">
      <c r="A740" s="139"/>
      <c r="C740" s="144" t="s">
        <v>287</v>
      </c>
      <c r="D740" s="144"/>
      <c r="E740" s="144"/>
      <c r="F740" s="144"/>
      <c r="G740" s="144"/>
      <c r="H740" s="144"/>
      <c r="I740" s="144"/>
      <c r="J740" s="144"/>
      <c r="K740" s="144"/>
      <c r="L740" s="144"/>
      <c r="M740" s="144"/>
      <c r="N740" s="144"/>
      <c r="O740" s="144"/>
      <c r="P740" s="144"/>
      <c r="Q740" s="144"/>
      <c r="R740" s="144"/>
      <c r="S740" s="144"/>
      <c r="T740" s="144"/>
      <c r="U740" s="144"/>
      <c r="V740" s="144"/>
      <c r="W740" s="144"/>
      <c r="Z740" s="140"/>
      <c r="AA740" s="140"/>
      <c r="AB740" s="140"/>
      <c r="AC740" s="140"/>
      <c r="AD740" s="140"/>
    </row>
    <row r="741" spans="1:30" ht="9.75" customHeight="1" x14ac:dyDescent="0.2">
      <c r="A741" s="139"/>
    </row>
    <row r="742" spans="1:30" ht="6.75" customHeight="1" x14ac:dyDescent="0.2">
      <c r="A742" s="139"/>
    </row>
  </sheetData>
  <pageMargins left="0.16597222222222222" right="0.16597222222222222" top="0.16388888888888889" bottom="0.16388888888888889" header="0" footer="0"/>
  <pageSetup paperSize="14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  <pageSetUpPr autoPageBreaks="0"/>
  </sheetPr>
  <dimension ref="A1:AH742"/>
  <sheetViews>
    <sheetView showGridLines="0" showOutlineSymbols="0" topLeftCell="A19" workbookViewId="0">
      <selection activeCell="AB29" sqref="AB29"/>
    </sheetView>
  </sheetViews>
  <sheetFormatPr defaultRowHeight="12.75" customHeight="1" x14ac:dyDescent="0.2"/>
  <cols>
    <col min="1" max="1" width="8" style="132" customWidth="1"/>
    <col min="2" max="2" width="1.140625" style="132" customWidth="1"/>
    <col min="3" max="5" width="1.7109375" style="132" customWidth="1"/>
    <col min="6" max="6" width="2.28515625" style="132" customWidth="1"/>
    <col min="7" max="8" width="1.140625" style="132" customWidth="1"/>
    <col min="9" max="9" width="2.85546875" style="132" customWidth="1"/>
    <col min="10" max="10" width="2.28515625" style="132" customWidth="1"/>
    <col min="11" max="11" width="3.42578125" style="132" customWidth="1"/>
    <col min="12" max="12" width="1.140625" style="132" customWidth="1"/>
    <col min="13" max="13" width="8" style="132" customWidth="1"/>
    <col min="14" max="14" width="1.140625" style="132" customWidth="1"/>
    <col min="15" max="15" width="2.85546875" style="132" customWidth="1"/>
    <col min="16" max="16" width="4" style="132" customWidth="1"/>
    <col min="17" max="17" width="1.7109375" style="132" customWidth="1"/>
    <col min="18" max="18" width="8.5703125" style="132" customWidth="1"/>
    <col min="19" max="20" width="1.140625" style="132" customWidth="1"/>
    <col min="21" max="21" width="14.28515625" style="132" customWidth="1"/>
    <col min="22" max="22" width="15.42578125" style="132" customWidth="1"/>
    <col min="23" max="23" width="7" style="132" customWidth="1"/>
    <col min="24" max="24" width="13.7109375" style="132" customWidth="1"/>
    <col min="25" max="25" width="6.28515625" style="132" customWidth="1"/>
    <col min="26" max="26" width="6.85546875" style="132" customWidth="1"/>
    <col min="27" max="27" width="6.5703125" style="132" customWidth="1"/>
    <col min="28" max="28" width="15.42578125" style="132" customWidth="1"/>
    <col min="29" max="29" width="13.140625" style="132" customWidth="1"/>
    <col min="30" max="30" width="1.7109375" style="132" customWidth="1"/>
    <col min="31" max="31" width="1.140625" style="132" customWidth="1"/>
    <col min="32" max="32" width="5.7109375" style="132" customWidth="1"/>
    <col min="33" max="256" width="6.85546875" style="132" customWidth="1"/>
    <col min="257" max="257" width="8" style="132" customWidth="1"/>
    <col min="258" max="258" width="1.140625" style="132" customWidth="1"/>
    <col min="259" max="261" width="1.7109375" style="132" customWidth="1"/>
    <col min="262" max="262" width="2.28515625" style="132" customWidth="1"/>
    <col min="263" max="264" width="1.140625" style="132" customWidth="1"/>
    <col min="265" max="265" width="2.85546875" style="132" customWidth="1"/>
    <col min="266" max="266" width="2.28515625" style="132" customWidth="1"/>
    <col min="267" max="267" width="3.42578125" style="132" customWidth="1"/>
    <col min="268" max="268" width="1.140625" style="132" customWidth="1"/>
    <col min="269" max="269" width="8" style="132" customWidth="1"/>
    <col min="270" max="270" width="1.140625" style="132" customWidth="1"/>
    <col min="271" max="271" width="2.85546875" style="132" customWidth="1"/>
    <col min="272" max="272" width="4" style="132" customWidth="1"/>
    <col min="273" max="273" width="1.7109375" style="132" customWidth="1"/>
    <col min="274" max="274" width="8.5703125" style="132" customWidth="1"/>
    <col min="275" max="276" width="1.140625" style="132" customWidth="1"/>
    <col min="277" max="277" width="14.28515625" style="132" customWidth="1"/>
    <col min="278" max="278" width="15.42578125" style="132" customWidth="1"/>
    <col min="279" max="279" width="1.7109375" style="132" customWidth="1"/>
    <col min="280" max="280" width="13.7109375" style="132" customWidth="1"/>
    <col min="281" max="281" width="6.28515625" style="132" customWidth="1"/>
    <col min="282" max="282" width="6.85546875" style="132" customWidth="1"/>
    <col min="283" max="283" width="2.28515625" style="132" customWidth="1"/>
    <col min="284" max="284" width="15.42578125" style="132" customWidth="1"/>
    <col min="285" max="285" width="13.140625" style="132" customWidth="1"/>
    <col min="286" max="286" width="1.7109375" style="132" customWidth="1"/>
    <col min="287" max="287" width="1.140625" style="132" customWidth="1"/>
    <col min="288" max="288" width="5.7109375" style="132" customWidth="1"/>
    <col min="289" max="512" width="6.85546875" style="132" customWidth="1"/>
    <col min="513" max="513" width="8" style="132" customWidth="1"/>
    <col min="514" max="514" width="1.140625" style="132" customWidth="1"/>
    <col min="515" max="517" width="1.7109375" style="132" customWidth="1"/>
    <col min="518" max="518" width="2.28515625" style="132" customWidth="1"/>
    <col min="519" max="520" width="1.140625" style="132" customWidth="1"/>
    <col min="521" max="521" width="2.85546875" style="132" customWidth="1"/>
    <col min="522" max="522" width="2.28515625" style="132" customWidth="1"/>
    <col min="523" max="523" width="3.42578125" style="132" customWidth="1"/>
    <col min="524" max="524" width="1.140625" style="132" customWidth="1"/>
    <col min="525" max="525" width="8" style="132" customWidth="1"/>
    <col min="526" max="526" width="1.140625" style="132" customWidth="1"/>
    <col min="527" max="527" width="2.85546875" style="132" customWidth="1"/>
    <col min="528" max="528" width="4" style="132" customWidth="1"/>
    <col min="529" max="529" width="1.7109375" style="132" customWidth="1"/>
    <col min="530" max="530" width="8.5703125" style="132" customWidth="1"/>
    <col min="531" max="532" width="1.140625" style="132" customWidth="1"/>
    <col min="533" max="533" width="14.28515625" style="132" customWidth="1"/>
    <col min="534" max="534" width="15.42578125" style="132" customWidth="1"/>
    <col min="535" max="535" width="1.7109375" style="132" customWidth="1"/>
    <col min="536" max="536" width="13.7109375" style="132" customWidth="1"/>
    <col min="537" max="537" width="6.28515625" style="132" customWidth="1"/>
    <col min="538" max="538" width="6.85546875" style="132" customWidth="1"/>
    <col min="539" max="539" width="2.28515625" style="132" customWidth="1"/>
    <col min="540" max="540" width="15.42578125" style="132" customWidth="1"/>
    <col min="541" max="541" width="13.140625" style="132" customWidth="1"/>
    <col min="542" max="542" width="1.7109375" style="132" customWidth="1"/>
    <col min="543" max="543" width="1.140625" style="132" customWidth="1"/>
    <col min="544" max="544" width="5.7109375" style="132" customWidth="1"/>
    <col min="545" max="768" width="6.85546875" style="132" customWidth="1"/>
    <col min="769" max="769" width="8" style="132" customWidth="1"/>
    <col min="770" max="770" width="1.140625" style="132" customWidth="1"/>
    <col min="771" max="773" width="1.7109375" style="132" customWidth="1"/>
    <col min="774" max="774" width="2.28515625" style="132" customWidth="1"/>
    <col min="775" max="776" width="1.140625" style="132" customWidth="1"/>
    <col min="777" max="777" width="2.85546875" style="132" customWidth="1"/>
    <col min="778" max="778" width="2.28515625" style="132" customWidth="1"/>
    <col min="779" max="779" width="3.42578125" style="132" customWidth="1"/>
    <col min="780" max="780" width="1.140625" style="132" customWidth="1"/>
    <col min="781" max="781" width="8" style="132" customWidth="1"/>
    <col min="782" max="782" width="1.140625" style="132" customWidth="1"/>
    <col min="783" max="783" width="2.85546875" style="132" customWidth="1"/>
    <col min="784" max="784" width="4" style="132" customWidth="1"/>
    <col min="785" max="785" width="1.7109375" style="132" customWidth="1"/>
    <col min="786" max="786" width="8.5703125" style="132" customWidth="1"/>
    <col min="787" max="788" width="1.140625" style="132" customWidth="1"/>
    <col min="789" max="789" width="14.28515625" style="132" customWidth="1"/>
    <col min="790" max="790" width="15.42578125" style="132" customWidth="1"/>
    <col min="791" max="791" width="1.7109375" style="132" customWidth="1"/>
    <col min="792" max="792" width="13.7109375" style="132" customWidth="1"/>
    <col min="793" max="793" width="6.28515625" style="132" customWidth="1"/>
    <col min="794" max="794" width="6.85546875" style="132" customWidth="1"/>
    <col min="795" max="795" width="2.28515625" style="132" customWidth="1"/>
    <col min="796" max="796" width="15.42578125" style="132" customWidth="1"/>
    <col min="797" max="797" width="13.140625" style="132" customWidth="1"/>
    <col min="798" max="798" width="1.7109375" style="132" customWidth="1"/>
    <col min="799" max="799" width="1.140625" style="132" customWidth="1"/>
    <col min="800" max="800" width="5.7109375" style="132" customWidth="1"/>
    <col min="801" max="1024" width="6.85546875" style="132" customWidth="1"/>
    <col min="1025" max="1025" width="8" style="132" customWidth="1"/>
    <col min="1026" max="1026" width="1.140625" style="132" customWidth="1"/>
    <col min="1027" max="1029" width="1.7109375" style="132" customWidth="1"/>
    <col min="1030" max="1030" width="2.28515625" style="132" customWidth="1"/>
    <col min="1031" max="1032" width="1.140625" style="132" customWidth="1"/>
    <col min="1033" max="1033" width="2.85546875" style="132" customWidth="1"/>
    <col min="1034" max="1034" width="2.28515625" style="132" customWidth="1"/>
    <col min="1035" max="1035" width="3.42578125" style="132" customWidth="1"/>
    <col min="1036" max="1036" width="1.140625" style="132" customWidth="1"/>
    <col min="1037" max="1037" width="8" style="132" customWidth="1"/>
    <col min="1038" max="1038" width="1.140625" style="132" customWidth="1"/>
    <col min="1039" max="1039" width="2.85546875" style="132" customWidth="1"/>
    <col min="1040" max="1040" width="4" style="132" customWidth="1"/>
    <col min="1041" max="1041" width="1.7109375" style="132" customWidth="1"/>
    <col min="1042" max="1042" width="8.5703125" style="132" customWidth="1"/>
    <col min="1043" max="1044" width="1.140625" style="132" customWidth="1"/>
    <col min="1045" max="1045" width="14.28515625" style="132" customWidth="1"/>
    <col min="1046" max="1046" width="15.42578125" style="132" customWidth="1"/>
    <col min="1047" max="1047" width="1.7109375" style="132" customWidth="1"/>
    <col min="1048" max="1048" width="13.7109375" style="132" customWidth="1"/>
    <col min="1049" max="1049" width="6.28515625" style="132" customWidth="1"/>
    <col min="1050" max="1050" width="6.85546875" style="132" customWidth="1"/>
    <col min="1051" max="1051" width="2.28515625" style="132" customWidth="1"/>
    <col min="1052" max="1052" width="15.42578125" style="132" customWidth="1"/>
    <col min="1053" max="1053" width="13.140625" style="132" customWidth="1"/>
    <col min="1054" max="1054" width="1.7109375" style="132" customWidth="1"/>
    <col min="1055" max="1055" width="1.140625" style="132" customWidth="1"/>
    <col min="1056" max="1056" width="5.7109375" style="132" customWidth="1"/>
    <col min="1057" max="1280" width="6.85546875" style="132" customWidth="1"/>
    <col min="1281" max="1281" width="8" style="132" customWidth="1"/>
    <col min="1282" max="1282" width="1.140625" style="132" customWidth="1"/>
    <col min="1283" max="1285" width="1.7109375" style="132" customWidth="1"/>
    <col min="1286" max="1286" width="2.28515625" style="132" customWidth="1"/>
    <col min="1287" max="1288" width="1.140625" style="132" customWidth="1"/>
    <col min="1289" max="1289" width="2.85546875" style="132" customWidth="1"/>
    <col min="1290" max="1290" width="2.28515625" style="132" customWidth="1"/>
    <col min="1291" max="1291" width="3.42578125" style="132" customWidth="1"/>
    <col min="1292" max="1292" width="1.140625" style="132" customWidth="1"/>
    <col min="1293" max="1293" width="8" style="132" customWidth="1"/>
    <col min="1294" max="1294" width="1.140625" style="132" customWidth="1"/>
    <col min="1295" max="1295" width="2.85546875" style="132" customWidth="1"/>
    <col min="1296" max="1296" width="4" style="132" customWidth="1"/>
    <col min="1297" max="1297" width="1.7109375" style="132" customWidth="1"/>
    <col min="1298" max="1298" width="8.5703125" style="132" customWidth="1"/>
    <col min="1299" max="1300" width="1.140625" style="132" customWidth="1"/>
    <col min="1301" max="1301" width="14.28515625" style="132" customWidth="1"/>
    <col min="1302" max="1302" width="15.42578125" style="132" customWidth="1"/>
    <col min="1303" max="1303" width="1.7109375" style="132" customWidth="1"/>
    <col min="1304" max="1304" width="13.7109375" style="132" customWidth="1"/>
    <col min="1305" max="1305" width="6.28515625" style="132" customWidth="1"/>
    <col min="1306" max="1306" width="6.85546875" style="132" customWidth="1"/>
    <col min="1307" max="1307" width="2.28515625" style="132" customWidth="1"/>
    <col min="1308" max="1308" width="15.42578125" style="132" customWidth="1"/>
    <col min="1309" max="1309" width="13.140625" style="132" customWidth="1"/>
    <col min="1310" max="1310" width="1.7109375" style="132" customWidth="1"/>
    <col min="1311" max="1311" width="1.140625" style="132" customWidth="1"/>
    <col min="1312" max="1312" width="5.7109375" style="132" customWidth="1"/>
    <col min="1313" max="1536" width="6.85546875" style="132" customWidth="1"/>
    <col min="1537" max="1537" width="8" style="132" customWidth="1"/>
    <col min="1538" max="1538" width="1.140625" style="132" customWidth="1"/>
    <col min="1539" max="1541" width="1.7109375" style="132" customWidth="1"/>
    <col min="1542" max="1542" width="2.28515625" style="132" customWidth="1"/>
    <col min="1543" max="1544" width="1.140625" style="132" customWidth="1"/>
    <col min="1545" max="1545" width="2.85546875" style="132" customWidth="1"/>
    <col min="1546" max="1546" width="2.28515625" style="132" customWidth="1"/>
    <col min="1547" max="1547" width="3.42578125" style="132" customWidth="1"/>
    <col min="1548" max="1548" width="1.140625" style="132" customWidth="1"/>
    <col min="1549" max="1549" width="8" style="132" customWidth="1"/>
    <col min="1550" max="1550" width="1.140625" style="132" customWidth="1"/>
    <col min="1551" max="1551" width="2.85546875" style="132" customWidth="1"/>
    <col min="1552" max="1552" width="4" style="132" customWidth="1"/>
    <col min="1553" max="1553" width="1.7109375" style="132" customWidth="1"/>
    <col min="1554" max="1554" width="8.5703125" style="132" customWidth="1"/>
    <col min="1555" max="1556" width="1.140625" style="132" customWidth="1"/>
    <col min="1557" max="1557" width="14.28515625" style="132" customWidth="1"/>
    <col min="1558" max="1558" width="15.42578125" style="132" customWidth="1"/>
    <col min="1559" max="1559" width="1.7109375" style="132" customWidth="1"/>
    <col min="1560" max="1560" width="13.7109375" style="132" customWidth="1"/>
    <col min="1561" max="1561" width="6.28515625" style="132" customWidth="1"/>
    <col min="1562" max="1562" width="6.85546875" style="132" customWidth="1"/>
    <col min="1563" max="1563" width="2.28515625" style="132" customWidth="1"/>
    <col min="1564" max="1564" width="15.42578125" style="132" customWidth="1"/>
    <col min="1565" max="1565" width="13.140625" style="132" customWidth="1"/>
    <col min="1566" max="1566" width="1.7109375" style="132" customWidth="1"/>
    <col min="1567" max="1567" width="1.140625" style="132" customWidth="1"/>
    <col min="1568" max="1568" width="5.7109375" style="132" customWidth="1"/>
    <col min="1569" max="1792" width="6.85546875" style="132" customWidth="1"/>
    <col min="1793" max="1793" width="8" style="132" customWidth="1"/>
    <col min="1794" max="1794" width="1.140625" style="132" customWidth="1"/>
    <col min="1795" max="1797" width="1.7109375" style="132" customWidth="1"/>
    <col min="1798" max="1798" width="2.28515625" style="132" customWidth="1"/>
    <col min="1799" max="1800" width="1.140625" style="132" customWidth="1"/>
    <col min="1801" max="1801" width="2.85546875" style="132" customWidth="1"/>
    <col min="1802" max="1802" width="2.28515625" style="132" customWidth="1"/>
    <col min="1803" max="1803" width="3.42578125" style="132" customWidth="1"/>
    <col min="1804" max="1804" width="1.140625" style="132" customWidth="1"/>
    <col min="1805" max="1805" width="8" style="132" customWidth="1"/>
    <col min="1806" max="1806" width="1.140625" style="132" customWidth="1"/>
    <col min="1807" max="1807" width="2.85546875" style="132" customWidth="1"/>
    <col min="1808" max="1808" width="4" style="132" customWidth="1"/>
    <col min="1809" max="1809" width="1.7109375" style="132" customWidth="1"/>
    <col min="1810" max="1810" width="8.5703125" style="132" customWidth="1"/>
    <col min="1811" max="1812" width="1.140625" style="132" customWidth="1"/>
    <col min="1813" max="1813" width="14.28515625" style="132" customWidth="1"/>
    <col min="1814" max="1814" width="15.42578125" style="132" customWidth="1"/>
    <col min="1815" max="1815" width="1.7109375" style="132" customWidth="1"/>
    <col min="1816" max="1816" width="13.7109375" style="132" customWidth="1"/>
    <col min="1817" max="1817" width="6.28515625" style="132" customWidth="1"/>
    <col min="1818" max="1818" width="6.85546875" style="132" customWidth="1"/>
    <col min="1819" max="1819" width="2.28515625" style="132" customWidth="1"/>
    <col min="1820" max="1820" width="15.42578125" style="132" customWidth="1"/>
    <col min="1821" max="1821" width="13.140625" style="132" customWidth="1"/>
    <col min="1822" max="1822" width="1.7109375" style="132" customWidth="1"/>
    <col min="1823" max="1823" width="1.140625" style="132" customWidth="1"/>
    <col min="1824" max="1824" width="5.7109375" style="132" customWidth="1"/>
    <col min="1825" max="2048" width="6.85546875" style="132" customWidth="1"/>
    <col min="2049" max="2049" width="8" style="132" customWidth="1"/>
    <col min="2050" max="2050" width="1.140625" style="132" customWidth="1"/>
    <col min="2051" max="2053" width="1.7109375" style="132" customWidth="1"/>
    <col min="2054" max="2054" width="2.28515625" style="132" customWidth="1"/>
    <col min="2055" max="2056" width="1.140625" style="132" customWidth="1"/>
    <col min="2057" max="2057" width="2.85546875" style="132" customWidth="1"/>
    <col min="2058" max="2058" width="2.28515625" style="132" customWidth="1"/>
    <col min="2059" max="2059" width="3.42578125" style="132" customWidth="1"/>
    <col min="2060" max="2060" width="1.140625" style="132" customWidth="1"/>
    <col min="2061" max="2061" width="8" style="132" customWidth="1"/>
    <col min="2062" max="2062" width="1.140625" style="132" customWidth="1"/>
    <col min="2063" max="2063" width="2.85546875" style="132" customWidth="1"/>
    <col min="2064" max="2064" width="4" style="132" customWidth="1"/>
    <col min="2065" max="2065" width="1.7109375" style="132" customWidth="1"/>
    <col min="2066" max="2066" width="8.5703125" style="132" customWidth="1"/>
    <col min="2067" max="2068" width="1.140625" style="132" customWidth="1"/>
    <col min="2069" max="2069" width="14.28515625" style="132" customWidth="1"/>
    <col min="2070" max="2070" width="15.42578125" style="132" customWidth="1"/>
    <col min="2071" max="2071" width="1.7109375" style="132" customWidth="1"/>
    <col min="2072" max="2072" width="13.7109375" style="132" customWidth="1"/>
    <col min="2073" max="2073" width="6.28515625" style="132" customWidth="1"/>
    <col min="2074" max="2074" width="6.85546875" style="132" customWidth="1"/>
    <col min="2075" max="2075" width="2.28515625" style="132" customWidth="1"/>
    <col min="2076" max="2076" width="15.42578125" style="132" customWidth="1"/>
    <col min="2077" max="2077" width="13.140625" style="132" customWidth="1"/>
    <col min="2078" max="2078" width="1.7109375" style="132" customWidth="1"/>
    <col min="2079" max="2079" width="1.140625" style="132" customWidth="1"/>
    <col min="2080" max="2080" width="5.7109375" style="132" customWidth="1"/>
    <col min="2081" max="2304" width="6.85546875" style="132" customWidth="1"/>
    <col min="2305" max="2305" width="8" style="132" customWidth="1"/>
    <col min="2306" max="2306" width="1.140625" style="132" customWidth="1"/>
    <col min="2307" max="2309" width="1.7109375" style="132" customWidth="1"/>
    <col min="2310" max="2310" width="2.28515625" style="132" customWidth="1"/>
    <col min="2311" max="2312" width="1.140625" style="132" customWidth="1"/>
    <col min="2313" max="2313" width="2.85546875" style="132" customWidth="1"/>
    <col min="2314" max="2314" width="2.28515625" style="132" customWidth="1"/>
    <col min="2315" max="2315" width="3.42578125" style="132" customWidth="1"/>
    <col min="2316" max="2316" width="1.140625" style="132" customWidth="1"/>
    <col min="2317" max="2317" width="8" style="132" customWidth="1"/>
    <col min="2318" max="2318" width="1.140625" style="132" customWidth="1"/>
    <col min="2319" max="2319" width="2.85546875" style="132" customWidth="1"/>
    <col min="2320" max="2320" width="4" style="132" customWidth="1"/>
    <col min="2321" max="2321" width="1.7109375" style="132" customWidth="1"/>
    <col min="2322" max="2322" width="8.5703125" style="132" customWidth="1"/>
    <col min="2323" max="2324" width="1.140625" style="132" customWidth="1"/>
    <col min="2325" max="2325" width="14.28515625" style="132" customWidth="1"/>
    <col min="2326" max="2326" width="15.42578125" style="132" customWidth="1"/>
    <col min="2327" max="2327" width="1.7109375" style="132" customWidth="1"/>
    <col min="2328" max="2328" width="13.7109375" style="132" customWidth="1"/>
    <col min="2329" max="2329" width="6.28515625" style="132" customWidth="1"/>
    <col min="2330" max="2330" width="6.85546875" style="132" customWidth="1"/>
    <col min="2331" max="2331" width="2.28515625" style="132" customWidth="1"/>
    <col min="2332" max="2332" width="15.42578125" style="132" customWidth="1"/>
    <col min="2333" max="2333" width="13.140625" style="132" customWidth="1"/>
    <col min="2334" max="2334" width="1.7109375" style="132" customWidth="1"/>
    <col min="2335" max="2335" width="1.140625" style="132" customWidth="1"/>
    <col min="2336" max="2336" width="5.7109375" style="132" customWidth="1"/>
    <col min="2337" max="2560" width="6.85546875" style="132" customWidth="1"/>
    <col min="2561" max="2561" width="8" style="132" customWidth="1"/>
    <col min="2562" max="2562" width="1.140625" style="132" customWidth="1"/>
    <col min="2563" max="2565" width="1.7109375" style="132" customWidth="1"/>
    <col min="2566" max="2566" width="2.28515625" style="132" customWidth="1"/>
    <col min="2567" max="2568" width="1.140625" style="132" customWidth="1"/>
    <col min="2569" max="2569" width="2.85546875" style="132" customWidth="1"/>
    <col min="2570" max="2570" width="2.28515625" style="132" customWidth="1"/>
    <col min="2571" max="2571" width="3.42578125" style="132" customWidth="1"/>
    <col min="2572" max="2572" width="1.140625" style="132" customWidth="1"/>
    <col min="2573" max="2573" width="8" style="132" customWidth="1"/>
    <col min="2574" max="2574" width="1.140625" style="132" customWidth="1"/>
    <col min="2575" max="2575" width="2.85546875" style="132" customWidth="1"/>
    <col min="2576" max="2576" width="4" style="132" customWidth="1"/>
    <col min="2577" max="2577" width="1.7109375" style="132" customWidth="1"/>
    <col min="2578" max="2578" width="8.5703125" style="132" customWidth="1"/>
    <col min="2579" max="2580" width="1.140625" style="132" customWidth="1"/>
    <col min="2581" max="2581" width="14.28515625" style="132" customWidth="1"/>
    <col min="2582" max="2582" width="15.42578125" style="132" customWidth="1"/>
    <col min="2583" max="2583" width="1.7109375" style="132" customWidth="1"/>
    <col min="2584" max="2584" width="13.7109375" style="132" customWidth="1"/>
    <col min="2585" max="2585" width="6.28515625" style="132" customWidth="1"/>
    <col min="2586" max="2586" width="6.85546875" style="132" customWidth="1"/>
    <col min="2587" max="2587" width="2.28515625" style="132" customWidth="1"/>
    <col min="2588" max="2588" width="15.42578125" style="132" customWidth="1"/>
    <col min="2589" max="2589" width="13.140625" style="132" customWidth="1"/>
    <col min="2590" max="2590" width="1.7109375" style="132" customWidth="1"/>
    <col min="2591" max="2591" width="1.140625" style="132" customWidth="1"/>
    <col min="2592" max="2592" width="5.7109375" style="132" customWidth="1"/>
    <col min="2593" max="2816" width="6.85546875" style="132" customWidth="1"/>
    <col min="2817" max="2817" width="8" style="132" customWidth="1"/>
    <col min="2818" max="2818" width="1.140625" style="132" customWidth="1"/>
    <col min="2819" max="2821" width="1.7109375" style="132" customWidth="1"/>
    <col min="2822" max="2822" width="2.28515625" style="132" customWidth="1"/>
    <col min="2823" max="2824" width="1.140625" style="132" customWidth="1"/>
    <col min="2825" max="2825" width="2.85546875" style="132" customWidth="1"/>
    <col min="2826" max="2826" width="2.28515625" style="132" customWidth="1"/>
    <col min="2827" max="2827" width="3.42578125" style="132" customWidth="1"/>
    <col min="2828" max="2828" width="1.140625" style="132" customWidth="1"/>
    <col min="2829" max="2829" width="8" style="132" customWidth="1"/>
    <col min="2830" max="2830" width="1.140625" style="132" customWidth="1"/>
    <col min="2831" max="2831" width="2.85546875" style="132" customWidth="1"/>
    <col min="2832" max="2832" width="4" style="132" customWidth="1"/>
    <col min="2833" max="2833" width="1.7109375" style="132" customWidth="1"/>
    <col min="2834" max="2834" width="8.5703125" style="132" customWidth="1"/>
    <col min="2835" max="2836" width="1.140625" style="132" customWidth="1"/>
    <col min="2837" max="2837" width="14.28515625" style="132" customWidth="1"/>
    <col min="2838" max="2838" width="15.42578125" style="132" customWidth="1"/>
    <col min="2839" max="2839" width="1.7109375" style="132" customWidth="1"/>
    <col min="2840" max="2840" width="13.7109375" style="132" customWidth="1"/>
    <col min="2841" max="2841" width="6.28515625" style="132" customWidth="1"/>
    <col min="2842" max="2842" width="6.85546875" style="132" customWidth="1"/>
    <col min="2843" max="2843" width="2.28515625" style="132" customWidth="1"/>
    <col min="2844" max="2844" width="15.42578125" style="132" customWidth="1"/>
    <col min="2845" max="2845" width="13.140625" style="132" customWidth="1"/>
    <col min="2846" max="2846" width="1.7109375" style="132" customWidth="1"/>
    <col min="2847" max="2847" width="1.140625" style="132" customWidth="1"/>
    <col min="2848" max="2848" width="5.7109375" style="132" customWidth="1"/>
    <col min="2849" max="3072" width="6.85546875" style="132" customWidth="1"/>
    <col min="3073" max="3073" width="8" style="132" customWidth="1"/>
    <col min="3074" max="3074" width="1.140625" style="132" customWidth="1"/>
    <col min="3075" max="3077" width="1.7109375" style="132" customWidth="1"/>
    <col min="3078" max="3078" width="2.28515625" style="132" customWidth="1"/>
    <col min="3079" max="3080" width="1.140625" style="132" customWidth="1"/>
    <col min="3081" max="3081" width="2.85546875" style="132" customWidth="1"/>
    <col min="3082" max="3082" width="2.28515625" style="132" customWidth="1"/>
    <col min="3083" max="3083" width="3.42578125" style="132" customWidth="1"/>
    <col min="3084" max="3084" width="1.140625" style="132" customWidth="1"/>
    <col min="3085" max="3085" width="8" style="132" customWidth="1"/>
    <col min="3086" max="3086" width="1.140625" style="132" customWidth="1"/>
    <col min="3087" max="3087" width="2.85546875" style="132" customWidth="1"/>
    <col min="3088" max="3088" width="4" style="132" customWidth="1"/>
    <col min="3089" max="3089" width="1.7109375" style="132" customWidth="1"/>
    <col min="3090" max="3090" width="8.5703125" style="132" customWidth="1"/>
    <col min="3091" max="3092" width="1.140625" style="132" customWidth="1"/>
    <col min="3093" max="3093" width="14.28515625" style="132" customWidth="1"/>
    <col min="3094" max="3094" width="15.42578125" style="132" customWidth="1"/>
    <col min="3095" max="3095" width="1.7109375" style="132" customWidth="1"/>
    <col min="3096" max="3096" width="13.7109375" style="132" customWidth="1"/>
    <col min="3097" max="3097" width="6.28515625" style="132" customWidth="1"/>
    <col min="3098" max="3098" width="6.85546875" style="132" customWidth="1"/>
    <col min="3099" max="3099" width="2.28515625" style="132" customWidth="1"/>
    <col min="3100" max="3100" width="15.42578125" style="132" customWidth="1"/>
    <col min="3101" max="3101" width="13.140625" style="132" customWidth="1"/>
    <col min="3102" max="3102" width="1.7109375" style="132" customWidth="1"/>
    <col min="3103" max="3103" width="1.140625" style="132" customWidth="1"/>
    <col min="3104" max="3104" width="5.7109375" style="132" customWidth="1"/>
    <col min="3105" max="3328" width="6.85546875" style="132" customWidth="1"/>
    <col min="3329" max="3329" width="8" style="132" customWidth="1"/>
    <col min="3330" max="3330" width="1.140625" style="132" customWidth="1"/>
    <col min="3331" max="3333" width="1.7109375" style="132" customWidth="1"/>
    <col min="3334" max="3334" width="2.28515625" style="132" customWidth="1"/>
    <col min="3335" max="3336" width="1.140625" style="132" customWidth="1"/>
    <col min="3337" max="3337" width="2.85546875" style="132" customWidth="1"/>
    <col min="3338" max="3338" width="2.28515625" style="132" customWidth="1"/>
    <col min="3339" max="3339" width="3.42578125" style="132" customWidth="1"/>
    <col min="3340" max="3340" width="1.140625" style="132" customWidth="1"/>
    <col min="3341" max="3341" width="8" style="132" customWidth="1"/>
    <col min="3342" max="3342" width="1.140625" style="132" customWidth="1"/>
    <col min="3343" max="3343" width="2.85546875" style="132" customWidth="1"/>
    <col min="3344" max="3344" width="4" style="132" customWidth="1"/>
    <col min="3345" max="3345" width="1.7109375" style="132" customWidth="1"/>
    <col min="3346" max="3346" width="8.5703125" style="132" customWidth="1"/>
    <col min="3347" max="3348" width="1.140625" style="132" customWidth="1"/>
    <col min="3349" max="3349" width="14.28515625" style="132" customWidth="1"/>
    <col min="3350" max="3350" width="15.42578125" style="132" customWidth="1"/>
    <col min="3351" max="3351" width="1.7109375" style="132" customWidth="1"/>
    <col min="3352" max="3352" width="13.7109375" style="132" customWidth="1"/>
    <col min="3353" max="3353" width="6.28515625" style="132" customWidth="1"/>
    <col min="3354" max="3354" width="6.85546875" style="132" customWidth="1"/>
    <col min="3355" max="3355" width="2.28515625" style="132" customWidth="1"/>
    <col min="3356" max="3356" width="15.42578125" style="132" customWidth="1"/>
    <col min="3357" max="3357" width="13.140625" style="132" customWidth="1"/>
    <col min="3358" max="3358" width="1.7109375" style="132" customWidth="1"/>
    <col min="3359" max="3359" width="1.140625" style="132" customWidth="1"/>
    <col min="3360" max="3360" width="5.7109375" style="132" customWidth="1"/>
    <col min="3361" max="3584" width="6.85546875" style="132" customWidth="1"/>
    <col min="3585" max="3585" width="8" style="132" customWidth="1"/>
    <col min="3586" max="3586" width="1.140625" style="132" customWidth="1"/>
    <col min="3587" max="3589" width="1.7109375" style="132" customWidth="1"/>
    <col min="3590" max="3590" width="2.28515625" style="132" customWidth="1"/>
    <col min="3591" max="3592" width="1.140625" style="132" customWidth="1"/>
    <col min="3593" max="3593" width="2.85546875" style="132" customWidth="1"/>
    <col min="3594" max="3594" width="2.28515625" style="132" customWidth="1"/>
    <col min="3595" max="3595" width="3.42578125" style="132" customWidth="1"/>
    <col min="3596" max="3596" width="1.140625" style="132" customWidth="1"/>
    <col min="3597" max="3597" width="8" style="132" customWidth="1"/>
    <col min="3598" max="3598" width="1.140625" style="132" customWidth="1"/>
    <col min="3599" max="3599" width="2.85546875" style="132" customWidth="1"/>
    <col min="3600" max="3600" width="4" style="132" customWidth="1"/>
    <col min="3601" max="3601" width="1.7109375" style="132" customWidth="1"/>
    <col min="3602" max="3602" width="8.5703125" style="132" customWidth="1"/>
    <col min="3603" max="3604" width="1.140625" style="132" customWidth="1"/>
    <col min="3605" max="3605" width="14.28515625" style="132" customWidth="1"/>
    <col min="3606" max="3606" width="15.42578125" style="132" customWidth="1"/>
    <col min="3607" max="3607" width="1.7109375" style="132" customWidth="1"/>
    <col min="3608" max="3608" width="13.7109375" style="132" customWidth="1"/>
    <col min="3609" max="3609" width="6.28515625" style="132" customWidth="1"/>
    <col min="3610" max="3610" width="6.85546875" style="132" customWidth="1"/>
    <col min="3611" max="3611" width="2.28515625" style="132" customWidth="1"/>
    <col min="3612" max="3612" width="15.42578125" style="132" customWidth="1"/>
    <col min="3613" max="3613" width="13.140625" style="132" customWidth="1"/>
    <col min="3614" max="3614" width="1.7109375" style="132" customWidth="1"/>
    <col min="3615" max="3615" width="1.140625" style="132" customWidth="1"/>
    <col min="3616" max="3616" width="5.7109375" style="132" customWidth="1"/>
    <col min="3617" max="3840" width="6.85546875" style="132" customWidth="1"/>
    <col min="3841" max="3841" width="8" style="132" customWidth="1"/>
    <col min="3842" max="3842" width="1.140625" style="132" customWidth="1"/>
    <col min="3843" max="3845" width="1.7109375" style="132" customWidth="1"/>
    <col min="3846" max="3846" width="2.28515625" style="132" customWidth="1"/>
    <col min="3847" max="3848" width="1.140625" style="132" customWidth="1"/>
    <col min="3849" max="3849" width="2.85546875" style="132" customWidth="1"/>
    <col min="3850" max="3850" width="2.28515625" style="132" customWidth="1"/>
    <col min="3851" max="3851" width="3.42578125" style="132" customWidth="1"/>
    <col min="3852" max="3852" width="1.140625" style="132" customWidth="1"/>
    <col min="3853" max="3853" width="8" style="132" customWidth="1"/>
    <col min="3854" max="3854" width="1.140625" style="132" customWidth="1"/>
    <col min="3855" max="3855" width="2.85546875" style="132" customWidth="1"/>
    <col min="3856" max="3856" width="4" style="132" customWidth="1"/>
    <col min="3857" max="3857" width="1.7109375" style="132" customWidth="1"/>
    <col min="3858" max="3858" width="8.5703125" style="132" customWidth="1"/>
    <col min="3859" max="3860" width="1.140625" style="132" customWidth="1"/>
    <col min="3861" max="3861" width="14.28515625" style="132" customWidth="1"/>
    <col min="3862" max="3862" width="15.42578125" style="132" customWidth="1"/>
    <col min="3863" max="3863" width="1.7109375" style="132" customWidth="1"/>
    <col min="3864" max="3864" width="13.7109375" style="132" customWidth="1"/>
    <col min="3865" max="3865" width="6.28515625" style="132" customWidth="1"/>
    <col min="3866" max="3866" width="6.85546875" style="132" customWidth="1"/>
    <col min="3867" max="3867" width="2.28515625" style="132" customWidth="1"/>
    <col min="3868" max="3868" width="15.42578125" style="132" customWidth="1"/>
    <col min="3869" max="3869" width="13.140625" style="132" customWidth="1"/>
    <col min="3870" max="3870" width="1.7109375" style="132" customWidth="1"/>
    <col min="3871" max="3871" width="1.140625" style="132" customWidth="1"/>
    <col min="3872" max="3872" width="5.7109375" style="132" customWidth="1"/>
    <col min="3873" max="4096" width="6.85546875" style="132" customWidth="1"/>
    <col min="4097" max="4097" width="8" style="132" customWidth="1"/>
    <col min="4098" max="4098" width="1.140625" style="132" customWidth="1"/>
    <col min="4099" max="4101" width="1.7109375" style="132" customWidth="1"/>
    <col min="4102" max="4102" width="2.28515625" style="132" customWidth="1"/>
    <col min="4103" max="4104" width="1.140625" style="132" customWidth="1"/>
    <col min="4105" max="4105" width="2.85546875" style="132" customWidth="1"/>
    <col min="4106" max="4106" width="2.28515625" style="132" customWidth="1"/>
    <col min="4107" max="4107" width="3.42578125" style="132" customWidth="1"/>
    <col min="4108" max="4108" width="1.140625" style="132" customWidth="1"/>
    <col min="4109" max="4109" width="8" style="132" customWidth="1"/>
    <col min="4110" max="4110" width="1.140625" style="132" customWidth="1"/>
    <col min="4111" max="4111" width="2.85546875" style="132" customWidth="1"/>
    <col min="4112" max="4112" width="4" style="132" customWidth="1"/>
    <col min="4113" max="4113" width="1.7109375" style="132" customWidth="1"/>
    <col min="4114" max="4114" width="8.5703125" style="132" customWidth="1"/>
    <col min="4115" max="4116" width="1.140625" style="132" customWidth="1"/>
    <col min="4117" max="4117" width="14.28515625" style="132" customWidth="1"/>
    <col min="4118" max="4118" width="15.42578125" style="132" customWidth="1"/>
    <col min="4119" max="4119" width="1.7109375" style="132" customWidth="1"/>
    <col min="4120" max="4120" width="13.7109375" style="132" customWidth="1"/>
    <col min="4121" max="4121" width="6.28515625" style="132" customWidth="1"/>
    <col min="4122" max="4122" width="6.85546875" style="132" customWidth="1"/>
    <col min="4123" max="4123" width="2.28515625" style="132" customWidth="1"/>
    <col min="4124" max="4124" width="15.42578125" style="132" customWidth="1"/>
    <col min="4125" max="4125" width="13.140625" style="132" customWidth="1"/>
    <col min="4126" max="4126" width="1.7109375" style="132" customWidth="1"/>
    <col min="4127" max="4127" width="1.140625" style="132" customWidth="1"/>
    <col min="4128" max="4128" width="5.7109375" style="132" customWidth="1"/>
    <col min="4129" max="4352" width="6.85546875" style="132" customWidth="1"/>
    <col min="4353" max="4353" width="8" style="132" customWidth="1"/>
    <col min="4354" max="4354" width="1.140625" style="132" customWidth="1"/>
    <col min="4355" max="4357" width="1.7109375" style="132" customWidth="1"/>
    <col min="4358" max="4358" width="2.28515625" style="132" customWidth="1"/>
    <col min="4359" max="4360" width="1.140625" style="132" customWidth="1"/>
    <col min="4361" max="4361" width="2.85546875" style="132" customWidth="1"/>
    <col min="4362" max="4362" width="2.28515625" style="132" customWidth="1"/>
    <col min="4363" max="4363" width="3.42578125" style="132" customWidth="1"/>
    <col min="4364" max="4364" width="1.140625" style="132" customWidth="1"/>
    <col min="4365" max="4365" width="8" style="132" customWidth="1"/>
    <col min="4366" max="4366" width="1.140625" style="132" customWidth="1"/>
    <col min="4367" max="4367" width="2.85546875" style="132" customWidth="1"/>
    <col min="4368" max="4368" width="4" style="132" customWidth="1"/>
    <col min="4369" max="4369" width="1.7109375" style="132" customWidth="1"/>
    <col min="4370" max="4370" width="8.5703125" style="132" customWidth="1"/>
    <col min="4371" max="4372" width="1.140625" style="132" customWidth="1"/>
    <col min="4373" max="4373" width="14.28515625" style="132" customWidth="1"/>
    <col min="4374" max="4374" width="15.42578125" style="132" customWidth="1"/>
    <col min="4375" max="4375" width="1.7109375" style="132" customWidth="1"/>
    <col min="4376" max="4376" width="13.7109375" style="132" customWidth="1"/>
    <col min="4377" max="4377" width="6.28515625" style="132" customWidth="1"/>
    <col min="4378" max="4378" width="6.85546875" style="132" customWidth="1"/>
    <col min="4379" max="4379" width="2.28515625" style="132" customWidth="1"/>
    <col min="4380" max="4380" width="15.42578125" style="132" customWidth="1"/>
    <col min="4381" max="4381" width="13.140625" style="132" customWidth="1"/>
    <col min="4382" max="4382" width="1.7109375" style="132" customWidth="1"/>
    <col min="4383" max="4383" width="1.140625" style="132" customWidth="1"/>
    <col min="4384" max="4384" width="5.7109375" style="132" customWidth="1"/>
    <col min="4385" max="4608" width="6.85546875" style="132" customWidth="1"/>
    <col min="4609" max="4609" width="8" style="132" customWidth="1"/>
    <col min="4610" max="4610" width="1.140625" style="132" customWidth="1"/>
    <col min="4611" max="4613" width="1.7109375" style="132" customWidth="1"/>
    <col min="4614" max="4614" width="2.28515625" style="132" customWidth="1"/>
    <col min="4615" max="4616" width="1.140625" style="132" customWidth="1"/>
    <col min="4617" max="4617" width="2.85546875" style="132" customWidth="1"/>
    <col min="4618" max="4618" width="2.28515625" style="132" customWidth="1"/>
    <col min="4619" max="4619" width="3.42578125" style="132" customWidth="1"/>
    <col min="4620" max="4620" width="1.140625" style="132" customWidth="1"/>
    <col min="4621" max="4621" width="8" style="132" customWidth="1"/>
    <col min="4622" max="4622" width="1.140625" style="132" customWidth="1"/>
    <col min="4623" max="4623" width="2.85546875" style="132" customWidth="1"/>
    <col min="4624" max="4624" width="4" style="132" customWidth="1"/>
    <col min="4625" max="4625" width="1.7109375" style="132" customWidth="1"/>
    <col min="4626" max="4626" width="8.5703125" style="132" customWidth="1"/>
    <col min="4627" max="4628" width="1.140625" style="132" customWidth="1"/>
    <col min="4629" max="4629" width="14.28515625" style="132" customWidth="1"/>
    <col min="4630" max="4630" width="15.42578125" style="132" customWidth="1"/>
    <col min="4631" max="4631" width="1.7109375" style="132" customWidth="1"/>
    <col min="4632" max="4632" width="13.7109375" style="132" customWidth="1"/>
    <col min="4633" max="4633" width="6.28515625" style="132" customWidth="1"/>
    <col min="4634" max="4634" width="6.85546875" style="132" customWidth="1"/>
    <col min="4635" max="4635" width="2.28515625" style="132" customWidth="1"/>
    <col min="4636" max="4636" width="15.42578125" style="132" customWidth="1"/>
    <col min="4637" max="4637" width="13.140625" style="132" customWidth="1"/>
    <col min="4638" max="4638" width="1.7109375" style="132" customWidth="1"/>
    <col min="4639" max="4639" width="1.140625" style="132" customWidth="1"/>
    <col min="4640" max="4640" width="5.7109375" style="132" customWidth="1"/>
    <col min="4641" max="4864" width="6.85546875" style="132" customWidth="1"/>
    <col min="4865" max="4865" width="8" style="132" customWidth="1"/>
    <col min="4866" max="4866" width="1.140625" style="132" customWidth="1"/>
    <col min="4867" max="4869" width="1.7109375" style="132" customWidth="1"/>
    <col min="4870" max="4870" width="2.28515625" style="132" customWidth="1"/>
    <col min="4871" max="4872" width="1.140625" style="132" customWidth="1"/>
    <col min="4873" max="4873" width="2.85546875" style="132" customWidth="1"/>
    <col min="4874" max="4874" width="2.28515625" style="132" customWidth="1"/>
    <col min="4875" max="4875" width="3.42578125" style="132" customWidth="1"/>
    <col min="4876" max="4876" width="1.140625" style="132" customWidth="1"/>
    <col min="4877" max="4877" width="8" style="132" customWidth="1"/>
    <col min="4878" max="4878" width="1.140625" style="132" customWidth="1"/>
    <col min="4879" max="4879" width="2.85546875" style="132" customWidth="1"/>
    <col min="4880" max="4880" width="4" style="132" customWidth="1"/>
    <col min="4881" max="4881" width="1.7109375" style="132" customWidth="1"/>
    <col min="4882" max="4882" width="8.5703125" style="132" customWidth="1"/>
    <col min="4883" max="4884" width="1.140625" style="132" customWidth="1"/>
    <col min="4885" max="4885" width="14.28515625" style="132" customWidth="1"/>
    <col min="4886" max="4886" width="15.42578125" style="132" customWidth="1"/>
    <col min="4887" max="4887" width="1.7109375" style="132" customWidth="1"/>
    <col min="4888" max="4888" width="13.7109375" style="132" customWidth="1"/>
    <col min="4889" max="4889" width="6.28515625" style="132" customWidth="1"/>
    <col min="4890" max="4890" width="6.85546875" style="132" customWidth="1"/>
    <col min="4891" max="4891" width="2.28515625" style="132" customWidth="1"/>
    <col min="4892" max="4892" width="15.42578125" style="132" customWidth="1"/>
    <col min="4893" max="4893" width="13.140625" style="132" customWidth="1"/>
    <col min="4894" max="4894" width="1.7109375" style="132" customWidth="1"/>
    <col min="4895" max="4895" width="1.140625" style="132" customWidth="1"/>
    <col min="4896" max="4896" width="5.7109375" style="132" customWidth="1"/>
    <col min="4897" max="5120" width="6.85546875" style="132" customWidth="1"/>
    <col min="5121" max="5121" width="8" style="132" customWidth="1"/>
    <col min="5122" max="5122" width="1.140625" style="132" customWidth="1"/>
    <col min="5123" max="5125" width="1.7109375" style="132" customWidth="1"/>
    <col min="5126" max="5126" width="2.28515625" style="132" customWidth="1"/>
    <col min="5127" max="5128" width="1.140625" style="132" customWidth="1"/>
    <col min="5129" max="5129" width="2.85546875" style="132" customWidth="1"/>
    <col min="5130" max="5130" width="2.28515625" style="132" customWidth="1"/>
    <col min="5131" max="5131" width="3.42578125" style="132" customWidth="1"/>
    <col min="5132" max="5132" width="1.140625" style="132" customWidth="1"/>
    <col min="5133" max="5133" width="8" style="132" customWidth="1"/>
    <col min="5134" max="5134" width="1.140625" style="132" customWidth="1"/>
    <col min="5135" max="5135" width="2.85546875" style="132" customWidth="1"/>
    <col min="5136" max="5136" width="4" style="132" customWidth="1"/>
    <col min="5137" max="5137" width="1.7109375" style="132" customWidth="1"/>
    <col min="5138" max="5138" width="8.5703125" style="132" customWidth="1"/>
    <col min="5139" max="5140" width="1.140625" style="132" customWidth="1"/>
    <col min="5141" max="5141" width="14.28515625" style="132" customWidth="1"/>
    <col min="5142" max="5142" width="15.42578125" style="132" customWidth="1"/>
    <col min="5143" max="5143" width="1.7109375" style="132" customWidth="1"/>
    <col min="5144" max="5144" width="13.7109375" style="132" customWidth="1"/>
    <col min="5145" max="5145" width="6.28515625" style="132" customWidth="1"/>
    <col min="5146" max="5146" width="6.85546875" style="132" customWidth="1"/>
    <col min="5147" max="5147" width="2.28515625" style="132" customWidth="1"/>
    <col min="5148" max="5148" width="15.42578125" style="132" customWidth="1"/>
    <col min="5149" max="5149" width="13.140625" style="132" customWidth="1"/>
    <col min="5150" max="5150" width="1.7109375" style="132" customWidth="1"/>
    <col min="5151" max="5151" width="1.140625" style="132" customWidth="1"/>
    <col min="5152" max="5152" width="5.7109375" style="132" customWidth="1"/>
    <col min="5153" max="5376" width="6.85546875" style="132" customWidth="1"/>
    <col min="5377" max="5377" width="8" style="132" customWidth="1"/>
    <col min="5378" max="5378" width="1.140625" style="132" customWidth="1"/>
    <col min="5379" max="5381" width="1.7109375" style="132" customWidth="1"/>
    <col min="5382" max="5382" width="2.28515625" style="132" customWidth="1"/>
    <col min="5383" max="5384" width="1.140625" style="132" customWidth="1"/>
    <col min="5385" max="5385" width="2.85546875" style="132" customWidth="1"/>
    <col min="5386" max="5386" width="2.28515625" style="132" customWidth="1"/>
    <col min="5387" max="5387" width="3.42578125" style="132" customWidth="1"/>
    <col min="5388" max="5388" width="1.140625" style="132" customWidth="1"/>
    <col min="5389" max="5389" width="8" style="132" customWidth="1"/>
    <col min="5390" max="5390" width="1.140625" style="132" customWidth="1"/>
    <col min="5391" max="5391" width="2.85546875" style="132" customWidth="1"/>
    <col min="5392" max="5392" width="4" style="132" customWidth="1"/>
    <col min="5393" max="5393" width="1.7109375" style="132" customWidth="1"/>
    <col min="5394" max="5394" width="8.5703125" style="132" customWidth="1"/>
    <col min="5395" max="5396" width="1.140625" style="132" customWidth="1"/>
    <col min="5397" max="5397" width="14.28515625" style="132" customWidth="1"/>
    <col min="5398" max="5398" width="15.42578125" style="132" customWidth="1"/>
    <col min="5399" max="5399" width="1.7109375" style="132" customWidth="1"/>
    <col min="5400" max="5400" width="13.7109375" style="132" customWidth="1"/>
    <col min="5401" max="5401" width="6.28515625" style="132" customWidth="1"/>
    <col min="5402" max="5402" width="6.85546875" style="132" customWidth="1"/>
    <col min="5403" max="5403" width="2.28515625" style="132" customWidth="1"/>
    <col min="5404" max="5404" width="15.42578125" style="132" customWidth="1"/>
    <col min="5405" max="5405" width="13.140625" style="132" customWidth="1"/>
    <col min="5406" max="5406" width="1.7109375" style="132" customWidth="1"/>
    <col min="5407" max="5407" width="1.140625" style="132" customWidth="1"/>
    <col min="5408" max="5408" width="5.7109375" style="132" customWidth="1"/>
    <col min="5409" max="5632" width="6.85546875" style="132" customWidth="1"/>
    <col min="5633" max="5633" width="8" style="132" customWidth="1"/>
    <col min="5634" max="5634" width="1.140625" style="132" customWidth="1"/>
    <col min="5635" max="5637" width="1.7109375" style="132" customWidth="1"/>
    <col min="5638" max="5638" width="2.28515625" style="132" customWidth="1"/>
    <col min="5639" max="5640" width="1.140625" style="132" customWidth="1"/>
    <col min="5641" max="5641" width="2.85546875" style="132" customWidth="1"/>
    <col min="5642" max="5642" width="2.28515625" style="132" customWidth="1"/>
    <col min="5643" max="5643" width="3.42578125" style="132" customWidth="1"/>
    <col min="5644" max="5644" width="1.140625" style="132" customWidth="1"/>
    <col min="5645" max="5645" width="8" style="132" customWidth="1"/>
    <col min="5646" max="5646" width="1.140625" style="132" customWidth="1"/>
    <col min="5647" max="5647" width="2.85546875" style="132" customWidth="1"/>
    <col min="5648" max="5648" width="4" style="132" customWidth="1"/>
    <col min="5649" max="5649" width="1.7109375" style="132" customWidth="1"/>
    <col min="5650" max="5650" width="8.5703125" style="132" customWidth="1"/>
    <col min="5651" max="5652" width="1.140625" style="132" customWidth="1"/>
    <col min="5653" max="5653" width="14.28515625" style="132" customWidth="1"/>
    <col min="5654" max="5654" width="15.42578125" style="132" customWidth="1"/>
    <col min="5655" max="5655" width="1.7109375" style="132" customWidth="1"/>
    <col min="5656" max="5656" width="13.7109375" style="132" customWidth="1"/>
    <col min="5657" max="5657" width="6.28515625" style="132" customWidth="1"/>
    <col min="5658" max="5658" width="6.85546875" style="132" customWidth="1"/>
    <col min="5659" max="5659" width="2.28515625" style="132" customWidth="1"/>
    <col min="5660" max="5660" width="15.42578125" style="132" customWidth="1"/>
    <col min="5661" max="5661" width="13.140625" style="132" customWidth="1"/>
    <col min="5662" max="5662" width="1.7109375" style="132" customWidth="1"/>
    <col min="5663" max="5663" width="1.140625" style="132" customWidth="1"/>
    <col min="5664" max="5664" width="5.7109375" style="132" customWidth="1"/>
    <col min="5665" max="5888" width="6.85546875" style="132" customWidth="1"/>
    <col min="5889" max="5889" width="8" style="132" customWidth="1"/>
    <col min="5890" max="5890" width="1.140625" style="132" customWidth="1"/>
    <col min="5891" max="5893" width="1.7109375" style="132" customWidth="1"/>
    <col min="5894" max="5894" width="2.28515625" style="132" customWidth="1"/>
    <col min="5895" max="5896" width="1.140625" style="132" customWidth="1"/>
    <col min="5897" max="5897" width="2.85546875" style="132" customWidth="1"/>
    <col min="5898" max="5898" width="2.28515625" style="132" customWidth="1"/>
    <col min="5899" max="5899" width="3.42578125" style="132" customWidth="1"/>
    <col min="5900" max="5900" width="1.140625" style="132" customWidth="1"/>
    <col min="5901" max="5901" width="8" style="132" customWidth="1"/>
    <col min="5902" max="5902" width="1.140625" style="132" customWidth="1"/>
    <col min="5903" max="5903" width="2.85546875" style="132" customWidth="1"/>
    <col min="5904" max="5904" width="4" style="132" customWidth="1"/>
    <col min="5905" max="5905" width="1.7109375" style="132" customWidth="1"/>
    <col min="5906" max="5906" width="8.5703125" style="132" customWidth="1"/>
    <col min="5907" max="5908" width="1.140625" style="132" customWidth="1"/>
    <col min="5909" max="5909" width="14.28515625" style="132" customWidth="1"/>
    <col min="5910" max="5910" width="15.42578125" style="132" customWidth="1"/>
    <col min="5911" max="5911" width="1.7109375" style="132" customWidth="1"/>
    <col min="5912" max="5912" width="13.7109375" style="132" customWidth="1"/>
    <col min="5913" max="5913" width="6.28515625" style="132" customWidth="1"/>
    <col min="5914" max="5914" width="6.85546875" style="132" customWidth="1"/>
    <col min="5915" max="5915" width="2.28515625" style="132" customWidth="1"/>
    <col min="5916" max="5916" width="15.42578125" style="132" customWidth="1"/>
    <col min="5917" max="5917" width="13.140625" style="132" customWidth="1"/>
    <col min="5918" max="5918" width="1.7109375" style="132" customWidth="1"/>
    <col min="5919" max="5919" width="1.140625" style="132" customWidth="1"/>
    <col min="5920" max="5920" width="5.7109375" style="132" customWidth="1"/>
    <col min="5921" max="6144" width="6.85546875" style="132" customWidth="1"/>
    <col min="6145" max="6145" width="8" style="132" customWidth="1"/>
    <col min="6146" max="6146" width="1.140625" style="132" customWidth="1"/>
    <col min="6147" max="6149" width="1.7109375" style="132" customWidth="1"/>
    <col min="6150" max="6150" width="2.28515625" style="132" customWidth="1"/>
    <col min="6151" max="6152" width="1.140625" style="132" customWidth="1"/>
    <col min="6153" max="6153" width="2.85546875" style="132" customWidth="1"/>
    <col min="6154" max="6154" width="2.28515625" style="132" customWidth="1"/>
    <col min="6155" max="6155" width="3.42578125" style="132" customWidth="1"/>
    <col min="6156" max="6156" width="1.140625" style="132" customWidth="1"/>
    <col min="6157" max="6157" width="8" style="132" customWidth="1"/>
    <col min="6158" max="6158" width="1.140625" style="132" customWidth="1"/>
    <col min="6159" max="6159" width="2.85546875" style="132" customWidth="1"/>
    <col min="6160" max="6160" width="4" style="132" customWidth="1"/>
    <col min="6161" max="6161" width="1.7109375" style="132" customWidth="1"/>
    <col min="6162" max="6162" width="8.5703125" style="132" customWidth="1"/>
    <col min="6163" max="6164" width="1.140625" style="132" customWidth="1"/>
    <col min="6165" max="6165" width="14.28515625" style="132" customWidth="1"/>
    <col min="6166" max="6166" width="15.42578125" style="132" customWidth="1"/>
    <col min="6167" max="6167" width="1.7109375" style="132" customWidth="1"/>
    <col min="6168" max="6168" width="13.7109375" style="132" customWidth="1"/>
    <col min="6169" max="6169" width="6.28515625" style="132" customWidth="1"/>
    <col min="6170" max="6170" width="6.85546875" style="132" customWidth="1"/>
    <col min="6171" max="6171" width="2.28515625" style="132" customWidth="1"/>
    <col min="6172" max="6172" width="15.42578125" style="132" customWidth="1"/>
    <col min="6173" max="6173" width="13.140625" style="132" customWidth="1"/>
    <col min="6174" max="6174" width="1.7109375" style="132" customWidth="1"/>
    <col min="6175" max="6175" width="1.140625" style="132" customWidth="1"/>
    <col min="6176" max="6176" width="5.7109375" style="132" customWidth="1"/>
    <col min="6177" max="6400" width="6.85546875" style="132" customWidth="1"/>
    <col min="6401" max="6401" width="8" style="132" customWidth="1"/>
    <col min="6402" max="6402" width="1.140625" style="132" customWidth="1"/>
    <col min="6403" max="6405" width="1.7109375" style="132" customWidth="1"/>
    <col min="6406" max="6406" width="2.28515625" style="132" customWidth="1"/>
    <col min="6407" max="6408" width="1.140625" style="132" customWidth="1"/>
    <col min="6409" max="6409" width="2.85546875" style="132" customWidth="1"/>
    <col min="6410" max="6410" width="2.28515625" style="132" customWidth="1"/>
    <col min="6411" max="6411" width="3.42578125" style="132" customWidth="1"/>
    <col min="6412" max="6412" width="1.140625" style="132" customWidth="1"/>
    <col min="6413" max="6413" width="8" style="132" customWidth="1"/>
    <col min="6414" max="6414" width="1.140625" style="132" customWidth="1"/>
    <col min="6415" max="6415" width="2.85546875" style="132" customWidth="1"/>
    <col min="6416" max="6416" width="4" style="132" customWidth="1"/>
    <col min="6417" max="6417" width="1.7109375" style="132" customWidth="1"/>
    <col min="6418" max="6418" width="8.5703125" style="132" customWidth="1"/>
    <col min="6419" max="6420" width="1.140625" style="132" customWidth="1"/>
    <col min="6421" max="6421" width="14.28515625" style="132" customWidth="1"/>
    <col min="6422" max="6422" width="15.42578125" style="132" customWidth="1"/>
    <col min="6423" max="6423" width="1.7109375" style="132" customWidth="1"/>
    <col min="6424" max="6424" width="13.7109375" style="132" customWidth="1"/>
    <col min="6425" max="6425" width="6.28515625" style="132" customWidth="1"/>
    <col min="6426" max="6426" width="6.85546875" style="132" customWidth="1"/>
    <col min="6427" max="6427" width="2.28515625" style="132" customWidth="1"/>
    <col min="6428" max="6428" width="15.42578125" style="132" customWidth="1"/>
    <col min="6429" max="6429" width="13.140625" style="132" customWidth="1"/>
    <col min="6430" max="6430" width="1.7109375" style="132" customWidth="1"/>
    <col min="6431" max="6431" width="1.140625" style="132" customWidth="1"/>
    <col min="6432" max="6432" width="5.7109375" style="132" customWidth="1"/>
    <col min="6433" max="6656" width="6.85546875" style="132" customWidth="1"/>
    <col min="6657" max="6657" width="8" style="132" customWidth="1"/>
    <col min="6658" max="6658" width="1.140625" style="132" customWidth="1"/>
    <col min="6659" max="6661" width="1.7109375" style="132" customWidth="1"/>
    <col min="6662" max="6662" width="2.28515625" style="132" customWidth="1"/>
    <col min="6663" max="6664" width="1.140625" style="132" customWidth="1"/>
    <col min="6665" max="6665" width="2.85546875" style="132" customWidth="1"/>
    <col min="6666" max="6666" width="2.28515625" style="132" customWidth="1"/>
    <col min="6667" max="6667" width="3.42578125" style="132" customWidth="1"/>
    <col min="6668" max="6668" width="1.140625" style="132" customWidth="1"/>
    <col min="6669" max="6669" width="8" style="132" customWidth="1"/>
    <col min="6670" max="6670" width="1.140625" style="132" customWidth="1"/>
    <col min="6671" max="6671" width="2.85546875" style="132" customWidth="1"/>
    <col min="6672" max="6672" width="4" style="132" customWidth="1"/>
    <col min="6673" max="6673" width="1.7109375" style="132" customWidth="1"/>
    <col min="6674" max="6674" width="8.5703125" style="132" customWidth="1"/>
    <col min="6675" max="6676" width="1.140625" style="132" customWidth="1"/>
    <col min="6677" max="6677" width="14.28515625" style="132" customWidth="1"/>
    <col min="6678" max="6678" width="15.42578125" style="132" customWidth="1"/>
    <col min="6679" max="6679" width="1.7109375" style="132" customWidth="1"/>
    <col min="6680" max="6680" width="13.7109375" style="132" customWidth="1"/>
    <col min="6681" max="6681" width="6.28515625" style="132" customWidth="1"/>
    <col min="6682" max="6682" width="6.85546875" style="132" customWidth="1"/>
    <col min="6683" max="6683" width="2.28515625" style="132" customWidth="1"/>
    <col min="6684" max="6684" width="15.42578125" style="132" customWidth="1"/>
    <col min="6685" max="6685" width="13.140625" style="132" customWidth="1"/>
    <col min="6686" max="6686" width="1.7109375" style="132" customWidth="1"/>
    <col min="6687" max="6687" width="1.140625" style="132" customWidth="1"/>
    <col min="6688" max="6688" width="5.7109375" style="132" customWidth="1"/>
    <col min="6689" max="6912" width="6.85546875" style="132" customWidth="1"/>
    <col min="6913" max="6913" width="8" style="132" customWidth="1"/>
    <col min="6914" max="6914" width="1.140625" style="132" customWidth="1"/>
    <col min="6915" max="6917" width="1.7109375" style="132" customWidth="1"/>
    <col min="6918" max="6918" width="2.28515625" style="132" customWidth="1"/>
    <col min="6919" max="6920" width="1.140625" style="132" customWidth="1"/>
    <col min="6921" max="6921" width="2.85546875" style="132" customWidth="1"/>
    <col min="6922" max="6922" width="2.28515625" style="132" customWidth="1"/>
    <col min="6923" max="6923" width="3.42578125" style="132" customWidth="1"/>
    <col min="6924" max="6924" width="1.140625" style="132" customWidth="1"/>
    <col min="6925" max="6925" width="8" style="132" customWidth="1"/>
    <col min="6926" max="6926" width="1.140625" style="132" customWidth="1"/>
    <col min="6927" max="6927" width="2.85546875" style="132" customWidth="1"/>
    <col min="6928" max="6928" width="4" style="132" customWidth="1"/>
    <col min="6929" max="6929" width="1.7109375" style="132" customWidth="1"/>
    <col min="6930" max="6930" width="8.5703125" style="132" customWidth="1"/>
    <col min="6931" max="6932" width="1.140625" style="132" customWidth="1"/>
    <col min="6933" max="6933" width="14.28515625" style="132" customWidth="1"/>
    <col min="6934" max="6934" width="15.42578125" style="132" customWidth="1"/>
    <col min="6935" max="6935" width="1.7109375" style="132" customWidth="1"/>
    <col min="6936" max="6936" width="13.7109375" style="132" customWidth="1"/>
    <col min="6937" max="6937" width="6.28515625" style="132" customWidth="1"/>
    <col min="6938" max="6938" width="6.85546875" style="132" customWidth="1"/>
    <col min="6939" max="6939" width="2.28515625" style="132" customWidth="1"/>
    <col min="6940" max="6940" width="15.42578125" style="132" customWidth="1"/>
    <col min="6941" max="6941" width="13.140625" style="132" customWidth="1"/>
    <col min="6942" max="6942" width="1.7109375" style="132" customWidth="1"/>
    <col min="6943" max="6943" width="1.140625" style="132" customWidth="1"/>
    <col min="6944" max="6944" width="5.7109375" style="132" customWidth="1"/>
    <col min="6945" max="7168" width="6.85546875" style="132" customWidth="1"/>
    <col min="7169" max="7169" width="8" style="132" customWidth="1"/>
    <col min="7170" max="7170" width="1.140625" style="132" customWidth="1"/>
    <col min="7171" max="7173" width="1.7109375" style="132" customWidth="1"/>
    <col min="7174" max="7174" width="2.28515625" style="132" customWidth="1"/>
    <col min="7175" max="7176" width="1.140625" style="132" customWidth="1"/>
    <col min="7177" max="7177" width="2.85546875" style="132" customWidth="1"/>
    <col min="7178" max="7178" width="2.28515625" style="132" customWidth="1"/>
    <col min="7179" max="7179" width="3.42578125" style="132" customWidth="1"/>
    <col min="7180" max="7180" width="1.140625" style="132" customWidth="1"/>
    <col min="7181" max="7181" width="8" style="132" customWidth="1"/>
    <col min="7182" max="7182" width="1.140625" style="132" customWidth="1"/>
    <col min="7183" max="7183" width="2.85546875" style="132" customWidth="1"/>
    <col min="7184" max="7184" width="4" style="132" customWidth="1"/>
    <col min="7185" max="7185" width="1.7109375" style="132" customWidth="1"/>
    <col min="7186" max="7186" width="8.5703125" style="132" customWidth="1"/>
    <col min="7187" max="7188" width="1.140625" style="132" customWidth="1"/>
    <col min="7189" max="7189" width="14.28515625" style="132" customWidth="1"/>
    <col min="7190" max="7190" width="15.42578125" style="132" customWidth="1"/>
    <col min="7191" max="7191" width="1.7109375" style="132" customWidth="1"/>
    <col min="7192" max="7192" width="13.7109375" style="132" customWidth="1"/>
    <col min="7193" max="7193" width="6.28515625" style="132" customWidth="1"/>
    <col min="7194" max="7194" width="6.85546875" style="132" customWidth="1"/>
    <col min="7195" max="7195" width="2.28515625" style="132" customWidth="1"/>
    <col min="7196" max="7196" width="15.42578125" style="132" customWidth="1"/>
    <col min="7197" max="7197" width="13.140625" style="132" customWidth="1"/>
    <col min="7198" max="7198" width="1.7109375" style="132" customWidth="1"/>
    <col min="7199" max="7199" width="1.140625" style="132" customWidth="1"/>
    <col min="7200" max="7200" width="5.7109375" style="132" customWidth="1"/>
    <col min="7201" max="7424" width="6.85546875" style="132" customWidth="1"/>
    <col min="7425" max="7425" width="8" style="132" customWidth="1"/>
    <col min="7426" max="7426" width="1.140625" style="132" customWidth="1"/>
    <col min="7427" max="7429" width="1.7109375" style="132" customWidth="1"/>
    <col min="7430" max="7430" width="2.28515625" style="132" customWidth="1"/>
    <col min="7431" max="7432" width="1.140625" style="132" customWidth="1"/>
    <col min="7433" max="7433" width="2.85546875" style="132" customWidth="1"/>
    <col min="7434" max="7434" width="2.28515625" style="132" customWidth="1"/>
    <col min="7435" max="7435" width="3.42578125" style="132" customWidth="1"/>
    <col min="7436" max="7436" width="1.140625" style="132" customWidth="1"/>
    <col min="7437" max="7437" width="8" style="132" customWidth="1"/>
    <col min="7438" max="7438" width="1.140625" style="132" customWidth="1"/>
    <col min="7439" max="7439" width="2.85546875" style="132" customWidth="1"/>
    <col min="7440" max="7440" width="4" style="132" customWidth="1"/>
    <col min="7441" max="7441" width="1.7109375" style="132" customWidth="1"/>
    <col min="7442" max="7442" width="8.5703125" style="132" customWidth="1"/>
    <col min="7443" max="7444" width="1.140625" style="132" customWidth="1"/>
    <col min="7445" max="7445" width="14.28515625" style="132" customWidth="1"/>
    <col min="7446" max="7446" width="15.42578125" style="132" customWidth="1"/>
    <col min="7447" max="7447" width="1.7109375" style="132" customWidth="1"/>
    <col min="7448" max="7448" width="13.7109375" style="132" customWidth="1"/>
    <col min="7449" max="7449" width="6.28515625" style="132" customWidth="1"/>
    <col min="7450" max="7450" width="6.85546875" style="132" customWidth="1"/>
    <col min="7451" max="7451" width="2.28515625" style="132" customWidth="1"/>
    <col min="7452" max="7452" width="15.42578125" style="132" customWidth="1"/>
    <col min="7453" max="7453" width="13.140625" style="132" customWidth="1"/>
    <col min="7454" max="7454" width="1.7109375" style="132" customWidth="1"/>
    <col min="7455" max="7455" width="1.140625" style="132" customWidth="1"/>
    <col min="7456" max="7456" width="5.7109375" style="132" customWidth="1"/>
    <col min="7457" max="7680" width="6.85546875" style="132" customWidth="1"/>
    <col min="7681" max="7681" width="8" style="132" customWidth="1"/>
    <col min="7682" max="7682" width="1.140625" style="132" customWidth="1"/>
    <col min="7683" max="7685" width="1.7109375" style="132" customWidth="1"/>
    <col min="7686" max="7686" width="2.28515625" style="132" customWidth="1"/>
    <col min="7687" max="7688" width="1.140625" style="132" customWidth="1"/>
    <col min="7689" max="7689" width="2.85546875" style="132" customWidth="1"/>
    <col min="7690" max="7690" width="2.28515625" style="132" customWidth="1"/>
    <col min="7691" max="7691" width="3.42578125" style="132" customWidth="1"/>
    <col min="7692" max="7692" width="1.140625" style="132" customWidth="1"/>
    <col min="7693" max="7693" width="8" style="132" customWidth="1"/>
    <col min="7694" max="7694" width="1.140625" style="132" customWidth="1"/>
    <col min="7695" max="7695" width="2.85546875" style="132" customWidth="1"/>
    <col min="7696" max="7696" width="4" style="132" customWidth="1"/>
    <col min="7697" max="7697" width="1.7109375" style="132" customWidth="1"/>
    <col min="7698" max="7698" width="8.5703125" style="132" customWidth="1"/>
    <col min="7699" max="7700" width="1.140625" style="132" customWidth="1"/>
    <col min="7701" max="7701" width="14.28515625" style="132" customWidth="1"/>
    <col min="7702" max="7702" width="15.42578125" style="132" customWidth="1"/>
    <col min="7703" max="7703" width="1.7109375" style="132" customWidth="1"/>
    <col min="7704" max="7704" width="13.7109375" style="132" customWidth="1"/>
    <col min="7705" max="7705" width="6.28515625" style="132" customWidth="1"/>
    <col min="7706" max="7706" width="6.85546875" style="132" customWidth="1"/>
    <col min="7707" max="7707" width="2.28515625" style="132" customWidth="1"/>
    <col min="7708" max="7708" width="15.42578125" style="132" customWidth="1"/>
    <col min="7709" max="7709" width="13.140625" style="132" customWidth="1"/>
    <col min="7710" max="7710" width="1.7109375" style="132" customWidth="1"/>
    <col min="7711" max="7711" width="1.140625" style="132" customWidth="1"/>
    <col min="7712" max="7712" width="5.7109375" style="132" customWidth="1"/>
    <col min="7713" max="7936" width="6.85546875" style="132" customWidth="1"/>
    <col min="7937" max="7937" width="8" style="132" customWidth="1"/>
    <col min="7938" max="7938" width="1.140625" style="132" customWidth="1"/>
    <col min="7939" max="7941" width="1.7109375" style="132" customWidth="1"/>
    <col min="7942" max="7942" width="2.28515625" style="132" customWidth="1"/>
    <col min="7943" max="7944" width="1.140625" style="132" customWidth="1"/>
    <col min="7945" max="7945" width="2.85546875" style="132" customWidth="1"/>
    <col min="7946" max="7946" width="2.28515625" style="132" customWidth="1"/>
    <col min="7947" max="7947" width="3.42578125" style="132" customWidth="1"/>
    <col min="7948" max="7948" width="1.140625" style="132" customWidth="1"/>
    <col min="7949" max="7949" width="8" style="132" customWidth="1"/>
    <col min="7950" max="7950" width="1.140625" style="132" customWidth="1"/>
    <col min="7951" max="7951" width="2.85546875" style="132" customWidth="1"/>
    <col min="7952" max="7952" width="4" style="132" customWidth="1"/>
    <col min="7953" max="7953" width="1.7109375" style="132" customWidth="1"/>
    <col min="7954" max="7954" width="8.5703125" style="132" customWidth="1"/>
    <col min="7955" max="7956" width="1.140625" style="132" customWidth="1"/>
    <col min="7957" max="7957" width="14.28515625" style="132" customWidth="1"/>
    <col min="7958" max="7958" width="15.42578125" style="132" customWidth="1"/>
    <col min="7959" max="7959" width="1.7109375" style="132" customWidth="1"/>
    <col min="7960" max="7960" width="13.7109375" style="132" customWidth="1"/>
    <col min="7961" max="7961" width="6.28515625" style="132" customWidth="1"/>
    <col min="7962" max="7962" width="6.85546875" style="132" customWidth="1"/>
    <col min="7963" max="7963" width="2.28515625" style="132" customWidth="1"/>
    <col min="7964" max="7964" width="15.42578125" style="132" customWidth="1"/>
    <col min="7965" max="7965" width="13.140625" style="132" customWidth="1"/>
    <col min="7966" max="7966" width="1.7109375" style="132" customWidth="1"/>
    <col min="7967" max="7967" width="1.140625" style="132" customWidth="1"/>
    <col min="7968" max="7968" width="5.7109375" style="132" customWidth="1"/>
    <col min="7969" max="8192" width="6.85546875" style="132" customWidth="1"/>
    <col min="8193" max="8193" width="8" style="132" customWidth="1"/>
    <col min="8194" max="8194" width="1.140625" style="132" customWidth="1"/>
    <col min="8195" max="8197" width="1.7109375" style="132" customWidth="1"/>
    <col min="8198" max="8198" width="2.28515625" style="132" customWidth="1"/>
    <col min="8199" max="8200" width="1.140625" style="132" customWidth="1"/>
    <col min="8201" max="8201" width="2.85546875" style="132" customWidth="1"/>
    <col min="8202" max="8202" width="2.28515625" style="132" customWidth="1"/>
    <col min="8203" max="8203" width="3.42578125" style="132" customWidth="1"/>
    <col min="8204" max="8204" width="1.140625" style="132" customWidth="1"/>
    <col min="8205" max="8205" width="8" style="132" customWidth="1"/>
    <col min="8206" max="8206" width="1.140625" style="132" customWidth="1"/>
    <col min="8207" max="8207" width="2.85546875" style="132" customWidth="1"/>
    <col min="8208" max="8208" width="4" style="132" customWidth="1"/>
    <col min="8209" max="8209" width="1.7109375" style="132" customWidth="1"/>
    <col min="8210" max="8210" width="8.5703125" style="132" customWidth="1"/>
    <col min="8211" max="8212" width="1.140625" style="132" customWidth="1"/>
    <col min="8213" max="8213" width="14.28515625" style="132" customWidth="1"/>
    <col min="8214" max="8214" width="15.42578125" style="132" customWidth="1"/>
    <col min="8215" max="8215" width="1.7109375" style="132" customWidth="1"/>
    <col min="8216" max="8216" width="13.7109375" style="132" customWidth="1"/>
    <col min="8217" max="8217" width="6.28515625" style="132" customWidth="1"/>
    <col min="8218" max="8218" width="6.85546875" style="132" customWidth="1"/>
    <col min="8219" max="8219" width="2.28515625" style="132" customWidth="1"/>
    <col min="8220" max="8220" width="15.42578125" style="132" customWidth="1"/>
    <col min="8221" max="8221" width="13.140625" style="132" customWidth="1"/>
    <col min="8222" max="8222" width="1.7109375" style="132" customWidth="1"/>
    <col min="8223" max="8223" width="1.140625" style="132" customWidth="1"/>
    <col min="8224" max="8224" width="5.7109375" style="132" customWidth="1"/>
    <col min="8225" max="8448" width="6.85546875" style="132" customWidth="1"/>
    <col min="8449" max="8449" width="8" style="132" customWidth="1"/>
    <col min="8450" max="8450" width="1.140625" style="132" customWidth="1"/>
    <col min="8451" max="8453" width="1.7109375" style="132" customWidth="1"/>
    <col min="8454" max="8454" width="2.28515625" style="132" customWidth="1"/>
    <col min="8455" max="8456" width="1.140625" style="132" customWidth="1"/>
    <col min="8457" max="8457" width="2.85546875" style="132" customWidth="1"/>
    <col min="8458" max="8458" width="2.28515625" style="132" customWidth="1"/>
    <col min="8459" max="8459" width="3.42578125" style="132" customWidth="1"/>
    <col min="8460" max="8460" width="1.140625" style="132" customWidth="1"/>
    <col min="8461" max="8461" width="8" style="132" customWidth="1"/>
    <col min="8462" max="8462" width="1.140625" style="132" customWidth="1"/>
    <col min="8463" max="8463" width="2.85546875" style="132" customWidth="1"/>
    <col min="8464" max="8464" width="4" style="132" customWidth="1"/>
    <col min="8465" max="8465" width="1.7109375" style="132" customWidth="1"/>
    <col min="8466" max="8466" width="8.5703125" style="132" customWidth="1"/>
    <col min="8467" max="8468" width="1.140625" style="132" customWidth="1"/>
    <col min="8469" max="8469" width="14.28515625" style="132" customWidth="1"/>
    <col min="8470" max="8470" width="15.42578125" style="132" customWidth="1"/>
    <col min="8471" max="8471" width="1.7109375" style="132" customWidth="1"/>
    <col min="8472" max="8472" width="13.7109375" style="132" customWidth="1"/>
    <col min="8473" max="8473" width="6.28515625" style="132" customWidth="1"/>
    <col min="8474" max="8474" width="6.85546875" style="132" customWidth="1"/>
    <col min="8475" max="8475" width="2.28515625" style="132" customWidth="1"/>
    <col min="8476" max="8476" width="15.42578125" style="132" customWidth="1"/>
    <col min="8477" max="8477" width="13.140625" style="132" customWidth="1"/>
    <col min="8478" max="8478" width="1.7109375" style="132" customWidth="1"/>
    <col min="8479" max="8479" width="1.140625" style="132" customWidth="1"/>
    <col min="8480" max="8480" width="5.7109375" style="132" customWidth="1"/>
    <col min="8481" max="8704" width="6.85546875" style="132" customWidth="1"/>
    <col min="8705" max="8705" width="8" style="132" customWidth="1"/>
    <col min="8706" max="8706" width="1.140625" style="132" customWidth="1"/>
    <col min="8707" max="8709" width="1.7109375" style="132" customWidth="1"/>
    <col min="8710" max="8710" width="2.28515625" style="132" customWidth="1"/>
    <col min="8711" max="8712" width="1.140625" style="132" customWidth="1"/>
    <col min="8713" max="8713" width="2.85546875" style="132" customWidth="1"/>
    <col min="8714" max="8714" width="2.28515625" style="132" customWidth="1"/>
    <col min="8715" max="8715" width="3.42578125" style="132" customWidth="1"/>
    <col min="8716" max="8716" width="1.140625" style="132" customWidth="1"/>
    <col min="8717" max="8717" width="8" style="132" customWidth="1"/>
    <col min="8718" max="8718" width="1.140625" style="132" customWidth="1"/>
    <col min="8719" max="8719" width="2.85546875" style="132" customWidth="1"/>
    <col min="8720" max="8720" width="4" style="132" customWidth="1"/>
    <col min="8721" max="8721" width="1.7109375" style="132" customWidth="1"/>
    <col min="8722" max="8722" width="8.5703125" style="132" customWidth="1"/>
    <col min="8723" max="8724" width="1.140625" style="132" customWidth="1"/>
    <col min="8725" max="8725" width="14.28515625" style="132" customWidth="1"/>
    <col min="8726" max="8726" width="15.42578125" style="132" customWidth="1"/>
    <col min="8727" max="8727" width="1.7109375" style="132" customWidth="1"/>
    <col min="8728" max="8728" width="13.7109375" style="132" customWidth="1"/>
    <col min="8729" max="8729" width="6.28515625" style="132" customWidth="1"/>
    <col min="8730" max="8730" width="6.85546875" style="132" customWidth="1"/>
    <col min="8731" max="8731" width="2.28515625" style="132" customWidth="1"/>
    <col min="8732" max="8732" width="15.42578125" style="132" customWidth="1"/>
    <col min="8733" max="8733" width="13.140625" style="132" customWidth="1"/>
    <col min="8734" max="8734" width="1.7109375" style="132" customWidth="1"/>
    <col min="8735" max="8735" width="1.140625" style="132" customWidth="1"/>
    <col min="8736" max="8736" width="5.7109375" style="132" customWidth="1"/>
    <col min="8737" max="8960" width="6.85546875" style="132" customWidth="1"/>
    <col min="8961" max="8961" width="8" style="132" customWidth="1"/>
    <col min="8962" max="8962" width="1.140625" style="132" customWidth="1"/>
    <col min="8963" max="8965" width="1.7109375" style="132" customWidth="1"/>
    <col min="8966" max="8966" width="2.28515625" style="132" customWidth="1"/>
    <col min="8967" max="8968" width="1.140625" style="132" customWidth="1"/>
    <col min="8969" max="8969" width="2.85546875" style="132" customWidth="1"/>
    <col min="8970" max="8970" width="2.28515625" style="132" customWidth="1"/>
    <col min="8971" max="8971" width="3.42578125" style="132" customWidth="1"/>
    <col min="8972" max="8972" width="1.140625" style="132" customWidth="1"/>
    <col min="8973" max="8973" width="8" style="132" customWidth="1"/>
    <col min="8974" max="8974" width="1.140625" style="132" customWidth="1"/>
    <col min="8975" max="8975" width="2.85546875" style="132" customWidth="1"/>
    <col min="8976" max="8976" width="4" style="132" customWidth="1"/>
    <col min="8977" max="8977" width="1.7109375" style="132" customWidth="1"/>
    <col min="8978" max="8978" width="8.5703125" style="132" customWidth="1"/>
    <col min="8979" max="8980" width="1.140625" style="132" customWidth="1"/>
    <col min="8981" max="8981" width="14.28515625" style="132" customWidth="1"/>
    <col min="8982" max="8982" width="15.42578125" style="132" customWidth="1"/>
    <col min="8983" max="8983" width="1.7109375" style="132" customWidth="1"/>
    <col min="8984" max="8984" width="13.7109375" style="132" customWidth="1"/>
    <col min="8985" max="8985" width="6.28515625" style="132" customWidth="1"/>
    <col min="8986" max="8986" width="6.85546875" style="132" customWidth="1"/>
    <col min="8987" max="8987" width="2.28515625" style="132" customWidth="1"/>
    <col min="8988" max="8988" width="15.42578125" style="132" customWidth="1"/>
    <col min="8989" max="8989" width="13.140625" style="132" customWidth="1"/>
    <col min="8990" max="8990" width="1.7109375" style="132" customWidth="1"/>
    <col min="8991" max="8991" width="1.140625" style="132" customWidth="1"/>
    <col min="8992" max="8992" width="5.7109375" style="132" customWidth="1"/>
    <col min="8993" max="9216" width="6.85546875" style="132" customWidth="1"/>
    <col min="9217" max="9217" width="8" style="132" customWidth="1"/>
    <col min="9218" max="9218" width="1.140625" style="132" customWidth="1"/>
    <col min="9219" max="9221" width="1.7109375" style="132" customWidth="1"/>
    <col min="9222" max="9222" width="2.28515625" style="132" customWidth="1"/>
    <col min="9223" max="9224" width="1.140625" style="132" customWidth="1"/>
    <col min="9225" max="9225" width="2.85546875" style="132" customWidth="1"/>
    <col min="9226" max="9226" width="2.28515625" style="132" customWidth="1"/>
    <col min="9227" max="9227" width="3.42578125" style="132" customWidth="1"/>
    <col min="9228" max="9228" width="1.140625" style="132" customWidth="1"/>
    <col min="9229" max="9229" width="8" style="132" customWidth="1"/>
    <col min="9230" max="9230" width="1.140625" style="132" customWidth="1"/>
    <col min="9231" max="9231" width="2.85546875" style="132" customWidth="1"/>
    <col min="9232" max="9232" width="4" style="132" customWidth="1"/>
    <col min="9233" max="9233" width="1.7109375" style="132" customWidth="1"/>
    <col min="9234" max="9234" width="8.5703125" style="132" customWidth="1"/>
    <col min="9235" max="9236" width="1.140625" style="132" customWidth="1"/>
    <col min="9237" max="9237" width="14.28515625" style="132" customWidth="1"/>
    <col min="9238" max="9238" width="15.42578125" style="132" customWidth="1"/>
    <col min="9239" max="9239" width="1.7109375" style="132" customWidth="1"/>
    <col min="9240" max="9240" width="13.7109375" style="132" customWidth="1"/>
    <col min="9241" max="9241" width="6.28515625" style="132" customWidth="1"/>
    <col min="9242" max="9242" width="6.85546875" style="132" customWidth="1"/>
    <col min="9243" max="9243" width="2.28515625" style="132" customWidth="1"/>
    <col min="9244" max="9244" width="15.42578125" style="132" customWidth="1"/>
    <col min="9245" max="9245" width="13.140625" style="132" customWidth="1"/>
    <col min="9246" max="9246" width="1.7109375" style="132" customWidth="1"/>
    <col min="9247" max="9247" width="1.140625" style="132" customWidth="1"/>
    <col min="9248" max="9248" width="5.7109375" style="132" customWidth="1"/>
    <col min="9249" max="9472" width="6.85546875" style="132" customWidth="1"/>
    <col min="9473" max="9473" width="8" style="132" customWidth="1"/>
    <col min="9474" max="9474" width="1.140625" style="132" customWidth="1"/>
    <col min="9475" max="9477" width="1.7109375" style="132" customWidth="1"/>
    <col min="9478" max="9478" width="2.28515625" style="132" customWidth="1"/>
    <col min="9479" max="9480" width="1.140625" style="132" customWidth="1"/>
    <col min="9481" max="9481" width="2.85546875" style="132" customWidth="1"/>
    <col min="9482" max="9482" width="2.28515625" style="132" customWidth="1"/>
    <col min="9483" max="9483" width="3.42578125" style="132" customWidth="1"/>
    <col min="9484" max="9484" width="1.140625" style="132" customWidth="1"/>
    <col min="9485" max="9485" width="8" style="132" customWidth="1"/>
    <col min="9486" max="9486" width="1.140625" style="132" customWidth="1"/>
    <col min="9487" max="9487" width="2.85546875" style="132" customWidth="1"/>
    <col min="9488" max="9488" width="4" style="132" customWidth="1"/>
    <col min="9489" max="9489" width="1.7109375" style="132" customWidth="1"/>
    <col min="9490" max="9490" width="8.5703125" style="132" customWidth="1"/>
    <col min="9491" max="9492" width="1.140625" style="132" customWidth="1"/>
    <col min="9493" max="9493" width="14.28515625" style="132" customWidth="1"/>
    <col min="9494" max="9494" width="15.42578125" style="132" customWidth="1"/>
    <col min="9495" max="9495" width="1.7109375" style="132" customWidth="1"/>
    <col min="9496" max="9496" width="13.7109375" style="132" customWidth="1"/>
    <col min="9497" max="9497" width="6.28515625" style="132" customWidth="1"/>
    <col min="9498" max="9498" width="6.85546875" style="132" customWidth="1"/>
    <col min="9499" max="9499" width="2.28515625" style="132" customWidth="1"/>
    <col min="9500" max="9500" width="15.42578125" style="132" customWidth="1"/>
    <col min="9501" max="9501" width="13.140625" style="132" customWidth="1"/>
    <col min="9502" max="9502" width="1.7109375" style="132" customWidth="1"/>
    <col min="9503" max="9503" width="1.140625" style="132" customWidth="1"/>
    <col min="9504" max="9504" width="5.7109375" style="132" customWidth="1"/>
    <col min="9505" max="9728" width="6.85546875" style="132" customWidth="1"/>
    <col min="9729" max="9729" width="8" style="132" customWidth="1"/>
    <col min="9730" max="9730" width="1.140625" style="132" customWidth="1"/>
    <col min="9731" max="9733" width="1.7109375" style="132" customWidth="1"/>
    <col min="9734" max="9734" width="2.28515625" style="132" customWidth="1"/>
    <col min="9735" max="9736" width="1.140625" style="132" customWidth="1"/>
    <col min="9737" max="9737" width="2.85546875" style="132" customWidth="1"/>
    <col min="9738" max="9738" width="2.28515625" style="132" customWidth="1"/>
    <col min="9739" max="9739" width="3.42578125" style="132" customWidth="1"/>
    <col min="9740" max="9740" width="1.140625" style="132" customWidth="1"/>
    <col min="9741" max="9741" width="8" style="132" customWidth="1"/>
    <col min="9742" max="9742" width="1.140625" style="132" customWidth="1"/>
    <col min="9743" max="9743" width="2.85546875" style="132" customWidth="1"/>
    <col min="9744" max="9744" width="4" style="132" customWidth="1"/>
    <col min="9745" max="9745" width="1.7109375" style="132" customWidth="1"/>
    <col min="9746" max="9746" width="8.5703125" style="132" customWidth="1"/>
    <col min="9747" max="9748" width="1.140625" style="132" customWidth="1"/>
    <col min="9749" max="9749" width="14.28515625" style="132" customWidth="1"/>
    <col min="9750" max="9750" width="15.42578125" style="132" customWidth="1"/>
    <col min="9751" max="9751" width="1.7109375" style="132" customWidth="1"/>
    <col min="9752" max="9752" width="13.7109375" style="132" customWidth="1"/>
    <col min="9753" max="9753" width="6.28515625" style="132" customWidth="1"/>
    <col min="9754" max="9754" width="6.85546875" style="132" customWidth="1"/>
    <col min="9755" max="9755" width="2.28515625" style="132" customWidth="1"/>
    <col min="9756" max="9756" width="15.42578125" style="132" customWidth="1"/>
    <col min="9757" max="9757" width="13.140625" style="132" customWidth="1"/>
    <col min="9758" max="9758" width="1.7109375" style="132" customWidth="1"/>
    <col min="9759" max="9759" width="1.140625" style="132" customWidth="1"/>
    <col min="9760" max="9760" width="5.7109375" style="132" customWidth="1"/>
    <col min="9761" max="9984" width="6.85546875" style="132" customWidth="1"/>
    <col min="9985" max="9985" width="8" style="132" customWidth="1"/>
    <col min="9986" max="9986" width="1.140625" style="132" customWidth="1"/>
    <col min="9987" max="9989" width="1.7109375" style="132" customWidth="1"/>
    <col min="9990" max="9990" width="2.28515625" style="132" customWidth="1"/>
    <col min="9991" max="9992" width="1.140625" style="132" customWidth="1"/>
    <col min="9993" max="9993" width="2.85546875" style="132" customWidth="1"/>
    <col min="9994" max="9994" width="2.28515625" style="132" customWidth="1"/>
    <col min="9995" max="9995" width="3.42578125" style="132" customWidth="1"/>
    <col min="9996" max="9996" width="1.140625" style="132" customWidth="1"/>
    <col min="9997" max="9997" width="8" style="132" customWidth="1"/>
    <col min="9998" max="9998" width="1.140625" style="132" customWidth="1"/>
    <col min="9999" max="9999" width="2.85546875" style="132" customWidth="1"/>
    <col min="10000" max="10000" width="4" style="132" customWidth="1"/>
    <col min="10001" max="10001" width="1.7109375" style="132" customWidth="1"/>
    <col min="10002" max="10002" width="8.5703125" style="132" customWidth="1"/>
    <col min="10003" max="10004" width="1.140625" style="132" customWidth="1"/>
    <col min="10005" max="10005" width="14.28515625" style="132" customWidth="1"/>
    <col min="10006" max="10006" width="15.42578125" style="132" customWidth="1"/>
    <col min="10007" max="10007" width="1.7109375" style="132" customWidth="1"/>
    <col min="10008" max="10008" width="13.7109375" style="132" customWidth="1"/>
    <col min="10009" max="10009" width="6.28515625" style="132" customWidth="1"/>
    <col min="10010" max="10010" width="6.85546875" style="132" customWidth="1"/>
    <col min="10011" max="10011" width="2.28515625" style="132" customWidth="1"/>
    <col min="10012" max="10012" width="15.42578125" style="132" customWidth="1"/>
    <col min="10013" max="10013" width="13.140625" style="132" customWidth="1"/>
    <col min="10014" max="10014" width="1.7109375" style="132" customWidth="1"/>
    <col min="10015" max="10015" width="1.140625" style="132" customWidth="1"/>
    <col min="10016" max="10016" width="5.7109375" style="132" customWidth="1"/>
    <col min="10017" max="10240" width="6.85546875" style="132" customWidth="1"/>
    <col min="10241" max="10241" width="8" style="132" customWidth="1"/>
    <col min="10242" max="10242" width="1.140625" style="132" customWidth="1"/>
    <col min="10243" max="10245" width="1.7109375" style="132" customWidth="1"/>
    <col min="10246" max="10246" width="2.28515625" style="132" customWidth="1"/>
    <col min="10247" max="10248" width="1.140625" style="132" customWidth="1"/>
    <col min="10249" max="10249" width="2.85546875" style="132" customWidth="1"/>
    <col min="10250" max="10250" width="2.28515625" style="132" customWidth="1"/>
    <col min="10251" max="10251" width="3.42578125" style="132" customWidth="1"/>
    <col min="10252" max="10252" width="1.140625" style="132" customWidth="1"/>
    <col min="10253" max="10253" width="8" style="132" customWidth="1"/>
    <col min="10254" max="10254" width="1.140625" style="132" customWidth="1"/>
    <col min="10255" max="10255" width="2.85546875" style="132" customWidth="1"/>
    <col min="10256" max="10256" width="4" style="132" customWidth="1"/>
    <col min="10257" max="10257" width="1.7109375" style="132" customWidth="1"/>
    <col min="10258" max="10258" width="8.5703125" style="132" customWidth="1"/>
    <col min="10259" max="10260" width="1.140625" style="132" customWidth="1"/>
    <col min="10261" max="10261" width="14.28515625" style="132" customWidth="1"/>
    <col min="10262" max="10262" width="15.42578125" style="132" customWidth="1"/>
    <col min="10263" max="10263" width="1.7109375" style="132" customWidth="1"/>
    <col min="10264" max="10264" width="13.7109375" style="132" customWidth="1"/>
    <col min="10265" max="10265" width="6.28515625" style="132" customWidth="1"/>
    <col min="10266" max="10266" width="6.85546875" style="132" customWidth="1"/>
    <col min="10267" max="10267" width="2.28515625" style="132" customWidth="1"/>
    <col min="10268" max="10268" width="15.42578125" style="132" customWidth="1"/>
    <col min="10269" max="10269" width="13.140625" style="132" customWidth="1"/>
    <col min="10270" max="10270" width="1.7109375" style="132" customWidth="1"/>
    <col min="10271" max="10271" width="1.140625" style="132" customWidth="1"/>
    <col min="10272" max="10272" width="5.7109375" style="132" customWidth="1"/>
    <col min="10273" max="10496" width="6.85546875" style="132" customWidth="1"/>
    <col min="10497" max="10497" width="8" style="132" customWidth="1"/>
    <col min="10498" max="10498" width="1.140625" style="132" customWidth="1"/>
    <col min="10499" max="10501" width="1.7109375" style="132" customWidth="1"/>
    <col min="10502" max="10502" width="2.28515625" style="132" customWidth="1"/>
    <col min="10503" max="10504" width="1.140625" style="132" customWidth="1"/>
    <col min="10505" max="10505" width="2.85546875" style="132" customWidth="1"/>
    <col min="10506" max="10506" width="2.28515625" style="132" customWidth="1"/>
    <col min="10507" max="10507" width="3.42578125" style="132" customWidth="1"/>
    <col min="10508" max="10508" width="1.140625" style="132" customWidth="1"/>
    <col min="10509" max="10509" width="8" style="132" customWidth="1"/>
    <col min="10510" max="10510" width="1.140625" style="132" customWidth="1"/>
    <col min="10511" max="10511" width="2.85546875" style="132" customWidth="1"/>
    <col min="10512" max="10512" width="4" style="132" customWidth="1"/>
    <col min="10513" max="10513" width="1.7109375" style="132" customWidth="1"/>
    <col min="10514" max="10514" width="8.5703125" style="132" customWidth="1"/>
    <col min="10515" max="10516" width="1.140625" style="132" customWidth="1"/>
    <col min="10517" max="10517" width="14.28515625" style="132" customWidth="1"/>
    <col min="10518" max="10518" width="15.42578125" style="132" customWidth="1"/>
    <col min="10519" max="10519" width="1.7109375" style="132" customWidth="1"/>
    <col min="10520" max="10520" width="13.7109375" style="132" customWidth="1"/>
    <col min="10521" max="10521" width="6.28515625" style="132" customWidth="1"/>
    <col min="10522" max="10522" width="6.85546875" style="132" customWidth="1"/>
    <col min="10523" max="10523" width="2.28515625" style="132" customWidth="1"/>
    <col min="10524" max="10524" width="15.42578125" style="132" customWidth="1"/>
    <col min="10525" max="10525" width="13.140625" style="132" customWidth="1"/>
    <col min="10526" max="10526" width="1.7109375" style="132" customWidth="1"/>
    <col min="10527" max="10527" width="1.140625" style="132" customWidth="1"/>
    <col min="10528" max="10528" width="5.7109375" style="132" customWidth="1"/>
    <col min="10529" max="10752" width="6.85546875" style="132" customWidth="1"/>
    <col min="10753" max="10753" width="8" style="132" customWidth="1"/>
    <col min="10754" max="10754" width="1.140625" style="132" customWidth="1"/>
    <col min="10755" max="10757" width="1.7109375" style="132" customWidth="1"/>
    <col min="10758" max="10758" width="2.28515625" style="132" customWidth="1"/>
    <col min="10759" max="10760" width="1.140625" style="132" customWidth="1"/>
    <col min="10761" max="10761" width="2.85546875" style="132" customWidth="1"/>
    <col min="10762" max="10762" width="2.28515625" style="132" customWidth="1"/>
    <col min="10763" max="10763" width="3.42578125" style="132" customWidth="1"/>
    <col min="10764" max="10764" width="1.140625" style="132" customWidth="1"/>
    <col min="10765" max="10765" width="8" style="132" customWidth="1"/>
    <col min="10766" max="10766" width="1.140625" style="132" customWidth="1"/>
    <col min="10767" max="10767" width="2.85546875" style="132" customWidth="1"/>
    <col min="10768" max="10768" width="4" style="132" customWidth="1"/>
    <col min="10769" max="10769" width="1.7109375" style="132" customWidth="1"/>
    <col min="10770" max="10770" width="8.5703125" style="132" customWidth="1"/>
    <col min="10771" max="10772" width="1.140625" style="132" customWidth="1"/>
    <col min="10773" max="10773" width="14.28515625" style="132" customWidth="1"/>
    <col min="10774" max="10774" width="15.42578125" style="132" customWidth="1"/>
    <col min="10775" max="10775" width="1.7109375" style="132" customWidth="1"/>
    <col min="10776" max="10776" width="13.7109375" style="132" customWidth="1"/>
    <col min="10777" max="10777" width="6.28515625" style="132" customWidth="1"/>
    <col min="10778" max="10778" width="6.85546875" style="132" customWidth="1"/>
    <col min="10779" max="10779" width="2.28515625" style="132" customWidth="1"/>
    <col min="10780" max="10780" width="15.42578125" style="132" customWidth="1"/>
    <col min="10781" max="10781" width="13.140625" style="132" customWidth="1"/>
    <col min="10782" max="10782" width="1.7109375" style="132" customWidth="1"/>
    <col min="10783" max="10783" width="1.140625" style="132" customWidth="1"/>
    <col min="10784" max="10784" width="5.7109375" style="132" customWidth="1"/>
    <col min="10785" max="11008" width="6.85546875" style="132" customWidth="1"/>
    <col min="11009" max="11009" width="8" style="132" customWidth="1"/>
    <col min="11010" max="11010" width="1.140625" style="132" customWidth="1"/>
    <col min="11011" max="11013" width="1.7109375" style="132" customWidth="1"/>
    <col min="11014" max="11014" width="2.28515625" style="132" customWidth="1"/>
    <col min="11015" max="11016" width="1.140625" style="132" customWidth="1"/>
    <col min="11017" max="11017" width="2.85546875" style="132" customWidth="1"/>
    <col min="11018" max="11018" width="2.28515625" style="132" customWidth="1"/>
    <col min="11019" max="11019" width="3.42578125" style="132" customWidth="1"/>
    <col min="11020" max="11020" width="1.140625" style="132" customWidth="1"/>
    <col min="11021" max="11021" width="8" style="132" customWidth="1"/>
    <col min="11022" max="11022" width="1.140625" style="132" customWidth="1"/>
    <col min="11023" max="11023" width="2.85546875" style="132" customWidth="1"/>
    <col min="11024" max="11024" width="4" style="132" customWidth="1"/>
    <col min="11025" max="11025" width="1.7109375" style="132" customWidth="1"/>
    <col min="11026" max="11026" width="8.5703125" style="132" customWidth="1"/>
    <col min="11027" max="11028" width="1.140625" style="132" customWidth="1"/>
    <col min="11029" max="11029" width="14.28515625" style="132" customWidth="1"/>
    <col min="11030" max="11030" width="15.42578125" style="132" customWidth="1"/>
    <col min="11031" max="11031" width="1.7109375" style="132" customWidth="1"/>
    <col min="11032" max="11032" width="13.7109375" style="132" customWidth="1"/>
    <col min="11033" max="11033" width="6.28515625" style="132" customWidth="1"/>
    <col min="11034" max="11034" width="6.85546875" style="132" customWidth="1"/>
    <col min="11035" max="11035" width="2.28515625" style="132" customWidth="1"/>
    <col min="11036" max="11036" width="15.42578125" style="132" customWidth="1"/>
    <col min="11037" max="11037" width="13.140625" style="132" customWidth="1"/>
    <col min="11038" max="11038" width="1.7109375" style="132" customWidth="1"/>
    <col min="11039" max="11039" width="1.140625" style="132" customWidth="1"/>
    <col min="11040" max="11040" width="5.7109375" style="132" customWidth="1"/>
    <col min="11041" max="11264" width="6.85546875" style="132" customWidth="1"/>
    <col min="11265" max="11265" width="8" style="132" customWidth="1"/>
    <col min="11266" max="11266" width="1.140625" style="132" customWidth="1"/>
    <col min="11267" max="11269" width="1.7109375" style="132" customWidth="1"/>
    <col min="11270" max="11270" width="2.28515625" style="132" customWidth="1"/>
    <col min="11271" max="11272" width="1.140625" style="132" customWidth="1"/>
    <col min="11273" max="11273" width="2.85546875" style="132" customWidth="1"/>
    <col min="11274" max="11274" width="2.28515625" style="132" customWidth="1"/>
    <col min="11275" max="11275" width="3.42578125" style="132" customWidth="1"/>
    <col min="11276" max="11276" width="1.140625" style="132" customWidth="1"/>
    <col min="11277" max="11277" width="8" style="132" customWidth="1"/>
    <col min="11278" max="11278" width="1.140625" style="132" customWidth="1"/>
    <col min="11279" max="11279" width="2.85546875" style="132" customWidth="1"/>
    <col min="11280" max="11280" width="4" style="132" customWidth="1"/>
    <col min="11281" max="11281" width="1.7109375" style="132" customWidth="1"/>
    <col min="11282" max="11282" width="8.5703125" style="132" customWidth="1"/>
    <col min="11283" max="11284" width="1.140625" style="132" customWidth="1"/>
    <col min="11285" max="11285" width="14.28515625" style="132" customWidth="1"/>
    <col min="11286" max="11286" width="15.42578125" style="132" customWidth="1"/>
    <col min="11287" max="11287" width="1.7109375" style="132" customWidth="1"/>
    <col min="11288" max="11288" width="13.7109375" style="132" customWidth="1"/>
    <col min="11289" max="11289" width="6.28515625" style="132" customWidth="1"/>
    <col min="11290" max="11290" width="6.85546875" style="132" customWidth="1"/>
    <col min="11291" max="11291" width="2.28515625" style="132" customWidth="1"/>
    <col min="11292" max="11292" width="15.42578125" style="132" customWidth="1"/>
    <col min="11293" max="11293" width="13.140625" style="132" customWidth="1"/>
    <col min="11294" max="11294" width="1.7109375" style="132" customWidth="1"/>
    <col min="11295" max="11295" width="1.140625" style="132" customWidth="1"/>
    <col min="11296" max="11296" width="5.7109375" style="132" customWidth="1"/>
    <col min="11297" max="11520" width="6.85546875" style="132" customWidth="1"/>
    <col min="11521" max="11521" width="8" style="132" customWidth="1"/>
    <col min="11522" max="11522" width="1.140625" style="132" customWidth="1"/>
    <col min="11523" max="11525" width="1.7109375" style="132" customWidth="1"/>
    <col min="11526" max="11526" width="2.28515625" style="132" customWidth="1"/>
    <col min="11527" max="11528" width="1.140625" style="132" customWidth="1"/>
    <col min="11529" max="11529" width="2.85546875" style="132" customWidth="1"/>
    <col min="11530" max="11530" width="2.28515625" style="132" customWidth="1"/>
    <col min="11531" max="11531" width="3.42578125" style="132" customWidth="1"/>
    <col min="11532" max="11532" width="1.140625" style="132" customWidth="1"/>
    <col min="11533" max="11533" width="8" style="132" customWidth="1"/>
    <col min="11534" max="11534" width="1.140625" style="132" customWidth="1"/>
    <col min="11535" max="11535" width="2.85546875" style="132" customWidth="1"/>
    <col min="11536" max="11536" width="4" style="132" customWidth="1"/>
    <col min="11537" max="11537" width="1.7109375" style="132" customWidth="1"/>
    <col min="11538" max="11538" width="8.5703125" style="132" customWidth="1"/>
    <col min="11539" max="11540" width="1.140625" style="132" customWidth="1"/>
    <col min="11541" max="11541" width="14.28515625" style="132" customWidth="1"/>
    <col min="11542" max="11542" width="15.42578125" style="132" customWidth="1"/>
    <col min="11543" max="11543" width="1.7109375" style="132" customWidth="1"/>
    <col min="11544" max="11544" width="13.7109375" style="132" customWidth="1"/>
    <col min="11545" max="11545" width="6.28515625" style="132" customWidth="1"/>
    <col min="11546" max="11546" width="6.85546875" style="132" customWidth="1"/>
    <col min="11547" max="11547" width="2.28515625" style="132" customWidth="1"/>
    <col min="11548" max="11548" width="15.42578125" style="132" customWidth="1"/>
    <col min="11549" max="11549" width="13.140625" style="132" customWidth="1"/>
    <col min="11550" max="11550" width="1.7109375" style="132" customWidth="1"/>
    <col min="11551" max="11551" width="1.140625" style="132" customWidth="1"/>
    <col min="11552" max="11552" width="5.7109375" style="132" customWidth="1"/>
    <col min="11553" max="11776" width="6.85546875" style="132" customWidth="1"/>
    <col min="11777" max="11777" width="8" style="132" customWidth="1"/>
    <col min="11778" max="11778" width="1.140625" style="132" customWidth="1"/>
    <col min="11779" max="11781" width="1.7109375" style="132" customWidth="1"/>
    <col min="11782" max="11782" width="2.28515625" style="132" customWidth="1"/>
    <col min="11783" max="11784" width="1.140625" style="132" customWidth="1"/>
    <col min="11785" max="11785" width="2.85546875" style="132" customWidth="1"/>
    <col min="11786" max="11786" width="2.28515625" style="132" customWidth="1"/>
    <col min="11787" max="11787" width="3.42578125" style="132" customWidth="1"/>
    <col min="11788" max="11788" width="1.140625" style="132" customWidth="1"/>
    <col min="11789" max="11789" width="8" style="132" customWidth="1"/>
    <col min="11790" max="11790" width="1.140625" style="132" customWidth="1"/>
    <col min="11791" max="11791" width="2.85546875" style="132" customWidth="1"/>
    <col min="11792" max="11792" width="4" style="132" customWidth="1"/>
    <col min="11793" max="11793" width="1.7109375" style="132" customWidth="1"/>
    <col min="11794" max="11794" width="8.5703125" style="132" customWidth="1"/>
    <col min="11795" max="11796" width="1.140625" style="132" customWidth="1"/>
    <col min="11797" max="11797" width="14.28515625" style="132" customWidth="1"/>
    <col min="11798" max="11798" width="15.42578125" style="132" customWidth="1"/>
    <col min="11799" max="11799" width="1.7109375" style="132" customWidth="1"/>
    <col min="11800" max="11800" width="13.7109375" style="132" customWidth="1"/>
    <col min="11801" max="11801" width="6.28515625" style="132" customWidth="1"/>
    <col min="11802" max="11802" width="6.85546875" style="132" customWidth="1"/>
    <col min="11803" max="11803" width="2.28515625" style="132" customWidth="1"/>
    <col min="11804" max="11804" width="15.42578125" style="132" customWidth="1"/>
    <col min="11805" max="11805" width="13.140625" style="132" customWidth="1"/>
    <col min="11806" max="11806" width="1.7109375" style="132" customWidth="1"/>
    <col min="11807" max="11807" width="1.140625" style="132" customWidth="1"/>
    <col min="11808" max="11808" width="5.7109375" style="132" customWidth="1"/>
    <col min="11809" max="12032" width="6.85546875" style="132" customWidth="1"/>
    <col min="12033" max="12033" width="8" style="132" customWidth="1"/>
    <col min="12034" max="12034" width="1.140625" style="132" customWidth="1"/>
    <col min="12035" max="12037" width="1.7109375" style="132" customWidth="1"/>
    <col min="12038" max="12038" width="2.28515625" style="132" customWidth="1"/>
    <col min="12039" max="12040" width="1.140625" style="132" customWidth="1"/>
    <col min="12041" max="12041" width="2.85546875" style="132" customWidth="1"/>
    <col min="12042" max="12042" width="2.28515625" style="132" customWidth="1"/>
    <col min="12043" max="12043" width="3.42578125" style="132" customWidth="1"/>
    <col min="12044" max="12044" width="1.140625" style="132" customWidth="1"/>
    <col min="12045" max="12045" width="8" style="132" customWidth="1"/>
    <col min="12046" max="12046" width="1.140625" style="132" customWidth="1"/>
    <col min="12047" max="12047" width="2.85546875" style="132" customWidth="1"/>
    <col min="12048" max="12048" width="4" style="132" customWidth="1"/>
    <col min="12049" max="12049" width="1.7109375" style="132" customWidth="1"/>
    <col min="12050" max="12050" width="8.5703125" style="132" customWidth="1"/>
    <col min="12051" max="12052" width="1.140625" style="132" customWidth="1"/>
    <col min="12053" max="12053" width="14.28515625" style="132" customWidth="1"/>
    <col min="12054" max="12054" width="15.42578125" style="132" customWidth="1"/>
    <col min="12055" max="12055" width="1.7109375" style="132" customWidth="1"/>
    <col min="12056" max="12056" width="13.7109375" style="132" customWidth="1"/>
    <col min="12057" max="12057" width="6.28515625" style="132" customWidth="1"/>
    <col min="12058" max="12058" width="6.85546875" style="132" customWidth="1"/>
    <col min="12059" max="12059" width="2.28515625" style="132" customWidth="1"/>
    <col min="12060" max="12060" width="15.42578125" style="132" customWidth="1"/>
    <col min="12061" max="12061" width="13.140625" style="132" customWidth="1"/>
    <col min="12062" max="12062" width="1.7109375" style="132" customWidth="1"/>
    <col min="12063" max="12063" width="1.140625" style="132" customWidth="1"/>
    <col min="12064" max="12064" width="5.7109375" style="132" customWidth="1"/>
    <col min="12065" max="12288" width="6.85546875" style="132" customWidth="1"/>
    <col min="12289" max="12289" width="8" style="132" customWidth="1"/>
    <col min="12290" max="12290" width="1.140625" style="132" customWidth="1"/>
    <col min="12291" max="12293" width="1.7109375" style="132" customWidth="1"/>
    <col min="12294" max="12294" width="2.28515625" style="132" customWidth="1"/>
    <col min="12295" max="12296" width="1.140625" style="132" customWidth="1"/>
    <col min="12297" max="12297" width="2.85546875" style="132" customWidth="1"/>
    <col min="12298" max="12298" width="2.28515625" style="132" customWidth="1"/>
    <col min="12299" max="12299" width="3.42578125" style="132" customWidth="1"/>
    <col min="12300" max="12300" width="1.140625" style="132" customWidth="1"/>
    <col min="12301" max="12301" width="8" style="132" customWidth="1"/>
    <col min="12302" max="12302" width="1.140625" style="132" customWidth="1"/>
    <col min="12303" max="12303" width="2.85546875" style="132" customWidth="1"/>
    <col min="12304" max="12304" width="4" style="132" customWidth="1"/>
    <col min="12305" max="12305" width="1.7109375" style="132" customWidth="1"/>
    <col min="12306" max="12306" width="8.5703125" style="132" customWidth="1"/>
    <col min="12307" max="12308" width="1.140625" style="132" customWidth="1"/>
    <col min="12309" max="12309" width="14.28515625" style="132" customWidth="1"/>
    <col min="12310" max="12310" width="15.42578125" style="132" customWidth="1"/>
    <col min="12311" max="12311" width="1.7109375" style="132" customWidth="1"/>
    <col min="12312" max="12312" width="13.7109375" style="132" customWidth="1"/>
    <col min="12313" max="12313" width="6.28515625" style="132" customWidth="1"/>
    <col min="12314" max="12314" width="6.85546875" style="132" customWidth="1"/>
    <col min="12315" max="12315" width="2.28515625" style="132" customWidth="1"/>
    <col min="12316" max="12316" width="15.42578125" style="132" customWidth="1"/>
    <col min="12317" max="12317" width="13.140625" style="132" customWidth="1"/>
    <col min="12318" max="12318" width="1.7109375" style="132" customWidth="1"/>
    <col min="12319" max="12319" width="1.140625" style="132" customWidth="1"/>
    <col min="12320" max="12320" width="5.7109375" style="132" customWidth="1"/>
    <col min="12321" max="12544" width="6.85546875" style="132" customWidth="1"/>
    <col min="12545" max="12545" width="8" style="132" customWidth="1"/>
    <col min="12546" max="12546" width="1.140625" style="132" customWidth="1"/>
    <col min="12547" max="12549" width="1.7109375" style="132" customWidth="1"/>
    <col min="12550" max="12550" width="2.28515625" style="132" customWidth="1"/>
    <col min="12551" max="12552" width="1.140625" style="132" customWidth="1"/>
    <col min="12553" max="12553" width="2.85546875" style="132" customWidth="1"/>
    <col min="12554" max="12554" width="2.28515625" style="132" customWidth="1"/>
    <col min="12555" max="12555" width="3.42578125" style="132" customWidth="1"/>
    <col min="12556" max="12556" width="1.140625" style="132" customWidth="1"/>
    <col min="12557" max="12557" width="8" style="132" customWidth="1"/>
    <col min="12558" max="12558" width="1.140625" style="132" customWidth="1"/>
    <col min="12559" max="12559" width="2.85546875" style="132" customWidth="1"/>
    <col min="12560" max="12560" width="4" style="132" customWidth="1"/>
    <col min="12561" max="12561" width="1.7109375" style="132" customWidth="1"/>
    <col min="12562" max="12562" width="8.5703125" style="132" customWidth="1"/>
    <col min="12563" max="12564" width="1.140625" style="132" customWidth="1"/>
    <col min="12565" max="12565" width="14.28515625" style="132" customWidth="1"/>
    <col min="12566" max="12566" width="15.42578125" style="132" customWidth="1"/>
    <col min="12567" max="12567" width="1.7109375" style="132" customWidth="1"/>
    <col min="12568" max="12568" width="13.7109375" style="132" customWidth="1"/>
    <col min="12569" max="12569" width="6.28515625" style="132" customWidth="1"/>
    <col min="12570" max="12570" width="6.85546875" style="132" customWidth="1"/>
    <col min="12571" max="12571" width="2.28515625" style="132" customWidth="1"/>
    <col min="12572" max="12572" width="15.42578125" style="132" customWidth="1"/>
    <col min="12573" max="12573" width="13.140625" style="132" customWidth="1"/>
    <col min="12574" max="12574" width="1.7109375" style="132" customWidth="1"/>
    <col min="12575" max="12575" width="1.140625" style="132" customWidth="1"/>
    <col min="12576" max="12576" width="5.7109375" style="132" customWidth="1"/>
    <col min="12577" max="12800" width="6.85546875" style="132" customWidth="1"/>
    <col min="12801" max="12801" width="8" style="132" customWidth="1"/>
    <col min="12802" max="12802" width="1.140625" style="132" customWidth="1"/>
    <col min="12803" max="12805" width="1.7109375" style="132" customWidth="1"/>
    <col min="12806" max="12806" width="2.28515625" style="132" customWidth="1"/>
    <col min="12807" max="12808" width="1.140625" style="132" customWidth="1"/>
    <col min="12809" max="12809" width="2.85546875" style="132" customWidth="1"/>
    <col min="12810" max="12810" width="2.28515625" style="132" customWidth="1"/>
    <col min="12811" max="12811" width="3.42578125" style="132" customWidth="1"/>
    <col min="12812" max="12812" width="1.140625" style="132" customWidth="1"/>
    <col min="12813" max="12813" width="8" style="132" customWidth="1"/>
    <col min="12814" max="12814" width="1.140625" style="132" customWidth="1"/>
    <col min="12815" max="12815" width="2.85546875" style="132" customWidth="1"/>
    <col min="12816" max="12816" width="4" style="132" customWidth="1"/>
    <col min="12817" max="12817" width="1.7109375" style="132" customWidth="1"/>
    <col min="12818" max="12818" width="8.5703125" style="132" customWidth="1"/>
    <col min="12819" max="12820" width="1.140625" style="132" customWidth="1"/>
    <col min="12821" max="12821" width="14.28515625" style="132" customWidth="1"/>
    <col min="12822" max="12822" width="15.42578125" style="132" customWidth="1"/>
    <col min="12823" max="12823" width="1.7109375" style="132" customWidth="1"/>
    <col min="12824" max="12824" width="13.7109375" style="132" customWidth="1"/>
    <col min="12825" max="12825" width="6.28515625" style="132" customWidth="1"/>
    <col min="12826" max="12826" width="6.85546875" style="132" customWidth="1"/>
    <col min="12827" max="12827" width="2.28515625" style="132" customWidth="1"/>
    <col min="12828" max="12828" width="15.42578125" style="132" customWidth="1"/>
    <col min="12829" max="12829" width="13.140625" style="132" customWidth="1"/>
    <col min="12830" max="12830" width="1.7109375" style="132" customWidth="1"/>
    <col min="12831" max="12831" width="1.140625" style="132" customWidth="1"/>
    <col min="12832" max="12832" width="5.7109375" style="132" customWidth="1"/>
    <col min="12833" max="13056" width="6.85546875" style="132" customWidth="1"/>
    <col min="13057" max="13057" width="8" style="132" customWidth="1"/>
    <col min="13058" max="13058" width="1.140625" style="132" customWidth="1"/>
    <col min="13059" max="13061" width="1.7109375" style="132" customWidth="1"/>
    <col min="13062" max="13062" width="2.28515625" style="132" customWidth="1"/>
    <col min="13063" max="13064" width="1.140625" style="132" customWidth="1"/>
    <col min="13065" max="13065" width="2.85546875" style="132" customWidth="1"/>
    <col min="13066" max="13066" width="2.28515625" style="132" customWidth="1"/>
    <col min="13067" max="13067" width="3.42578125" style="132" customWidth="1"/>
    <col min="13068" max="13068" width="1.140625" style="132" customWidth="1"/>
    <col min="13069" max="13069" width="8" style="132" customWidth="1"/>
    <col min="13070" max="13070" width="1.140625" style="132" customWidth="1"/>
    <col min="13071" max="13071" width="2.85546875" style="132" customWidth="1"/>
    <col min="13072" max="13072" width="4" style="132" customWidth="1"/>
    <col min="13073" max="13073" width="1.7109375" style="132" customWidth="1"/>
    <col min="13074" max="13074" width="8.5703125" style="132" customWidth="1"/>
    <col min="13075" max="13076" width="1.140625" style="132" customWidth="1"/>
    <col min="13077" max="13077" width="14.28515625" style="132" customWidth="1"/>
    <col min="13078" max="13078" width="15.42578125" style="132" customWidth="1"/>
    <col min="13079" max="13079" width="1.7109375" style="132" customWidth="1"/>
    <col min="13080" max="13080" width="13.7109375" style="132" customWidth="1"/>
    <col min="13081" max="13081" width="6.28515625" style="132" customWidth="1"/>
    <col min="13082" max="13082" width="6.85546875" style="132" customWidth="1"/>
    <col min="13083" max="13083" width="2.28515625" style="132" customWidth="1"/>
    <col min="13084" max="13084" width="15.42578125" style="132" customWidth="1"/>
    <col min="13085" max="13085" width="13.140625" style="132" customWidth="1"/>
    <col min="13086" max="13086" width="1.7109375" style="132" customWidth="1"/>
    <col min="13087" max="13087" width="1.140625" style="132" customWidth="1"/>
    <col min="13088" max="13088" width="5.7109375" style="132" customWidth="1"/>
    <col min="13089" max="13312" width="6.85546875" style="132" customWidth="1"/>
    <col min="13313" max="13313" width="8" style="132" customWidth="1"/>
    <col min="13314" max="13314" width="1.140625" style="132" customWidth="1"/>
    <col min="13315" max="13317" width="1.7109375" style="132" customWidth="1"/>
    <col min="13318" max="13318" width="2.28515625" style="132" customWidth="1"/>
    <col min="13319" max="13320" width="1.140625" style="132" customWidth="1"/>
    <col min="13321" max="13321" width="2.85546875" style="132" customWidth="1"/>
    <col min="13322" max="13322" width="2.28515625" style="132" customWidth="1"/>
    <col min="13323" max="13323" width="3.42578125" style="132" customWidth="1"/>
    <col min="13324" max="13324" width="1.140625" style="132" customWidth="1"/>
    <col min="13325" max="13325" width="8" style="132" customWidth="1"/>
    <col min="13326" max="13326" width="1.140625" style="132" customWidth="1"/>
    <col min="13327" max="13327" width="2.85546875" style="132" customWidth="1"/>
    <col min="13328" max="13328" width="4" style="132" customWidth="1"/>
    <col min="13329" max="13329" width="1.7109375" style="132" customWidth="1"/>
    <col min="13330" max="13330" width="8.5703125" style="132" customWidth="1"/>
    <col min="13331" max="13332" width="1.140625" style="132" customWidth="1"/>
    <col min="13333" max="13333" width="14.28515625" style="132" customWidth="1"/>
    <col min="13334" max="13334" width="15.42578125" style="132" customWidth="1"/>
    <col min="13335" max="13335" width="1.7109375" style="132" customWidth="1"/>
    <col min="13336" max="13336" width="13.7109375" style="132" customWidth="1"/>
    <col min="13337" max="13337" width="6.28515625" style="132" customWidth="1"/>
    <col min="13338" max="13338" width="6.85546875" style="132" customWidth="1"/>
    <col min="13339" max="13339" width="2.28515625" style="132" customWidth="1"/>
    <col min="13340" max="13340" width="15.42578125" style="132" customWidth="1"/>
    <col min="13341" max="13341" width="13.140625" style="132" customWidth="1"/>
    <col min="13342" max="13342" width="1.7109375" style="132" customWidth="1"/>
    <col min="13343" max="13343" width="1.140625" style="132" customWidth="1"/>
    <col min="13344" max="13344" width="5.7109375" style="132" customWidth="1"/>
    <col min="13345" max="13568" width="6.85546875" style="132" customWidth="1"/>
    <col min="13569" max="13569" width="8" style="132" customWidth="1"/>
    <col min="13570" max="13570" width="1.140625" style="132" customWidth="1"/>
    <col min="13571" max="13573" width="1.7109375" style="132" customWidth="1"/>
    <col min="13574" max="13574" width="2.28515625" style="132" customWidth="1"/>
    <col min="13575" max="13576" width="1.140625" style="132" customWidth="1"/>
    <col min="13577" max="13577" width="2.85546875" style="132" customWidth="1"/>
    <col min="13578" max="13578" width="2.28515625" style="132" customWidth="1"/>
    <col min="13579" max="13579" width="3.42578125" style="132" customWidth="1"/>
    <col min="13580" max="13580" width="1.140625" style="132" customWidth="1"/>
    <col min="13581" max="13581" width="8" style="132" customWidth="1"/>
    <col min="13582" max="13582" width="1.140625" style="132" customWidth="1"/>
    <col min="13583" max="13583" width="2.85546875" style="132" customWidth="1"/>
    <col min="13584" max="13584" width="4" style="132" customWidth="1"/>
    <col min="13585" max="13585" width="1.7109375" style="132" customWidth="1"/>
    <col min="13586" max="13586" width="8.5703125" style="132" customWidth="1"/>
    <col min="13587" max="13588" width="1.140625" style="132" customWidth="1"/>
    <col min="13589" max="13589" width="14.28515625" style="132" customWidth="1"/>
    <col min="13590" max="13590" width="15.42578125" style="132" customWidth="1"/>
    <col min="13591" max="13591" width="1.7109375" style="132" customWidth="1"/>
    <col min="13592" max="13592" width="13.7109375" style="132" customWidth="1"/>
    <col min="13593" max="13593" width="6.28515625" style="132" customWidth="1"/>
    <col min="13594" max="13594" width="6.85546875" style="132" customWidth="1"/>
    <col min="13595" max="13595" width="2.28515625" style="132" customWidth="1"/>
    <col min="13596" max="13596" width="15.42578125" style="132" customWidth="1"/>
    <col min="13597" max="13597" width="13.140625" style="132" customWidth="1"/>
    <col min="13598" max="13598" width="1.7109375" style="132" customWidth="1"/>
    <col min="13599" max="13599" width="1.140625" style="132" customWidth="1"/>
    <col min="13600" max="13600" width="5.7109375" style="132" customWidth="1"/>
    <col min="13601" max="13824" width="6.85546875" style="132" customWidth="1"/>
    <col min="13825" max="13825" width="8" style="132" customWidth="1"/>
    <col min="13826" max="13826" width="1.140625" style="132" customWidth="1"/>
    <col min="13827" max="13829" width="1.7109375" style="132" customWidth="1"/>
    <col min="13830" max="13830" width="2.28515625" style="132" customWidth="1"/>
    <col min="13831" max="13832" width="1.140625" style="132" customWidth="1"/>
    <col min="13833" max="13833" width="2.85546875" style="132" customWidth="1"/>
    <col min="13834" max="13834" width="2.28515625" style="132" customWidth="1"/>
    <col min="13835" max="13835" width="3.42578125" style="132" customWidth="1"/>
    <col min="13836" max="13836" width="1.140625" style="132" customWidth="1"/>
    <col min="13837" max="13837" width="8" style="132" customWidth="1"/>
    <col min="13838" max="13838" width="1.140625" style="132" customWidth="1"/>
    <col min="13839" max="13839" width="2.85546875" style="132" customWidth="1"/>
    <col min="13840" max="13840" width="4" style="132" customWidth="1"/>
    <col min="13841" max="13841" width="1.7109375" style="132" customWidth="1"/>
    <col min="13842" max="13842" width="8.5703125" style="132" customWidth="1"/>
    <col min="13843" max="13844" width="1.140625" style="132" customWidth="1"/>
    <col min="13845" max="13845" width="14.28515625" style="132" customWidth="1"/>
    <col min="13846" max="13846" width="15.42578125" style="132" customWidth="1"/>
    <col min="13847" max="13847" width="1.7109375" style="132" customWidth="1"/>
    <col min="13848" max="13848" width="13.7109375" style="132" customWidth="1"/>
    <col min="13849" max="13849" width="6.28515625" style="132" customWidth="1"/>
    <col min="13850" max="13850" width="6.85546875" style="132" customWidth="1"/>
    <col min="13851" max="13851" width="2.28515625" style="132" customWidth="1"/>
    <col min="13852" max="13852" width="15.42578125" style="132" customWidth="1"/>
    <col min="13853" max="13853" width="13.140625" style="132" customWidth="1"/>
    <col min="13854" max="13854" width="1.7109375" style="132" customWidth="1"/>
    <col min="13855" max="13855" width="1.140625" style="132" customWidth="1"/>
    <col min="13856" max="13856" width="5.7109375" style="132" customWidth="1"/>
    <col min="13857" max="14080" width="6.85546875" style="132" customWidth="1"/>
    <col min="14081" max="14081" width="8" style="132" customWidth="1"/>
    <col min="14082" max="14082" width="1.140625" style="132" customWidth="1"/>
    <col min="14083" max="14085" width="1.7109375" style="132" customWidth="1"/>
    <col min="14086" max="14086" width="2.28515625" style="132" customWidth="1"/>
    <col min="14087" max="14088" width="1.140625" style="132" customWidth="1"/>
    <col min="14089" max="14089" width="2.85546875" style="132" customWidth="1"/>
    <col min="14090" max="14090" width="2.28515625" style="132" customWidth="1"/>
    <col min="14091" max="14091" width="3.42578125" style="132" customWidth="1"/>
    <col min="14092" max="14092" width="1.140625" style="132" customWidth="1"/>
    <col min="14093" max="14093" width="8" style="132" customWidth="1"/>
    <col min="14094" max="14094" width="1.140625" style="132" customWidth="1"/>
    <col min="14095" max="14095" width="2.85546875" style="132" customWidth="1"/>
    <col min="14096" max="14096" width="4" style="132" customWidth="1"/>
    <col min="14097" max="14097" width="1.7109375" style="132" customWidth="1"/>
    <col min="14098" max="14098" width="8.5703125" style="132" customWidth="1"/>
    <col min="14099" max="14100" width="1.140625" style="132" customWidth="1"/>
    <col min="14101" max="14101" width="14.28515625" style="132" customWidth="1"/>
    <col min="14102" max="14102" width="15.42578125" style="132" customWidth="1"/>
    <col min="14103" max="14103" width="1.7109375" style="132" customWidth="1"/>
    <col min="14104" max="14104" width="13.7109375" style="132" customWidth="1"/>
    <col min="14105" max="14105" width="6.28515625" style="132" customWidth="1"/>
    <col min="14106" max="14106" width="6.85546875" style="132" customWidth="1"/>
    <col min="14107" max="14107" width="2.28515625" style="132" customWidth="1"/>
    <col min="14108" max="14108" width="15.42578125" style="132" customWidth="1"/>
    <col min="14109" max="14109" width="13.140625" style="132" customWidth="1"/>
    <col min="14110" max="14110" width="1.7109375" style="132" customWidth="1"/>
    <col min="14111" max="14111" width="1.140625" style="132" customWidth="1"/>
    <col min="14112" max="14112" width="5.7109375" style="132" customWidth="1"/>
    <col min="14113" max="14336" width="6.85546875" style="132" customWidth="1"/>
    <col min="14337" max="14337" width="8" style="132" customWidth="1"/>
    <col min="14338" max="14338" width="1.140625" style="132" customWidth="1"/>
    <col min="14339" max="14341" width="1.7109375" style="132" customWidth="1"/>
    <col min="14342" max="14342" width="2.28515625" style="132" customWidth="1"/>
    <col min="14343" max="14344" width="1.140625" style="132" customWidth="1"/>
    <col min="14345" max="14345" width="2.85546875" style="132" customWidth="1"/>
    <col min="14346" max="14346" width="2.28515625" style="132" customWidth="1"/>
    <col min="14347" max="14347" width="3.42578125" style="132" customWidth="1"/>
    <col min="14348" max="14348" width="1.140625" style="132" customWidth="1"/>
    <col min="14349" max="14349" width="8" style="132" customWidth="1"/>
    <col min="14350" max="14350" width="1.140625" style="132" customWidth="1"/>
    <col min="14351" max="14351" width="2.85546875" style="132" customWidth="1"/>
    <col min="14352" max="14352" width="4" style="132" customWidth="1"/>
    <col min="14353" max="14353" width="1.7109375" style="132" customWidth="1"/>
    <col min="14354" max="14354" width="8.5703125" style="132" customWidth="1"/>
    <col min="14355" max="14356" width="1.140625" style="132" customWidth="1"/>
    <col min="14357" max="14357" width="14.28515625" style="132" customWidth="1"/>
    <col min="14358" max="14358" width="15.42578125" style="132" customWidth="1"/>
    <col min="14359" max="14359" width="1.7109375" style="132" customWidth="1"/>
    <col min="14360" max="14360" width="13.7109375" style="132" customWidth="1"/>
    <col min="14361" max="14361" width="6.28515625" style="132" customWidth="1"/>
    <col min="14362" max="14362" width="6.85546875" style="132" customWidth="1"/>
    <col min="14363" max="14363" width="2.28515625" style="132" customWidth="1"/>
    <col min="14364" max="14364" width="15.42578125" style="132" customWidth="1"/>
    <col min="14365" max="14365" width="13.140625" style="132" customWidth="1"/>
    <col min="14366" max="14366" width="1.7109375" style="132" customWidth="1"/>
    <col min="14367" max="14367" width="1.140625" style="132" customWidth="1"/>
    <col min="14368" max="14368" width="5.7109375" style="132" customWidth="1"/>
    <col min="14369" max="14592" width="6.85546875" style="132" customWidth="1"/>
    <col min="14593" max="14593" width="8" style="132" customWidth="1"/>
    <col min="14594" max="14594" width="1.140625" style="132" customWidth="1"/>
    <col min="14595" max="14597" width="1.7109375" style="132" customWidth="1"/>
    <col min="14598" max="14598" width="2.28515625" style="132" customWidth="1"/>
    <col min="14599" max="14600" width="1.140625" style="132" customWidth="1"/>
    <col min="14601" max="14601" width="2.85546875" style="132" customWidth="1"/>
    <col min="14602" max="14602" width="2.28515625" style="132" customWidth="1"/>
    <col min="14603" max="14603" width="3.42578125" style="132" customWidth="1"/>
    <col min="14604" max="14604" width="1.140625" style="132" customWidth="1"/>
    <col min="14605" max="14605" width="8" style="132" customWidth="1"/>
    <col min="14606" max="14606" width="1.140625" style="132" customWidth="1"/>
    <col min="14607" max="14607" width="2.85546875" style="132" customWidth="1"/>
    <col min="14608" max="14608" width="4" style="132" customWidth="1"/>
    <col min="14609" max="14609" width="1.7109375" style="132" customWidth="1"/>
    <col min="14610" max="14610" width="8.5703125" style="132" customWidth="1"/>
    <col min="14611" max="14612" width="1.140625" style="132" customWidth="1"/>
    <col min="14613" max="14613" width="14.28515625" style="132" customWidth="1"/>
    <col min="14614" max="14614" width="15.42578125" style="132" customWidth="1"/>
    <col min="14615" max="14615" width="1.7109375" style="132" customWidth="1"/>
    <col min="14616" max="14616" width="13.7109375" style="132" customWidth="1"/>
    <col min="14617" max="14617" width="6.28515625" style="132" customWidth="1"/>
    <col min="14618" max="14618" width="6.85546875" style="132" customWidth="1"/>
    <col min="14619" max="14619" width="2.28515625" style="132" customWidth="1"/>
    <col min="14620" max="14620" width="15.42578125" style="132" customWidth="1"/>
    <col min="14621" max="14621" width="13.140625" style="132" customWidth="1"/>
    <col min="14622" max="14622" width="1.7109375" style="132" customWidth="1"/>
    <col min="14623" max="14623" width="1.140625" style="132" customWidth="1"/>
    <col min="14624" max="14624" width="5.7109375" style="132" customWidth="1"/>
    <col min="14625" max="14848" width="6.85546875" style="132" customWidth="1"/>
    <col min="14849" max="14849" width="8" style="132" customWidth="1"/>
    <col min="14850" max="14850" width="1.140625" style="132" customWidth="1"/>
    <col min="14851" max="14853" width="1.7109375" style="132" customWidth="1"/>
    <col min="14854" max="14854" width="2.28515625" style="132" customWidth="1"/>
    <col min="14855" max="14856" width="1.140625" style="132" customWidth="1"/>
    <col min="14857" max="14857" width="2.85546875" style="132" customWidth="1"/>
    <col min="14858" max="14858" width="2.28515625" style="132" customWidth="1"/>
    <col min="14859" max="14859" width="3.42578125" style="132" customWidth="1"/>
    <col min="14860" max="14860" width="1.140625" style="132" customWidth="1"/>
    <col min="14861" max="14861" width="8" style="132" customWidth="1"/>
    <col min="14862" max="14862" width="1.140625" style="132" customWidth="1"/>
    <col min="14863" max="14863" width="2.85546875" style="132" customWidth="1"/>
    <col min="14864" max="14864" width="4" style="132" customWidth="1"/>
    <col min="14865" max="14865" width="1.7109375" style="132" customWidth="1"/>
    <col min="14866" max="14866" width="8.5703125" style="132" customWidth="1"/>
    <col min="14867" max="14868" width="1.140625" style="132" customWidth="1"/>
    <col min="14869" max="14869" width="14.28515625" style="132" customWidth="1"/>
    <col min="14870" max="14870" width="15.42578125" style="132" customWidth="1"/>
    <col min="14871" max="14871" width="1.7109375" style="132" customWidth="1"/>
    <col min="14872" max="14872" width="13.7109375" style="132" customWidth="1"/>
    <col min="14873" max="14873" width="6.28515625" style="132" customWidth="1"/>
    <col min="14874" max="14874" width="6.85546875" style="132" customWidth="1"/>
    <col min="14875" max="14875" width="2.28515625" style="132" customWidth="1"/>
    <col min="14876" max="14876" width="15.42578125" style="132" customWidth="1"/>
    <col min="14877" max="14877" width="13.140625" style="132" customWidth="1"/>
    <col min="14878" max="14878" width="1.7109375" style="132" customWidth="1"/>
    <col min="14879" max="14879" width="1.140625" style="132" customWidth="1"/>
    <col min="14880" max="14880" width="5.7109375" style="132" customWidth="1"/>
    <col min="14881" max="15104" width="6.85546875" style="132" customWidth="1"/>
    <col min="15105" max="15105" width="8" style="132" customWidth="1"/>
    <col min="15106" max="15106" width="1.140625" style="132" customWidth="1"/>
    <col min="15107" max="15109" width="1.7109375" style="132" customWidth="1"/>
    <col min="15110" max="15110" width="2.28515625" style="132" customWidth="1"/>
    <col min="15111" max="15112" width="1.140625" style="132" customWidth="1"/>
    <col min="15113" max="15113" width="2.85546875" style="132" customWidth="1"/>
    <col min="15114" max="15114" width="2.28515625" style="132" customWidth="1"/>
    <col min="15115" max="15115" width="3.42578125" style="132" customWidth="1"/>
    <col min="15116" max="15116" width="1.140625" style="132" customWidth="1"/>
    <col min="15117" max="15117" width="8" style="132" customWidth="1"/>
    <col min="15118" max="15118" width="1.140625" style="132" customWidth="1"/>
    <col min="15119" max="15119" width="2.85546875" style="132" customWidth="1"/>
    <col min="15120" max="15120" width="4" style="132" customWidth="1"/>
    <col min="15121" max="15121" width="1.7109375" style="132" customWidth="1"/>
    <col min="15122" max="15122" width="8.5703125" style="132" customWidth="1"/>
    <col min="15123" max="15124" width="1.140625" style="132" customWidth="1"/>
    <col min="15125" max="15125" width="14.28515625" style="132" customWidth="1"/>
    <col min="15126" max="15126" width="15.42578125" style="132" customWidth="1"/>
    <col min="15127" max="15127" width="1.7109375" style="132" customWidth="1"/>
    <col min="15128" max="15128" width="13.7109375" style="132" customWidth="1"/>
    <col min="15129" max="15129" width="6.28515625" style="132" customWidth="1"/>
    <col min="15130" max="15130" width="6.85546875" style="132" customWidth="1"/>
    <col min="15131" max="15131" width="2.28515625" style="132" customWidth="1"/>
    <col min="15132" max="15132" width="15.42578125" style="132" customWidth="1"/>
    <col min="15133" max="15133" width="13.140625" style="132" customWidth="1"/>
    <col min="15134" max="15134" width="1.7109375" style="132" customWidth="1"/>
    <col min="15135" max="15135" width="1.140625" style="132" customWidth="1"/>
    <col min="15136" max="15136" width="5.7109375" style="132" customWidth="1"/>
    <col min="15137" max="15360" width="6.85546875" style="132" customWidth="1"/>
    <col min="15361" max="15361" width="8" style="132" customWidth="1"/>
    <col min="15362" max="15362" width="1.140625" style="132" customWidth="1"/>
    <col min="15363" max="15365" width="1.7109375" style="132" customWidth="1"/>
    <col min="15366" max="15366" width="2.28515625" style="132" customWidth="1"/>
    <col min="15367" max="15368" width="1.140625" style="132" customWidth="1"/>
    <col min="15369" max="15369" width="2.85546875" style="132" customWidth="1"/>
    <col min="15370" max="15370" width="2.28515625" style="132" customWidth="1"/>
    <col min="15371" max="15371" width="3.42578125" style="132" customWidth="1"/>
    <col min="15372" max="15372" width="1.140625" style="132" customWidth="1"/>
    <col min="15373" max="15373" width="8" style="132" customWidth="1"/>
    <col min="15374" max="15374" width="1.140625" style="132" customWidth="1"/>
    <col min="15375" max="15375" width="2.85546875" style="132" customWidth="1"/>
    <col min="15376" max="15376" width="4" style="132" customWidth="1"/>
    <col min="15377" max="15377" width="1.7109375" style="132" customWidth="1"/>
    <col min="15378" max="15378" width="8.5703125" style="132" customWidth="1"/>
    <col min="15379" max="15380" width="1.140625" style="132" customWidth="1"/>
    <col min="15381" max="15381" width="14.28515625" style="132" customWidth="1"/>
    <col min="15382" max="15382" width="15.42578125" style="132" customWidth="1"/>
    <col min="15383" max="15383" width="1.7109375" style="132" customWidth="1"/>
    <col min="15384" max="15384" width="13.7109375" style="132" customWidth="1"/>
    <col min="15385" max="15385" width="6.28515625" style="132" customWidth="1"/>
    <col min="15386" max="15386" width="6.85546875" style="132" customWidth="1"/>
    <col min="15387" max="15387" width="2.28515625" style="132" customWidth="1"/>
    <col min="15388" max="15388" width="15.42578125" style="132" customWidth="1"/>
    <col min="15389" max="15389" width="13.140625" style="132" customWidth="1"/>
    <col min="15390" max="15390" width="1.7109375" style="132" customWidth="1"/>
    <col min="15391" max="15391" width="1.140625" style="132" customWidth="1"/>
    <col min="15392" max="15392" width="5.7109375" style="132" customWidth="1"/>
    <col min="15393" max="15616" width="6.85546875" style="132" customWidth="1"/>
    <col min="15617" max="15617" width="8" style="132" customWidth="1"/>
    <col min="15618" max="15618" width="1.140625" style="132" customWidth="1"/>
    <col min="15619" max="15621" width="1.7109375" style="132" customWidth="1"/>
    <col min="15622" max="15622" width="2.28515625" style="132" customWidth="1"/>
    <col min="15623" max="15624" width="1.140625" style="132" customWidth="1"/>
    <col min="15625" max="15625" width="2.85546875" style="132" customWidth="1"/>
    <col min="15626" max="15626" width="2.28515625" style="132" customWidth="1"/>
    <col min="15627" max="15627" width="3.42578125" style="132" customWidth="1"/>
    <col min="15628" max="15628" width="1.140625" style="132" customWidth="1"/>
    <col min="15629" max="15629" width="8" style="132" customWidth="1"/>
    <col min="15630" max="15630" width="1.140625" style="132" customWidth="1"/>
    <col min="15631" max="15631" width="2.85546875" style="132" customWidth="1"/>
    <col min="15632" max="15632" width="4" style="132" customWidth="1"/>
    <col min="15633" max="15633" width="1.7109375" style="132" customWidth="1"/>
    <col min="15634" max="15634" width="8.5703125" style="132" customWidth="1"/>
    <col min="15635" max="15636" width="1.140625" style="132" customWidth="1"/>
    <col min="15637" max="15637" width="14.28515625" style="132" customWidth="1"/>
    <col min="15638" max="15638" width="15.42578125" style="132" customWidth="1"/>
    <col min="15639" max="15639" width="1.7109375" style="132" customWidth="1"/>
    <col min="15640" max="15640" width="13.7109375" style="132" customWidth="1"/>
    <col min="15641" max="15641" width="6.28515625" style="132" customWidth="1"/>
    <col min="15642" max="15642" width="6.85546875" style="132" customWidth="1"/>
    <col min="15643" max="15643" width="2.28515625" style="132" customWidth="1"/>
    <col min="15644" max="15644" width="15.42578125" style="132" customWidth="1"/>
    <col min="15645" max="15645" width="13.140625" style="132" customWidth="1"/>
    <col min="15646" max="15646" width="1.7109375" style="132" customWidth="1"/>
    <col min="15647" max="15647" width="1.140625" style="132" customWidth="1"/>
    <col min="15648" max="15648" width="5.7109375" style="132" customWidth="1"/>
    <col min="15649" max="15872" width="6.85546875" style="132" customWidth="1"/>
    <col min="15873" max="15873" width="8" style="132" customWidth="1"/>
    <col min="15874" max="15874" width="1.140625" style="132" customWidth="1"/>
    <col min="15875" max="15877" width="1.7109375" style="132" customWidth="1"/>
    <col min="15878" max="15878" width="2.28515625" style="132" customWidth="1"/>
    <col min="15879" max="15880" width="1.140625" style="132" customWidth="1"/>
    <col min="15881" max="15881" width="2.85546875" style="132" customWidth="1"/>
    <col min="15882" max="15882" width="2.28515625" style="132" customWidth="1"/>
    <col min="15883" max="15883" width="3.42578125" style="132" customWidth="1"/>
    <col min="15884" max="15884" width="1.140625" style="132" customWidth="1"/>
    <col min="15885" max="15885" width="8" style="132" customWidth="1"/>
    <col min="15886" max="15886" width="1.140625" style="132" customWidth="1"/>
    <col min="15887" max="15887" width="2.85546875" style="132" customWidth="1"/>
    <col min="15888" max="15888" width="4" style="132" customWidth="1"/>
    <col min="15889" max="15889" width="1.7109375" style="132" customWidth="1"/>
    <col min="15890" max="15890" width="8.5703125" style="132" customWidth="1"/>
    <col min="15891" max="15892" width="1.140625" style="132" customWidth="1"/>
    <col min="15893" max="15893" width="14.28515625" style="132" customWidth="1"/>
    <col min="15894" max="15894" width="15.42578125" style="132" customWidth="1"/>
    <col min="15895" max="15895" width="1.7109375" style="132" customWidth="1"/>
    <col min="15896" max="15896" width="13.7109375" style="132" customWidth="1"/>
    <col min="15897" max="15897" width="6.28515625" style="132" customWidth="1"/>
    <col min="15898" max="15898" width="6.85546875" style="132" customWidth="1"/>
    <col min="15899" max="15899" width="2.28515625" style="132" customWidth="1"/>
    <col min="15900" max="15900" width="15.42578125" style="132" customWidth="1"/>
    <col min="15901" max="15901" width="13.140625" style="132" customWidth="1"/>
    <col min="15902" max="15902" width="1.7109375" style="132" customWidth="1"/>
    <col min="15903" max="15903" width="1.140625" style="132" customWidth="1"/>
    <col min="15904" max="15904" width="5.7109375" style="132" customWidth="1"/>
    <col min="15905" max="16128" width="6.85546875" style="132" customWidth="1"/>
    <col min="16129" max="16129" width="8" style="132" customWidth="1"/>
    <col min="16130" max="16130" width="1.140625" style="132" customWidth="1"/>
    <col min="16131" max="16133" width="1.7109375" style="132" customWidth="1"/>
    <col min="16134" max="16134" width="2.28515625" style="132" customWidth="1"/>
    <col min="16135" max="16136" width="1.140625" style="132" customWidth="1"/>
    <col min="16137" max="16137" width="2.85546875" style="132" customWidth="1"/>
    <col min="16138" max="16138" width="2.28515625" style="132" customWidth="1"/>
    <col min="16139" max="16139" width="3.42578125" style="132" customWidth="1"/>
    <col min="16140" max="16140" width="1.140625" style="132" customWidth="1"/>
    <col min="16141" max="16141" width="8" style="132" customWidth="1"/>
    <col min="16142" max="16142" width="1.140625" style="132" customWidth="1"/>
    <col min="16143" max="16143" width="2.85546875" style="132" customWidth="1"/>
    <col min="16144" max="16144" width="4" style="132" customWidth="1"/>
    <col min="16145" max="16145" width="1.7109375" style="132" customWidth="1"/>
    <col min="16146" max="16146" width="8.5703125" style="132" customWidth="1"/>
    <col min="16147" max="16148" width="1.140625" style="132" customWidth="1"/>
    <col min="16149" max="16149" width="14.28515625" style="132" customWidth="1"/>
    <col min="16150" max="16150" width="15.42578125" style="132" customWidth="1"/>
    <col min="16151" max="16151" width="1.7109375" style="132" customWidth="1"/>
    <col min="16152" max="16152" width="13.7109375" style="132" customWidth="1"/>
    <col min="16153" max="16153" width="6.28515625" style="132" customWidth="1"/>
    <col min="16154" max="16154" width="6.85546875" style="132" customWidth="1"/>
    <col min="16155" max="16155" width="2.28515625" style="132" customWidth="1"/>
    <col min="16156" max="16156" width="15.42578125" style="132" customWidth="1"/>
    <col min="16157" max="16157" width="13.140625" style="132" customWidth="1"/>
    <col min="16158" max="16158" width="1.7109375" style="132" customWidth="1"/>
    <col min="16159" max="16159" width="1.140625" style="132" customWidth="1"/>
    <col min="16160" max="16160" width="5.7109375" style="132" customWidth="1"/>
    <col min="16161" max="16384" width="6.85546875" style="132" customWidth="1"/>
  </cols>
  <sheetData>
    <row r="1" spans="1:31" ht="33.75" customHeight="1" x14ac:dyDescent="0.2">
      <c r="A1" s="131"/>
    </row>
    <row r="2" spans="1:31" ht="3" customHeight="1" x14ac:dyDescent="0.2"/>
    <row r="3" spans="1:31" ht="16.5" customHeight="1" x14ac:dyDescent="0.2">
      <c r="G3" s="133" t="s">
        <v>34</v>
      </c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</row>
    <row r="4" spans="1:31" ht="20.25" customHeight="1" x14ac:dyDescent="0.2">
      <c r="G4" s="134" t="s">
        <v>116</v>
      </c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</row>
    <row r="5" spans="1:31" ht="20.25" customHeight="1" x14ac:dyDescent="0.2">
      <c r="G5" s="164" t="s">
        <v>117</v>
      </c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</row>
    <row r="6" spans="1:31" ht="9.75" customHeight="1" x14ac:dyDescent="0.2"/>
    <row r="7" spans="1:31" ht="3" customHeight="1" x14ac:dyDescent="0.2"/>
    <row r="8" spans="1:31" ht="13.5" customHeight="1" x14ac:dyDescent="0.2">
      <c r="B8" s="135" t="s">
        <v>43</v>
      </c>
      <c r="C8" s="135"/>
      <c r="D8" s="135"/>
      <c r="E8" s="135"/>
      <c r="F8" s="135"/>
      <c r="G8" s="135"/>
      <c r="H8" s="135"/>
      <c r="I8" s="135"/>
      <c r="J8" s="135"/>
      <c r="K8" s="135"/>
      <c r="L8" s="136" t="s">
        <v>35</v>
      </c>
      <c r="M8" s="141" t="s">
        <v>47</v>
      </c>
      <c r="N8" s="141"/>
      <c r="O8" s="141"/>
      <c r="P8" s="141" t="s">
        <v>118</v>
      </c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</row>
    <row r="9" spans="1:31" ht="13.5" customHeight="1" x14ac:dyDescent="0.2">
      <c r="B9" s="135" t="s">
        <v>119</v>
      </c>
      <c r="C9" s="135"/>
      <c r="D9" s="135"/>
      <c r="E9" s="135"/>
      <c r="F9" s="135"/>
      <c r="G9" s="135"/>
      <c r="H9" s="135"/>
      <c r="I9" s="135"/>
      <c r="J9" s="135"/>
      <c r="K9" s="135"/>
      <c r="L9" s="136" t="s">
        <v>35</v>
      </c>
      <c r="M9" s="141" t="s">
        <v>36</v>
      </c>
      <c r="N9" s="141"/>
      <c r="O9" s="141"/>
      <c r="P9" s="141" t="s">
        <v>120</v>
      </c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</row>
    <row r="10" spans="1:31" ht="13.5" customHeight="1" x14ac:dyDescent="0.2">
      <c r="B10" s="135" t="s">
        <v>121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6" t="s">
        <v>35</v>
      </c>
      <c r="M10" s="141" t="s">
        <v>37</v>
      </c>
      <c r="N10" s="141"/>
      <c r="O10" s="141"/>
      <c r="P10" s="141" t="s">
        <v>38</v>
      </c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</row>
    <row r="11" spans="1:31" ht="13.5" customHeight="1" x14ac:dyDescent="0.2">
      <c r="B11" s="135" t="s">
        <v>44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6" t="s">
        <v>35</v>
      </c>
      <c r="M11" s="141" t="s">
        <v>39</v>
      </c>
      <c r="N11" s="141"/>
      <c r="O11" s="141"/>
      <c r="P11" s="141" t="s">
        <v>38</v>
      </c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</row>
    <row r="12" spans="1:31" ht="13.5" customHeight="1" x14ac:dyDescent="0.2">
      <c r="B12" s="135" t="s">
        <v>122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6" t="s">
        <v>35</v>
      </c>
      <c r="R12" s="141" t="s">
        <v>23</v>
      </c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</row>
    <row r="13" spans="1:31" ht="13.5" customHeight="1" x14ac:dyDescent="0.2">
      <c r="B13" s="135" t="s">
        <v>123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6" t="s">
        <v>35</v>
      </c>
      <c r="R13" s="141" t="s">
        <v>124</v>
      </c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</row>
    <row r="14" spans="1:31" ht="13.5" customHeight="1" x14ac:dyDescent="0.2">
      <c r="B14" s="135" t="s">
        <v>125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6" t="s">
        <v>35</v>
      </c>
      <c r="M14" s="141" t="s">
        <v>126</v>
      </c>
      <c r="N14" s="141"/>
      <c r="O14" s="141"/>
      <c r="P14" s="141"/>
      <c r="Q14" s="141"/>
      <c r="R14" s="141"/>
      <c r="S14" s="141"/>
    </row>
    <row r="15" spans="1:31" ht="3" customHeight="1" x14ac:dyDescent="0.2"/>
    <row r="16" spans="1:31" ht="3" customHeight="1" x14ac:dyDescent="0.2"/>
    <row r="17" spans="2:34" ht="16.5" customHeight="1" x14ac:dyDescent="0.2">
      <c r="V17" s="137" t="s">
        <v>127</v>
      </c>
      <c r="W17" s="135" t="s">
        <v>128</v>
      </c>
      <c r="X17" s="135"/>
      <c r="Y17" s="135" t="s">
        <v>129</v>
      </c>
      <c r="Z17" s="135"/>
      <c r="AA17" s="135"/>
    </row>
    <row r="18" spans="2:34" ht="11.25" customHeight="1" x14ac:dyDescent="0.2">
      <c r="B18" s="135" t="s">
        <v>45</v>
      </c>
      <c r="C18" s="135"/>
      <c r="D18" s="135"/>
      <c r="E18" s="135"/>
      <c r="F18" s="135"/>
      <c r="G18" s="135"/>
      <c r="H18" s="135"/>
      <c r="I18" s="135"/>
      <c r="U18" s="135" t="s">
        <v>130</v>
      </c>
      <c r="V18" s="135"/>
      <c r="W18" s="135" t="s">
        <v>131</v>
      </c>
      <c r="X18" s="135"/>
      <c r="Y18" s="135"/>
      <c r="Z18" s="135"/>
      <c r="AA18" s="135"/>
      <c r="AB18" s="135"/>
      <c r="AC18" s="135" t="s">
        <v>132</v>
      </c>
      <c r="AD18" s="135"/>
      <c r="AE18" s="135" t="s">
        <v>133</v>
      </c>
      <c r="AF18" s="135"/>
      <c r="AG18" s="135"/>
      <c r="AH18" s="135"/>
    </row>
    <row r="19" spans="2:34" ht="7.5" customHeight="1" x14ac:dyDescent="0.2">
      <c r="B19" s="135"/>
      <c r="C19" s="135"/>
      <c r="D19" s="135"/>
      <c r="E19" s="135"/>
      <c r="F19" s="135"/>
      <c r="G19" s="135"/>
      <c r="H19" s="135"/>
      <c r="I19" s="135"/>
      <c r="J19" s="135" t="s">
        <v>46</v>
      </c>
      <c r="K19" s="135"/>
      <c r="L19" s="135"/>
      <c r="M19" s="135"/>
      <c r="N19" s="135"/>
      <c r="O19" s="135"/>
      <c r="P19" s="135"/>
      <c r="Q19" s="135"/>
      <c r="R19" s="135"/>
      <c r="S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</row>
    <row r="20" spans="2:34" ht="8.25" customHeight="1" x14ac:dyDescent="0.2"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U20" s="135"/>
      <c r="V20" s="135"/>
      <c r="W20" s="135" t="s">
        <v>134</v>
      </c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</row>
    <row r="21" spans="2:34" ht="6.75" customHeight="1" x14ac:dyDescent="0.2">
      <c r="W21" s="135"/>
      <c r="X21" s="135"/>
      <c r="Y21" s="135"/>
      <c r="Z21" s="135"/>
      <c r="AA21" s="135"/>
      <c r="AB21" s="135"/>
      <c r="AC21" s="135"/>
      <c r="AD21" s="135"/>
    </row>
    <row r="22" spans="2:34" ht="3" customHeight="1" x14ac:dyDescent="0.2">
      <c r="V22" s="135" t="s">
        <v>135</v>
      </c>
      <c r="W22" s="135"/>
      <c r="X22" s="135"/>
      <c r="Y22" s="135"/>
      <c r="Z22" s="135"/>
      <c r="AA22" s="135"/>
      <c r="AC22" s="135"/>
      <c r="AD22" s="135"/>
    </row>
    <row r="23" spans="2:34" ht="9.75" customHeight="1" x14ac:dyDescent="0.2">
      <c r="V23" s="135"/>
      <c r="W23" s="135"/>
      <c r="X23" s="135"/>
      <c r="Y23" s="135"/>
      <c r="Z23" s="135"/>
      <c r="AA23" s="135"/>
    </row>
    <row r="24" spans="2:34" ht="9" customHeight="1" x14ac:dyDescent="0.2"/>
    <row r="25" spans="2:34" ht="13.5" customHeight="1" x14ac:dyDescent="0.2">
      <c r="C25" s="135" t="s">
        <v>136</v>
      </c>
      <c r="D25" s="135"/>
      <c r="E25" s="135"/>
      <c r="F25" s="135"/>
      <c r="H25" s="136" t="s">
        <v>35</v>
      </c>
      <c r="I25" s="141" t="s">
        <v>137</v>
      </c>
      <c r="J25" s="141"/>
      <c r="K25" s="141"/>
      <c r="L25" s="141"/>
      <c r="M25" s="141"/>
      <c r="O25" s="138" t="s">
        <v>90</v>
      </c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spans="2:34" ht="13.5" customHeight="1" x14ac:dyDescent="0.2">
      <c r="C26" s="135" t="s">
        <v>138</v>
      </c>
      <c r="D26" s="135"/>
      <c r="E26" s="135"/>
      <c r="F26" s="135"/>
      <c r="H26" s="136" t="s">
        <v>35</v>
      </c>
      <c r="I26" s="141" t="s">
        <v>139</v>
      </c>
      <c r="J26" s="141"/>
      <c r="K26" s="141"/>
      <c r="L26" s="141"/>
      <c r="M26" s="141"/>
      <c r="O26" s="138" t="s">
        <v>91</v>
      </c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</row>
    <row r="27" spans="2:34" ht="3" customHeight="1" x14ac:dyDescent="0.2"/>
    <row r="28" spans="2:34" ht="3" customHeight="1" x14ac:dyDescent="0.2"/>
    <row r="29" spans="2:34" ht="16.5" customHeight="1" x14ac:dyDescent="0.2">
      <c r="C29" s="141" t="s">
        <v>140</v>
      </c>
      <c r="D29" s="141"/>
      <c r="E29" s="141"/>
      <c r="F29" s="141"/>
      <c r="G29" s="141"/>
      <c r="H29" s="141"/>
      <c r="I29" s="141"/>
      <c r="K29" s="141" t="s">
        <v>141</v>
      </c>
      <c r="L29" s="141"/>
      <c r="M29" s="141"/>
      <c r="N29" s="141"/>
      <c r="O29" s="141"/>
      <c r="P29" s="141"/>
      <c r="Q29" s="141"/>
      <c r="R29" s="141"/>
      <c r="S29" s="141"/>
      <c r="U29" s="163">
        <v>3000000</v>
      </c>
      <c r="V29" s="163">
        <v>0</v>
      </c>
      <c r="W29" s="142">
        <v>0</v>
      </c>
      <c r="X29" s="142"/>
      <c r="Y29" s="142">
        <v>0</v>
      </c>
      <c r="Z29" s="142"/>
      <c r="AA29" s="142"/>
      <c r="AB29" s="163">
        <v>0</v>
      </c>
      <c r="AC29" s="142">
        <v>3000000</v>
      </c>
      <c r="AD29" s="142"/>
    </row>
    <row r="30" spans="2:34" ht="16.5" customHeight="1" x14ac:dyDescent="0.2">
      <c r="V30" s="163">
        <v>0</v>
      </c>
      <c r="W30" s="142">
        <v>0</v>
      </c>
      <c r="X30" s="142"/>
      <c r="Y30" s="142">
        <v>0</v>
      </c>
      <c r="Z30" s="142"/>
      <c r="AA30" s="142"/>
    </row>
    <row r="31" spans="2:34" ht="13.5" customHeight="1" x14ac:dyDescent="0.2">
      <c r="V31" s="163">
        <v>0</v>
      </c>
      <c r="W31" s="142">
        <v>0</v>
      </c>
      <c r="X31" s="142"/>
      <c r="Y31" s="142">
        <v>0</v>
      </c>
      <c r="Z31" s="142"/>
      <c r="AA31" s="142"/>
    </row>
    <row r="32" spans="2:34" ht="6" customHeight="1" x14ac:dyDescent="0.2"/>
    <row r="33" spans="2:31" ht="16.5" customHeight="1" x14ac:dyDescent="0.2">
      <c r="B33" s="135" t="s">
        <v>142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U33" s="163">
        <v>3000000</v>
      </c>
      <c r="V33" s="163">
        <v>0</v>
      </c>
      <c r="W33" s="142">
        <v>0</v>
      </c>
      <c r="X33" s="142"/>
      <c r="Y33" s="142">
        <v>0</v>
      </c>
      <c r="Z33" s="142"/>
      <c r="AA33" s="142"/>
      <c r="AB33" s="163">
        <v>0</v>
      </c>
      <c r="AC33" s="142">
        <v>3000000</v>
      </c>
      <c r="AD33" s="142"/>
    </row>
    <row r="34" spans="2:31" ht="16.5" customHeight="1" x14ac:dyDescent="0.2">
      <c r="V34" s="163">
        <v>0</v>
      </c>
      <c r="W34" s="142">
        <v>0</v>
      </c>
      <c r="X34" s="142"/>
      <c r="Y34" s="142">
        <v>0</v>
      </c>
      <c r="Z34" s="142"/>
      <c r="AA34" s="142"/>
    </row>
    <row r="35" spans="2:31" ht="16.5" customHeight="1" x14ac:dyDescent="0.2">
      <c r="V35" s="163">
        <v>0</v>
      </c>
      <c r="W35" s="142">
        <v>0</v>
      </c>
      <c r="X35" s="142"/>
      <c r="Y35" s="142">
        <v>0</v>
      </c>
      <c r="Z35" s="142"/>
      <c r="AA35" s="142"/>
    </row>
    <row r="36" spans="2:31" ht="9" customHeight="1" x14ac:dyDescent="0.2"/>
    <row r="37" spans="2:31" ht="13.5" customHeight="1" x14ac:dyDescent="0.2">
      <c r="C37" s="135" t="s">
        <v>136</v>
      </c>
      <c r="D37" s="135"/>
      <c r="E37" s="135"/>
      <c r="F37" s="135"/>
      <c r="H37" s="136" t="s">
        <v>35</v>
      </c>
      <c r="I37" s="141" t="s">
        <v>143</v>
      </c>
      <c r="J37" s="141"/>
      <c r="K37" s="141"/>
      <c r="L37" s="141"/>
      <c r="M37" s="141"/>
      <c r="O37" s="138" t="s">
        <v>107</v>
      </c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</row>
    <row r="38" spans="2:31" ht="13.5" customHeight="1" x14ac:dyDescent="0.2">
      <c r="C38" s="135" t="s">
        <v>138</v>
      </c>
      <c r="D38" s="135"/>
      <c r="E38" s="135"/>
      <c r="F38" s="135"/>
      <c r="H38" s="136" t="s">
        <v>35</v>
      </c>
      <c r="I38" s="141" t="s">
        <v>144</v>
      </c>
      <c r="J38" s="141"/>
      <c r="K38" s="141"/>
      <c r="L38" s="141"/>
      <c r="M38" s="141"/>
      <c r="O38" s="138" t="s">
        <v>108</v>
      </c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</row>
    <row r="39" spans="2:31" ht="3" customHeight="1" x14ac:dyDescent="0.2"/>
    <row r="40" spans="2:31" ht="3" customHeight="1" x14ac:dyDescent="0.2"/>
    <row r="41" spans="2:31" ht="16.5" customHeight="1" x14ac:dyDescent="0.2">
      <c r="C41" s="141" t="s">
        <v>140</v>
      </c>
      <c r="D41" s="141"/>
      <c r="E41" s="141"/>
      <c r="F41" s="141"/>
      <c r="G41" s="141"/>
      <c r="H41" s="141"/>
      <c r="I41" s="141"/>
      <c r="K41" s="141" t="s">
        <v>141</v>
      </c>
      <c r="L41" s="141"/>
      <c r="M41" s="141"/>
      <c r="N41" s="141"/>
      <c r="O41" s="141"/>
      <c r="P41" s="141"/>
      <c r="Q41" s="141"/>
      <c r="R41" s="141"/>
      <c r="S41" s="141"/>
      <c r="U41" s="163">
        <v>750000</v>
      </c>
      <c r="V41" s="163">
        <v>0</v>
      </c>
      <c r="W41" s="142">
        <v>0</v>
      </c>
      <c r="X41" s="142"/>
      <c r="Y41" s="142">
        <v>0</v>
      </c>
      <c r="Z41" s="142"/>
      <c r="AA41" s="142"/>
      <c r="AB41" s="163">
        <v>0</v>
      </c>
      <c r="AC41" s="142">
        <v>750000</v>
      </c>
      <c r="AD41" s="142"/>
    </row>
    <row r="42" spans="2:31" ht="16.5" customHeight="1" x14ac:dyDescent="0.2">
      <c r="V42" s="163">
        <v>0</v>
      </c>
      <c r="W42" s="142">
        <v>0</v>
      </c>
      <c r="X42" s="142"/>
      <c r="Y42" s="142">
        <v>0</v>
      </c>
      <c r="Z42" s="142"/>
      <c r="AA42" s="142"/>
    </row>
    <row r="43" spans="2:31" ht="13.5" customHeight="1" x14ac:dyDescent="0.2">
      <c r="V43" s="163">
        <v>0</v>
      </c>
      <c r="W43" s="142">
        <v>0</v>
      </c>
      <c r="X43" s="142"/>
      <c r="Y43" s="142">
        <v>0</v>
      </c>
      <c r="Z43" s="142"/>
      <c r="AA43" s="142"/>
    </row>
    <row r="44" spans="2:31" ht="3" customHeight="1" x14ac:dyDescent="0.2"/>
    <row r="45" spans="2:31" ht="16.5" customHeight="1" x14ac:dyDescent="0.2">
      <c r="C45" s="141" t="s">
        <v>145</v>
      </c>
      <c r="D45" s="141"/>
      <c r="E45" s="141"/>
      <c r="F45" s="141"/>
      <c r="G45" s="141"/>
      <c r="H45" s="141"/>
      <c r="I45" s="141"/>
      <c r="K45" s="141" t="s">
        <v>146</v>
      </c>
      <c r="L45" s="141"/>
      <c r="M45" s="141"/>
      <c r="N45" s="141"/>
      <c r="O45" s="141"/>
      <c r="P45" s="141"/>
      <c r="Q45" s="141"/>
      <c r="R45" s="141"/>
      <c r="S45" s="141"/>
      <c r="U45" s="163">
        <v>325000</v>
      </c>
      <c r="V45" s="163">
        <v>0</v>
      </c>
      <c r="W45" s="142">
        <v>0</v>
      </c>
      <c r="X45" s="142"/>
      <c r="Y45" s="142">
        <v>0</v>
      </c>
      <c r="Z45" s="142"/>
      <c r="AA45" s="142"/>
      <c r="AB45" s="163">
        <v>0</v>
      </c>
      <c r="AC45" s="142">
        <v>325000</v>
      </c>
      <c r="AD45" s="142"/>
    </row>
    <row r="46" spans="2:31" ht="16.5" customHeight="1" x14ac:dyDescent="0.2">
      <c r="V46" s="163">
        <v>0</v>
      </c>
      <c r="W46" s="142">
        <v>0</v>
      </c>
      <c r="X46" s="142"/>
      <c r="Y46" s="142">
        <v>0</v>
      </c>
      <c r="Z46" s="142"/>
      <c r="AA46" s="142"/>
    </row>
    <row r="47" spans="2:31" ht="13.5" customHeight="1" x14ac:dyDescent="0.2">
      <c r="V47" s="163">
        <v>0</v>
      </c>
      <c r="W47" s="142">
        <v>0</v>
      </c>
      <c r="X47" s="142"/>
      <c r="Y47" s="142">
        <v>0</v>
      </c>
      <c r="Z47" s="142"/>
      <c r="AA47" s="142"/>
    </row>
    <row r="48" spans="2:31" ht="3" customHeight="1" x14ac:dyDescent="0.2"/>
    <row r="49" spans="2:31" ht="16.5" customHeight="1" x14ac:dyDescent="0.2">
      <c r="C49" s="141" t="s">
        <v>147</v>
      </c>
      <c r="D49" s="141"/>
      <c r="E49" s="141"/>
      <c r="F49" s="141"/>
      <c r="G49" s="141"/>
      <c r="H49" s="141"/>
      <c r="I49" s="141"/>
      <c r="K49" s="141" t="s">
        <v>148</v>
      </c>
      <c r="L49" s="141"/>
      <c r="M49" s="141"/>
      <c r="N49" s="141"/>
      <c r="O49" s="141"/>
      <c r="P49" s="141"/>
      <c r="Q49" s="141"/>
      <c r="R49" s="141"/>
      <c r="S49" s="141"/>
      <c r="U49" s="163">
        <v>200000</v>
      </c>
      <c r="V49" s="163">
        <v>0</v>
      </c>
      <c r="W49" s="142">
        <v>0</v>
      </c>
      <c r="X49" s="142"/>
      <c r="Y49" s="142">
        <v>0</v>
      </c>
      <c r="Z49" s="142"/>
      <c r="AA49" s="142"/>
      <c r="AB49" s="163">
        <v>0</v>
      </c>
      <c r="AC49" s="142">
        <v>200000</v>
      </c>
      <c r="AD49" s="142"/>
    </row>
    <row r="50" spans="2:31" ht="16.5" customHeight="1" x14ac:dyDescent="0.2">
      <c r="V50" s="163">
        <v>0</v>
      </c>
      <c r="W50" s="142">
        <v>0</v>
      </c>
      <c r="X50" s="142"/>
      <c r="Y50" s="142">
        <v>0</v>
      </c>
      <c r="Z50" s="142"/>
      <c r="AA50" s="142"/>
    </row>
    <row r="51" spans="2:31" ht="13.5" customHeight="1" x14ac:dyDescent="0.2">
      <c r="V51" s="163">
        <v>0</v>
      </c>
      <c r="W51" s="142">
        <v>0</v>
      </c>
      <c r="X51" s="142"/>
      <c r="Y51" s="142">
        <v>0</v>
      </c>
      <c r="Z51" s="142"/>
      <c r="AA51" s="142"/>
    </row>
    <row r="52" spans="2:31" ht="16.5" customHeight="1" x14ac:dyDescent="0.2">
      <c r="C52" s="141" t="s">
        <v>149</v>
      </c>
      <c r="D52" s="141"/>
      <c r="E52" s="141"/>
      <c r="F52" s="141"/>
      <c r="G52" s="141"/>
      <c r="H52" s="141"/>
      <c r="I52" s="141"/>
      <c r="K52" s="141" t="s">
        <v>150</v>
      </c>
      <c r="L52" s="141"/>
      <c r="M52" s="141"/>
      <c r="N52" s="141"/>
      <c r="O52" s="141"/>
      <c r="P52" s="141"/>
      <c r="Q52" s="141"/>
      <c r="R52" s="141"/>
      <c r="S52" s="141"/>
      <c r="U52" s="163">
        <v>125000</v>
      </c>
      <c r="V52" s="163">
        <v>0</v>
      </c>
      <c r="W52" s="142">
        <v>0</v>
      </c>
      <c r="X52" s="142"/>
      <c r="Y52" s="142">
        <v>0</v>
      </c>
      <c r="Z52" s="142"/>
      <c r="AA52" s="142"/>
      <c r="AB52" s="163">
        <v>0</v>
      </c>
      <c r="AC52" s="142">
        <v>125000</v>
      </c>
      <c r="AD52" s="142"/>
    </row>
    <row r="53" spans="2:31" ht="16.5" customHeight="1" x14ac:dyDescent="0.2">
      <c r="V53" s="163">
        <v>0</v>
      </c>
      <c r="W53" s="142">
        <v>0</v>
      </c>
      <c r="X53" s="142"/>
      <c r="Y53" s="142">
        <v>0</v>
      </c>
      <c r="Z53" s="142"/>
      <c r="AA53" s="142"/>
    </row>
    <row r="54" spans="2:31" ht="13.5" customHeight="1" x14ac:dyDescent="0.2">
      <c r="V54" s="163">
        <v>0</v>
      </c>
      <c r="W54" s="142">
        <v>0</v>
      </c>
      <c r="X54" s="142"/>
      <c r="Y54" s="142">
        <v>0</v>
      </c>
      <c r="Z54" s="142"/>
      <c r="AA54" s="142"/>
    </row>
    <row r="55" spans="2:31" ht="3" customHeight="1" x14ac:dyDescent="0.2"/>
    <row r="56" spans="2:31" ht="16.5" customHeight="1" x14ac:dyDescent="0.2">
      <c r="C56" s="141" t="s">
        <v>151</v>
      </c>
      <c r="D56" s="141"/>
      <c r="E56" s="141"/>
      <c r="F56" s="141"/>
      <c r="G56" s="141"/>
      <c r="H56" s="141"/>
      <c r="I56" s="141"/>
      <c r="K56" s="141" t="s">
        <v>152</v>
      </c>
      <c r="L56" s="141"/>
      <c r="M56" s="141"/>
      <c r="N56" s="141"/>
      <c r="O56" s="141"/>
      <c r="P56" s="141"/>
      <c r="Q56" s="141"/>
      <c r="R56" s="141"/>
      <c r="S56" s="141"/>
      <c r="U56" s="163">
        <v>50000</v>
      </c>
      <c r="V56" s="163">
        <v>0</v>
      </c>
      <c r="W56" s="142">
        <v>0</v>
      </c>
      <c r="X56" s="142"/>
      <c r="Y56" s="142">
        <v>0</v>
      </c>
      <c r="Z56" s="142"/>
      <c r="AA56" s="142"/>
      <c r="AB56" s="163">
        <v>0</v>
      </c>
      <c r="AC56" s="142">
        <v>50000</v>
      </c>
      <c r="AD56" s="142"/>
    </row>
    <row r="57" spans="2:31" ht="16.5" customHeight="1" x14ac:dyDescent="0.2">
      <c r="V57" s="163">
        <v>0</v>
      </c>
      <c r="W57" s="142">
        <v>0</v>
      </c>
      <c r="X57" s="142"/>
      <c r="Y57" s="142">
        <v>0</v>
      </c>
      <c r="Z57" s="142"/>
      <c r="AA57" s="142"/>
    </row>
    <row r="58" spans="2:31" ht="13.5" customHeight="1" x14ac:dyDescent="0.2">
      <c r="V58" s="163">
        <v>0</v>
      </c>
      <c r="W58" s="142">
        <v>0</v>
      </c>
      <c r="X58" s="142"/>
      <c r="Y58" s="142">
        <v>0</v>
      </c>
      <c r="Z58" s="142"/>
      <c r="AA58" s="142"/>
    </row>
    <row r="59" spans="2:31" ht="6" customHeight="1" x14ac:dyDescent="0.2"/>
    <row r="60" spans="2:31" ht="16.5" customHeight="1" x14ac:dyDescent="0.2">
      <c r="B60" s="135" t="s">
        <v>142</v>
      </c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U60" s="163">
        <v>1450000</v>
      </c>
      <c r="V60" s="163">
        <v>0</v>
      </c>
      <c r="W60" s="142">
        <v>0</v>
      </c>
      <c r="X60" s="142"/>
      <c r="Y60" s="142">
        <v>0</v>
      </c>
      <c r="Z60" s="142"/>
      <c r="AA60" s="142"/>
      <c r="AB60" s="163">
        <v>0</v>
      </c>
      <c r="AC60" s="142">
        <v>1450000</v>
      </c>
      <c r="AD60" s="142"/>
    </row>
    <row r="61" spans="2:31" ht="16.5" customHeight="1" x14ac:dyDescent="0.2">
      <c r="V61" s="163">
        <v>0</v>
      </c>
      <c r="W61" s="142">
        <v>0</v>
      </c>
      <c r="X61" s="142"/>
      <c r="Y61" s="142">
        <v>0</v>
      </c>
      <c r="Z61" s="142"/>
      <c r="AA61" s="142"/>
    </row>
    <row r="62" spans="2:31" ht="16.5" customHeight="1" x14ac:dyDescent="0.2">
      <c r="V62" s="163">
        <v>0</v>
      </c>
      <c r="W62" s="142">
        <v>0</v>
      </c>
      <c r="X62" s="142"/>
      <c r="Y62" s="142">
        <v>0</v>
      </c>
      <c r="Z62" s="142"/>
      <c r="AA62" s="142"/>
    </row>
    <row r="63" spans="2:31" ht="9" customHeight="1" x14ac:dyDescent="0.2"/>
    <row r="64" spans="2:31" ht="13.5" customHeight="1" x14ac:dyDescent="0.2">
      <c r="C64" s="135" t="s">
        <v>136</v>
      </c>
      <c r="D64" s="135"/>
      <c r="E64" s="135"/>
      <c r="F64" s="135"/>
      <c r="H64" s="136" t="s">
        <v>35</v>
      </c>
      <c r="I64" s="141" t="s">
        <v>153</v>
      </c>
      <c r="J64" s="141"/>
      <c r="K64" s="141"/>
      <c r="L64" s="141"/>
      <c r="M64" s="141"/>
      <c r="O64" s="138" t="s">
        <v>92</v>
      </c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</row>
    <row r="65" spans="2:31" ht="13.5" customHeight="1" x14ac:dyDescent="0.2">
      <c r="C65" s="135" t="s">
        <v>138</v>
      </c>
      <c r="D65" s="135"/>
      <c r="E65" s="135"/>
      <c r="F65" s="135"/>
      <c r="H65" s="136" t="s">
        <v>35</v>
      </c>
      <c r="I65" s="141" t="s">
        <v>154</v>
      </c>
      <c r="J65" s="141"/>
      <c r="K65" s="141"/>
      <c r="L65" s="141"/>
      <c r="M65" s="141"/>
      <c r="O65" s="138" t="s">
        <v>93</v>
      </c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</row>
    <row r="66" spans="2:31" ht="3" customHeight="1" x14ac:dyDescent="0.2"/>
    <row r="67" spans="2:31" ht="3" customHeight="1" x14ac:dyDescent="0.2"/>
    <row r="68" spans="2:31" ht="16.5" customHeight="1" x14ac:dyDescent="0.2">
      <c r="C68" s="141" t="s">
        <v>140</v>
      </c>
      <c r="D68" s="141"/>
      <c r="E68" s="141"/>
      <c r="F68" s="141"/>
      <c r="G68" s="141"/>
      <c r="H68" s="141"/>
      <c r="I68" s="141"/>
      <c r="K68" s="141" t="s">
        <v>141</v>
      </c>
      <c r="L68" s="141"/>
      <c r="M68" s="141"/>
      <c r="N68" s="141"/>
      <c r="O68" s="141"/>
      <c r="P68" s="141"/>
      <c r="Q68" s="141"/>
      <c r="R68" s="141"/>
      <c r="S68" s="141"/>
      <c r="U68" s="163">
        <v>18600000</v>
      </c>
      <c r="V68" s="163">
        <v>0</v>
      </c>
      <c r="W68" s="142">
        <v>0</v>
      </c>
      <c r="X68" s="142"/>
      <c r="Y68" s="142">
        <v>0</v>
      </c>
      <c r="Z68" s="142"/>
      <c r="AA68" s="142"/>
      <c r="AB68" s="163">
        <v>0</v>
      </c>
      <c r="AC68" s="142">
        <v>18600000</v>
      </c>
      <c r="AD68" s="142"/>
    </row>
    <row r="69" spans="2:31" ht="16.5" customHeight="1" x14ac:dyDescent="0.2">
      <c r="V69" s="163">
        <v>0</v>
      </c>
      <c r="W69" s="142">
        <v>0</v>
      </c>
      <c r="X69" s="142"/>
      <c r="Y69" s="142">
        <v>0</v>
      </c>
      <c r="Z69" s="142"/>
      <c r="AA69" s="142"/>
    </row>
    <row r="70" spans="2:31" ht="13.5" customHeight="1" x14ac:dyDescent="0.2">
      <c r="V70" s="163">
        <v>0</v>
      </c>
      <c r="W70" s="142">
        <v>0</v>
      </c>
      <c r="X70" s="142"/>
      <c r="Y70" s="142">
        <v>0</v>
      </c>
      <c r="Z70" s="142"/>
      <c r="AA70" s="142"/>
    </row>
    <row r="71" spans="2:31" ht="6" customHeight="1" x14ac:dyDescent="0.2"/>
    <row r="72" spans="2:31" ht="16.5" customHeight="1" x14ac:dyDescent="0.2">
      <c r="B72" s="135" t="s">
        <v>142</v>
      </c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U72" s="163">
        <v>18600000</v>
      </c>
      <c r="V72" s="163">
        <v>0</v>
      </c>
      <c r="W72" s="142">
        <v>0</v>
      </c>
      <c r="X72" s="142"/>
      <c r="Y72" s="142">
        <v>0</v>
      </c>
      <c r="Z72" s="142"/>
      <c r="AA72" s="142"/>
      <c r="AB72" s="163">
        <v>0</v>
      </c>
      <c r="AC72" s="142">
        <v>18600000</v>
      </c>
      <c r="AD72" s="142"/>
    </row>
    <row r="73" spans="2:31" ht="16.5" customHeight="1" x14ac:dyDescent="0.2">
      <c r="V73" s="163">
        <v>0</v>
      </c>
      <c r="W73" s="142">
        <v>0</v>
      </c>
      <c r="X73" s="142"/>
      <c r="Y73" s="142">
        <v>0</v>
      </c>
      <c r="Z73" s="142"/>
      <c r="AA73" s="142"/>
    </row>
    <row r="74" spans="2:31" ht="16.5" customHeight="1" x14ac:dyDescent="0.2">
      <c r="V74" s="163">
        <v>0</v>
      </c>
      <c r="W74" s="142">
        <v>0</v>
      </c>
      <c r="X74" s="142"/>
      <c r="Y74" s="142">
        <v>0</v>
      </c>
      <c r="Z74" s="142"/>
      <c r="AA74" s="142"/>
    </row>
    <row r="75" spans="2:31" ht="9" customHeight="1" x14ac:dyDescent="0.2"/>
    <row r="76" spans="2:31" ht="13.5" customHeight="1" x14ac:dyDescent="0.2">
      <c r="C76" s="135" t="s">
        <v>136</v>
      </c>
      <c r="D76" s="135"/>
      <c r="E76" s="135"/>
      <c r="F76" s="135"/>
      <c r="H76" s="136" t="s">
        <v>35</v>
      </c>
      <c r="I76" s="141" t="s">
        <v>155</v>
      </c>
      <c r="J76" s="141"/>
      <c r="K76" s="141"/>
      <c r="L76" s="141"/>
      <c r="M76" s="141"/>
      <c r="O76" s="138" t="s">
        <v>96</v>
      </c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</row>
    <row r="77" spans="2:31" ht="13.5" customHeight="1" x14ac:dyDescent="0.2">
      <c r="C77" s="135" t="s">
        <v>138</v>
      </c>
      <c r="D77" s="135"/>
      <c r="E77" s="135"/>
      <c r="F77" s="135"/>
      <c r="H77" s="136" t="s">
        <v>35</v>
      </c>
      <c r="I77" s="141" t="s">
        <v>156</v>
      </c>
      <c r="J77" s="141"/>
      <c r="K77" s="141"/>
      <c r="L77" s="141"/>
      <c r="M77" s="141"/>
      <c r="O77" s="138" t="s">
        <v>97</v>
      </c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</row>
    <row r="78" spans="2:31" ht="3" customHeight="1" x14ac:dyDescent="0.2"/>
    <row r="79" spans="2:31" ht="3" customHeight="1" x14ac:dyDescent="0.2"/>
    <row r="80" spans="2:31" ht="16.5" customHeight="1" x14ac:dyDescent="0.2">
      <c r="C80" s="141" t="s">
        <v>140</v>
      </c>
      <c r="D80" s="141"/>
      <c r="E80" s="141"/>
      <c r="F80" s="141"/>
      <c r="G80" s="141"/>
      <c r="H80" s="141"/>
      <c r="I80" s="141"/>
      <c r="K80" s="141" t="s">
        <v>141</v>
      </c>
      <c r="L80" s="141"/>
      <c r="M80" s="141"/>
      <c r="N80" s="141"/>
      <c r="O80" s="141"/>
      <c r="P80" s="141"/>
      <c r="Q80" s="141"/>
      <c r="R80" s="141"/>
      <c r="S80" s="141"/>
      <c r="U80" s="163">
        <v>2100000</v>
      </c>
      <c r="V80" s="163">
        <v>0</v>
      </c>
      <c r="W80" s="142">
        <v>0</v>
      </c>
      <c r="X80" s="142"/>
      <c r="Y80" s="142">
        <v>0</v>
      </c>
      <c r="Z80" s="142"/>
      <c r="AA80" s="142"/>
      <c r="AB80" s="163">
        <v>0</v>
      </c>
      <c r="AC80" s="142">
        <v>2100000</v>
      </c>
      <c r="AD80" s="142"/>
    </row>
    <row r="81" spans="2:30" ht="16.5" customHeight="1" x14ac:dyDescent="0.2">
      <c r="V81" s="163">
        <v>0</v>
      </c>
      <c r="W81" s="142">
        <v>0</v>
      </c>
      <c r="X81" s="142"/>
      <c r="Y81" s="142">
        <v>0</v>
      </c>
      <c r="Z81" s="142"/>
      <c r="AA81" s="142"/>
    </row>
    <row r="82" spans="2:30" ht="13.5" customHeight="1" x14ac:dyDescent="0.2">
      <c r="V82" s="163">
        <v>0</v>
      </c>
      <c r="W82" s="142">
        <v>0</v>
      </c>
      <c r="X82" s="142"/>
      <c r="Y82" s="142">
        <v>0</v>
      </c>
      <c r="Z82" s="142"/>
      <c r="AA82" s="142"/>
    </row>
    <row r="83" spans="2:30" ht="3" customHeight="1" x14ac:dyDescent="0.2"/>
    <row r="84" spans="2:30" ht="16.5" customHeight="1" x14ac:dyDescent="0.2">
      <c r="C84" s="141" t="s">
        <v>145</v>
      </c>
      <c r="D84" s="141"/>
      <c r="E84" s="141"/>
      <c r="F84" s="141"/>
      <c r="G84" s="141"/>
      <c r="H84" s="141"/>
      <c r="I84" s="141"/>
      <c r="K84" s="141" t="s">
        <v>146</v>
      </c>
      <c r="L84" s="141"/>
      <c r="M84" s="141"/>
      <c r="N84" s="141"/>
      <c r="O84" s="141"/>
      <c r="P84" s="141"/>
      <c r="Q84" s="141"/>
      <c r="R84" s="141"/>
      <c r="S84" s="141"/>
      <c r="U84" s="163">
        <v>400000</v>
      </c>
      <c r="V84" s="163">
        <v>0</v>
      </c>
      <c r="W84" s="142">
        <v>0</v>
      </c>
      <c r="X84" s="142"/>
      <c r="Y84" s="142">
        <v>0</v>
      </c>
      <c r="Z84" s="142"/>
      <c r="AA84" s="142"/>
      <c r="AB84" s="163">
        <v>0</v>
      </c>
      <c r="AC84" s="142">
        <v>400000</v>
      </c>
      <c r="AD84" s="142"/>
    </row>
    <row r="85" spans="2:30" ht="16.5" customHeight="1" x14ac:dyDescent="0.2">
      <c r="V85" s="163">
        <v>0</v>
      </c>
      <c r="W85" s="142">
        <v>0</v>
      </c>
      <c r="X85" s="142"/>
      <c r="Y85" s="142">
        <v>0</v>
      </c>
      <c r="Z85" s="142"/>
      <c r="AA85" s="142"/>
    </row>
    <row r="86" spans="2:30" ht="13.5" customHeight="1" x14ac:dyDescent="0.2">
      <c r="V86" s="163">
        <v>0</v>
      </c>
      <c r="W86" s="142">
        <v>0</v>
      </c>
      <c r="X86" s="142"/>
      <c r="Y86" s="142">
        <v>0</v>
      </c>
      <c r="Z86" s="142"/>
      <c r="AA86" s="142"/>
    </row>
    <row r="87" spans="2:30" ht="3" customHeight="1" x14ac:dyDescent="0.2"/>
    <row r="88" spans="2:30" ht="16.5" customHeight="1" x14ac:dyDescent="0.2">
      <c r="C88" s="141" t="s">
        <v>147</v>
      </c>
      <c r="D88" s="141"/>
      <c r="E88" s="141"/>
      <c r="F88" s="141"/>
      <c r="G88" s="141"/>
      <c r="H88" s="141"/>
      <c r="I88" s="141"/>
      <c r="K88" s="141" t="s">
        <v>148</v>
      </c>
      <c r="L88" s="141"/>
      <c r="M88" s="141"/>
      <c r="N88" s="141"/>
      <c r="O88" s="141"/>
      <c r="P88" s="141"/>
      <c r="Q88" s="141"/>
      <c r="R88" s="141"/>
      <c r="S88" s="141"/>
      <c r="U88" s="163">
        <v>200000</v>
      </c>
      <c r="V88" s="163">
        <v>0</v>
      </c>
      <c r="W88" s="142">
        <v>0</v>
      </c>
      <c r="X88" s="142"/>
      <c r="Y88" s="142">
        <v>0</v>
      </c>
      <c r="Z88" s="142"/>
      <c r="AA88" s="142"/>
      <c r="AB88" s="163">
        <v>0</v>
      </c>
      <c r="AC88" s="142">
        <v>200000</v>
      </c>
      <c r="AD88" s="142"/>
    </row>
    <row r="89" spans="2:30" ht="16.5" customHeight="1" x14ac:dyDescent="0.2">
      <c r="V89" s="163">
        <v>0</v>
      </c>
      <c r="W89" s="142">
        <v>0</v>
      </c>
      <c r="X89" s="142"/>
      <c r="Y89" s="142">
        <v>0</v>
      </c>
      <c r="Z89" s="142"/>
      <c r="AA89" s="142"/>
    </row>
    <row r="90" spans="2:30" ht="13.5" customHeight="1" x14ac:dyDescent="0.2">
      <c r="V90" s="163">
        <v>0</v>
      </c>
      <c r="W90" s="142">
        <v>0</v>
      </c>
      <c r="X90" s="142"/>
      <c r="Y90" s="142">
        <v>0</v>
      </c>
      <c r="Z90" s="142"/>
      <c r="AA90" s="142"/>
    </row>
    <row r="91" spans="2:30" ht="16.5" customHeight="1" x14ac:dyDescent="0.2">
      <c r="C91" s="141" t="s">
        <v>149</v>
      </c>
      <c r="D91" s="141"/>
      <c r="E91" s="141"/>
      <c r="F91" s="141"/>
      <c r="G91" s="141"/>
      <c r="H91" s="141"/>
      <c r="I91" s="141"/>
      <c r="K91" s="141" t="s">
        <v>150</v>
      </c>
      <c r="L91" s="141"/>
      <c r="M91" s="141"/>
      <c r="N91" s="141"/>
      <c r="O91" s="141"/>
      <c r="P91" s="141"/>
      <c r="Q91" s="141"/>
      <c r="R91" s="141"/>
      <c r="S91" s="141"/>
      <c r="U91" s="163">
        <v>300000</v>
      </c>
      <c r="V91" s="163">
        <v>0</v>
      </c>
      <c r="W91" s="142">
        <v>0</v>
      </c>
      <c r="X91" s="142"/>
      <c r="Y91" s="142">
        <v>0</v>
      </c>
      <c r="Z91" s="142"/>
      <c r="AA91" s="142"/>
      <c r="AB91" s="163">
        <v>0</v>
      </c>
      <c r="AC91" s="142">
        <v>300000</v>
      </c>
      <c r="AD91" s="142"/>
    </row>
    <row r="92" spans="2:30" ht="16.5" customHeight="1" x14ac:dyDescent="0.2">
      <c r="V92" s="163">
        <v>0</v>
      </c>
      <c r="W92" s="142">
        <v>0</v>
      </c>
      <c r="X92" s="142"/>
      <c r="Y92" s="142">
        <v>0</v>
      </c>
      <c r="Z92" s="142"/>
      <c r="AA92" s="142"/>
    </row>
    <row r="93" spans="2:30" ht="13.5" customHeight="1" x14ac:dyDescent="0.2">
      <c r="V93" s="163">
        <v>0</v>
      </c>
      <c r="W93" s="142">
        <v>0</v>
      </c>
      <c r="X93" s="142"/>
      <c r="Y93" s="142">
        <v>0</v>
      </c>
      <c r="Z93" s="142"/>
      <c r="AA93" s="142"/>
    </row>
    <row r="94" spans="2:30" ht="6" customHeight="1" x14ac:dyDescent="0.2"/>
    <row r="95" spans="2:30" ht="16.5" customHeight="1" x14ac:dyDescent="0.2">
      <c r="B95" s="135" t="s">
        <v>142</v>
      </c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U95" s="163">
        <v>3000000</v>
      </c>
      <c r="V95" s="163">
        <v>0</v>
      </c>
      <c r="W95" s="142">
        <v>0</v>
      </c>
      <c r="X95" s="142"/>
      <c r="Y95" s="142">
        <v>0</v>
      </c>
      <c r="Z95" s="142"/>
      <c r="AA95" s="142"/>
      <c r="AB95" s="163">
        <v>0</v>
      </c>
      <c r="AC95" s="142">
        <v>3000000</v>
      </c>
      <c r="AD95" s="142"/>
    </row>
    <row r="96" spans="2:30" ht="16.5" customHeight="1" x14ac:dyDescent="0.2">
      <c r="V96" s="163">
        <v>0</v>
      </c>
      <c r="W96" s="142">
        <v>0</v>
      </c>
      <c r="X96" s="142"/>
      <c r="Y96" s="142">
        <v>0</v>
      </c>
      <c r="Z96" s="142"/>
      <c r="AA96" s="142"/>
    </row>
    <row r="97" spans="3:31" ht="16.5" customHeight="1" x14ac:dyDescent="0.2">
      <c r="V97" s="163">
        <v>0</v>
      </c>
      <c r="W97" s="142">
        <v>0</v>
      </c>
      <c r="X97" s="142"/>
      <c r="Y97" s="142">
        <v>0</v>
      </c>
      <c r="Z97" s="142"/>
      <c r="AA97" s="142"/>
    </row>
    <row r="98" spans="3:31" ht="9" customHeight="1" x14ac:dyDescent="0.2"/>
    <row r="99" spans="3:31" ht="13.5" customHeight="1" x14ac:dyDescent="0.2">
      <c r="C99" s="135" t="s">
        <v>136</v>
      </c>
      <c r="D99" s="135"/>
      <c r="E99" s="135"/>
      <c r="F99" s="135"/>
      <c r="H99" s="136" t="s">
        <v>35</v>
      </c>
      <c r="I99" s="141" t="s">
        <v>157</v>
      </c>
      <c r="J99" s="141"/>
      <c r="K99" s="141"/>
      <c r="L99" s="141"/>
      <c r="M99" s="141"/>
      <c r="O99" s="138" t="s">
        <v>102</v>
      </c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</row>
    <row r="100" spans="3:31" ht="13.5" customHeight="1" x14ac:dyDescent="0.2">
      <c r="C100" s="135" t="s">
        <v>138</v>
      </c>
      <c r="D100" s="135"/>
      <c r="E100" s="135"/>
      <c r="F100" s="135"/>
      <c r="H100" s="136" t="s">
        <v>35</v>
      </c>
      <c r="I100" s="141" t="s">
        <v>158</v>
      </c>
      <c r="J100" s="141"/>
      <c r="K100" s="141"/>
      <c r="L100" s="141"/>
      <c r="M100" s="141"/>
      <c r="O100" s="138" t="s">
        <v>103</v>
      </c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</row>
    <row r="101" spans="3:31" ht="3" customHeight="1" x14ac:dyDescent="0.2"/>
    <row r="102" spans="3:31" ht="3" customHeight="1" x14ac:dyDescent="0.2"/>
    <row r="103" spans="3:31" ht="16.5" customHeight="1" x14ac:dyDescent="0.2">
      <c r="C103" s="141" t="s">
        <v>140</v>
      </c>
      <c r="D103" s="141"/>
      <c r="E103" s="141"/>
      <c r="F103" s="141"/>
      <c r="G103" s="141"/>
      <c r="H103" s="141"/>
      <c r="I103" s="141"/>
      <c r="K103" s="141" t="s">
        <v>141</v>
      </c>
      <c r="L103" s="141"/>
      <c r="M103" s="141"/>
      <c r="N103" s="141"/>
      <c r="O103" s="141"/>
      <c r="P103" s="141"/>
      <c r="Q103" s="141"/>
      <c r="R103" s="141"/>
      <c r="S103" s="141"/>
      <c r="U103" s="163">
        <v>9000000</v>
      </c>
      <c r="V103" s="163">
        <v>0</v>
      </c>
      <c r="W103" s="142">
        <v>0</v>
      </c>
      <c r="X103" s="142"/>
      <c r="Y103" s="142">
        <v>0</v>
      </c>
      <c r="Z103" s="142"/>
      <c r="AA103" s="142"/>
      <c r="AB103" s="163">
        <v>0</v>
      </c>
      <c r="AC103" s="142">
        <v>9000000</v>
      </c>
      <c r="AD103" s="142"/>
    </row>
    <row r="104" spans="3:31" ht="16.5" customHeight="1" x14ac:dyDescent="0.2">
      <c r="V104" s="163">
        <v>0</v>
      </c>
      <c r="W104" s="142">
        <v>0</v>
      </c>
      <c r="X104" s="142"/>
      <c r="Y104" s="142">
        <v>0</v>
      </c>
      <c r="Z104" s="142"/>
      <c r="AA104" s="142"/>
    </row>
    <row r="105" spans="3:31" ht="13.5" customHeight="1" x14ac:dyDescent="0.2">
      <c r="V105" s="163">
        <v>0</v>
      </c>
      <c r="W105" s="142">
        <v>0</v>
      </c>
      <c r="X105" s="142"/>
      <c r="Y105" s="142">
        <v>0</v>
      </c>
      <c r="Z105" s="142"/>
      <c r="AA105" s="142"/>
    </row>
    <row r="106" spans="3:31" ht="3" customHeight="1" x14ac:dyDescent="0.2"/>
    <row r="107" spans="3:31" ht="16.5" customHeight="1" x14ac:dyDescent="0.2">
      <c r="C107" s="141" t="s">
        <v>145</v>
      </c>
      <c r="D107" s="141"/>
      <c r="E107" s="141"/>
      <c r="F107" s="141"/>
      <c r="G107" s="141"/>
      <c r="H107" s="141"/>
      <c r="I107" s="141"/>
      <c r="K107" s="141" t="s">
        <v>146</v>
      </c>
      <c r="L107" s="141"/>
      <c r="M107" s="141"/>
      <c r="N107" s="141"/>
      <c r="O107" s="141"/>
      <c r="P107" s="141"/>
      <c r="Q107" s="141"/>
      <c r="R107" s="141"/>
      <c r="S107" s="141"/>
      <c r="U107" s="163">
        <v>400000</v>
      </c>
      <c r="V107" s="163">
        <v>0</v>
      </c>
      <c r="W107" s="142">
        <v>0</v>
      </c>
      <c r="X107" s="142"/>
      <c r="Y107" s="142">
        <v>0</v>
      </c>
      <c r="Z107" s="142"/>
      <c r="AA107" s="142"/>
      <c r="AB107" s="163">
        <v>0</v>
      </c>
      <c r="AC107" s="142">
        <v>400000</v>
      </c>
      <c r="AD107" s="142"/>
    </row>
    <row r="108" spans="3:31" ht="16.5" customHeight="1" x14ac:dyDescent="0.2">
      <c r="V108" s="163">
        <v>0</v>
      </c>
      <c r="W108" s="142">
        <v>0</v>
      </c>
      <c r="X108" s="142"/>
      <c r="Y108" s="142">
        <v>0</v>
      </c>
      <c r="Z108" s="142"/>
      <c r="AA108" s="142"/>
    </row>
    <row r="109" spans="3:31" ht="13.5" customHeight="1" x14ac:dyDescent="0.2">
      <c r="V109" s="163">
        <v>0</v>
      </c>
      <c r="W109" s="142">
        <v>0</v>
      </c>
      <c r="X109" s="142"/>
      <c r="Y109" s="142">
        <v>0</v>
      </c>
      <c r="Z109" s="142"/>
      <c r="AA109" s="142"/>
    </row>
    <row r="110" spans="3:31" ht="3" customHeight="1" x14ac:dyDescent="0.2"/>
    <row r="111" spans="3:31" ht="16.5" customHeight="1" x14ac:dyDescent="0.2">
      <c r="C111" s="141" t="s">
        <v>147</v>
      </c>
      <c r="D111" s="141"/>
      <c r="E111" s="141"/>
      <c r="F111" s="141"/>
      <c r="G111" s="141"/>
      <c r="H111" s="141"/>
      <c r="I111" s="141"/>
      <c r="K111" s="141" t="s">
        <v>148</v>
      </c>
      <c r="L111" s="141"/>
      <c r="M111" s="141"/>
      <c r="N111" s="141"/>
      <c r="O111" s="141"/>
      <c r="P111" s="141"/>
      <c r="Q111" s="141"/>
      <c r="R111" s="141"/>
      <c r="S111" s="141"/>
      <c r="U111" s="163">
        <v>400000</v>
      </c>
      <c r="V111" s="163">
        <v>0</v>
      </c>
      <c r="W111" s="142">
        <v>0</v>
      </c>
      <c r="X111" s="142"/>
      <c r="Y111" s="142">
        <v>0</v>
      </c>
      <c r="Z111" s="142"/>
      <c r="AA111" s="142"/>
      <c r="AB111" s="163">
        <v>0</v>
      </c>
      <c r="AC111" s="142">
        <v>400000</v>
      </c>
      <c r="AD111" s="142"/>
    </row>
    <row r="112" spans="3:31" ht="16.5" customHeight="1" x14ac:dyDescent="0.2">
      <c r="V112" s="163">
        <v>0</v>
      </c>
      <c r="W112" s="142">
        <v>0</v>
      </c>
      <c r="X112" s="142"/>
      <c r="Y112" s="142">
        <v>0</v>
      </c>
      <c r="Z112" s="142"/>
      <c r="AA112" s="142"/>
    </row>
    <row r="113" spans="3:30" ht="13.5" customHeight="1" x14ac:dyDescent="0.2">
      <c r="V113" s="163">
        <v>0</v>
      </c>
      <c r="W113" s="142">
        <v>0</v>
      </c>
      <c r="X113" s="142"/>
      <c r="Y113" s="142">
        <v>0</v>
      </c>
      <c r="Z113" s="142"/>
      <c r="AA113" s="142"/>
    </row>
    <row r="114" spans="3:30" ht="3" customHeight="1" x14ac:dyDescent="0.2"/>
    <row r="115" spans="3:30" ht="16.5" customHeight="1" x14ac:dyDescent="0.2">
      <c r="C115" s="141" t="s">
        <v>159</v>
      </c>
      <c r="D115" s="141"/>
      <c r="E115" s="141"/>
      <c r="F115" s="141"/>
      <c r="G115" s="141"/>
      <c r="H115" s="141"/>
      <c r="I115" s="141"/>
      <c r="K115" s="141" t="s">
        <v>160</v>
      </c>
      <c r="L115" s="141"/>
      <c r="M115" s="141"/>
      <c r="N115" s="141"/>
      <c r="O115" s="141"/>
      <c r="P115" s="141"/>
      <c r="Q115" s="141"/>
      <c r="R115" s="141"/>
      <c r="S115" s="141"/>
      <c r="U115" s="163">
        <v>10000</v>
      </c>
      <c r="V115" s="163">
        <v>0</v>
      </c>
      <c r="W115" s="142">
        <v>0</v>
      </c>
      <c r="X115" s="142"/>
      <c r="Y115" s="142">
        <v>0</v>
      </c>
      <c r="Z115" s="142"/>
      <c r="AA115" s="142"/>
      <c r="AB115" s="163">
        <v>0</v>
      </c>
      <c r="AC115" s="142">
        <v>10000</v>
      </c>
      <c r="AD115" s="142"/>
    </row>
    <row r="116" spans="3:30" ht="16.5" customHeight="1" x14ac:dyDescent="0.2">
      <c r="V116" s="163">
        <v>0</v>
      </c>
      <c r="W116" s="142">
        <v>0</v>
      </c>
      <c r="X116" s="142"/>
      <c r="Y116" s="142">
        <v>0</v>
      </c>
      <c r="Z116" s="142"/>
      <c r="AA116" s="142"/>
    </row>
    <row r="117" spans="3:30" ht="13.5" customHeight="1" x14ac:dyDescent="0.2">
      <c r="V117" s="163">
        <v>0</v>
      </c>
      <c r="W117" s="142">
        <v>0</v>
      </c>
      <c r="X117" s="142"/>
      <c r="Y117" s="142">
        <v>0</v>
      </c>
      <c r="Z117" s="142"/>
      <c r="AA117" s="142"/>
    </row>
    <row r="118" spans="3:30" ht="3" customHeight="1" x14ac:dyDescent="0.2"/>
    <row r="119" spans="3:30" ht="16.5" customHeight="1" x14ac:dyDescent="0.2">
      <c r="C119" s="141" t="s">
        <v>161</v>
      </c>
      <c r="D119" s="141"/>
      <c r="E119" s="141"/>
      <c r="F119" s="141"/>
      <c r="G119" s="141"/>
      <c r="H119" s="141"/>
      <c r="I119" s="141"/>
      <c r="K119" s="141" t="s">
        <v>162</v>
      </c>
      <c r="L119" s="141"/>
      <c r="M119" s="141"/>
      <c r="N119" s="141"/>
      <c r="O119" s="141"/>
      <c r="P119" s="141"/>
      <c r="Q119" s="141"/>
      <c r="R119" s="141"/>
      <c r="S119" s="141"/>
      <c r="U119" s="163">
        <v>2550000</v>
      </c>
      <c r="V119" s="163">
        <v>0</v>
      </c>
      <c r="W119" s="142">
        <v>0</v>
      </c>
      <c r="X119" s="142"/>
      <c r="Y119" s="142">
        <v>0</v>
      </c>
      <c r="Z119" s="142"/>
      <c r="AA119" s="142"/>
      <c r="AB119" s="163">
        <v>0</v>
      </c>
      <c r="AC119" s="142">
        <v>2550000</v>
      </c>
      <c r="AD119" s="142"/>
    </row>
    <row r="120" spans="3:30" ht="16.5" customHeight="1" x14ac:dyDescent="0.2">
      <c r="V120" s="163">
        <v>0</v>
      </c>
      <c r="W120" s="142">
        <v>0</v>
      </c>
      <c r="X120" s="142"/>
      <c r="Y120" s="142">
        <v>0</v>
      </c>
      <c r="Z120" s="142"/>
      <c r="AA120" s="142"/>
    </row>
    <row r="121" spans="3:30" ht="13.5" customHeight="1" x14ac:dyDescent="0.2">
      <c r="V121" s="163">
        <v>0</v>
      </c>
      <c r="W121" s="142">
        <v>0</v>
      </c>
      <c r="X121" s="142"/>
      <c r="Y121" s="142">
        <v>0</v>
      </c>
      <c r="Z121" s="142"/>
      <c r="AA121" s="142"/>
    </row>
    <row r="122" spans="3:30" ht="3" customHeight="1" x14ac:dyDescent="0.2"/>
    <row r="123" spans="3:30" ht="16.5" customHeight="1" x14ac:dyDescent="0.2">
      <c r="C123" s="141" t="s">
        <v>163</v>
      </c>
      <c r="D123" s="141"/>
      <c r="E123" s="141"/>
      <c r="F123" s="141"/>
      <c r="G123" s="141"/>
      <c r="H123" s="141"/>
      <c r="I123" s="141"/>
      <c r="K123" s="141" t="s">
        <v>164</v>
      </c>
      <c r="L123" s="141"/>
      <c r="M123" s="141"/>
      <c r="N123" s="141"/>
      <c r="O123" s="141"/>
      <c r="P123" s="141"/>
      <c r="Q123" s="141"/>
      <c r="R123" s="141"/>
      <c r="S123" s="141"/>
      <c r="U123" s="163">
        <v>7150000</v>
      </c>
      <c r="V123" s="163">
        <v>0</v>
      </c>
      <c r="W123" s="142">
        <v>0</v>
      </c>
      <c r="X123" s="142"/>
      <c r="Y123" s="142">
        <v>0</v>
      </c>
      <c r="Z123" s="142"/>
      <c r="AA123" s="142"/>
      <c r="AB123" s="163">
        <v>0</v>
      </c>
      <c r="AC123" s="142">
        <v>7150000</v>
      </c>
      <c r="AD123" s="142"/>
    </row>
    <row r="124" spans="3:30" ht="16.5" customHeight="1" x14ac:dyDescent="0.2">
      <c r="V124" s="163">
        <v>0</v>
      </c>
      <c r="W124" s="142">
        <v>0</v>
      </c>
      <c r="X124" s="142"/>
      <c r="Y124" s="142">
        <v>0</v>
      </c>
      <c r="Z124" s="142"/>
      <c r="AA124" s="142"/>
    </row>
    <row r="125" spans="3:30" ht="13.5" customHeight="1" x14ac:dyDescent="0.2">
      <c r="V125" s="163">
        <v>0</v>
      </c>
      <c r="W125" s="142">
        <v>0</v>
      </c>
      <c r="X125" s="142"/>
      <c r="Y125" s="142">
        <v>0</v>
      </c>
      <c r="Z125" s="142"/>
      <c r="AA125" s="142"/>
    </row>
    <row r="126" spans="3:30" ht="3" customHeight="1" x14ac:dyDescent="0.2"/>
    <row r="127" spans="3:30" ht="16.5" customHeight="1" x14ac:dyDescent="0.2">
      <c r="C127" s="141" t="s">
        <v>165</v>
      </c>
      <c r="D127" s="141"/>
      <c r="E127" s="141"/>
      <c r="F127" s="141"/>
      <c r="G127" s="141"/>
      <c r="H127" s="141"/>
      <c r="I127" s="141"/>
      <c r="K127" s="141" t="s">
        <v>166</v>
      </c>
      <c r="L127" s="141"/>
      <c r="M127" s="141"/>
      <c r="N127" s="141"/>
      <c r="O127" s="141"/>
      <c r="P127" s="141"/>
      <c r="Q127" s="141"/>
      <c r="R127" s="141"/>
      <c r="S127" s="141"/>
      <c r="U127" s="163">
        <v>13000000</v>
      </c>
      <c r="V127" s="163">
        <v>0</v>
      </c>
      <c r="W127" s="142">
        <v>0</v>
      </c>
      <c r="X127" s="142"/>
      <c r="Y127" s="142">
        <v>0</v>
      </c>
      <c r="Z127" s="142"/>
      <c r="AA127" s="142"/>
      <c r="AB127" s="163">
        <v>0</v>
      </c>
      <c r="AC127" s="142">
        <v>13000000</v>
      </c>
      <c r="AD127" s="142"/>
    </row>
    <row r="128" spans="3:30" ht="16.5" customHeight="1" x14ac:dyDescent="0.2">
      <c r="V128" s="163">
        <v>0</v>
      </c>
      <c r="W128" s="142">
        <v>0</v>
      </c>
      <c r="X128" s="142"/>
      <c r="Y128" s="142">
        <v>0</v>
      </c>
      <c r="Z128" s="142"/>
      <c r="AA128" s="142"/>
    </row>
    <row r="129" spans="2:31" ht="13.5" customHeight="1" x14ac:dyDescent="0.2">
      <c r="V129" s="163">
        <v>0</v>
      </c>
      <c r="W129" s="142">
        <v>0</v>
      </c>
      <c r="X129" s="142"/>
      <c r="Y129" s="142">
        <v>0</v>
      </c>
      <c r="Z129" s="142"/>
      <c r="AA129" s="142"/>
    </row>
    <row r="130" spans="2:31" ht="6" customHeight="1" x14ac:dyDescent="0.2"/>
    <row r="131" spans="2:31" ht="16.5" customHeight="1" x14ac:dyDescent="0.2">
      <c r="B131" s="135" t="s">
        <v>142</v>
      </c>
      <c r="C131" s="135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U131" s="163">
        <v>32510000</v>
      </c>
      <c r="V131" s="163">
        <v>0</v>
      </c>
      <c r="W131" s="142">
        <v>0</v>
      </c>
      <c r="X131" s="142"/>
      <c r="Y131" s="142">
        <v>0</v>
      </c>
      <c r="Z131" s="142"/>
      <c r="AA131" s="142"/>
      <c r="AB131" s="163">
        <v>0</v>
      </c>
      <c r="AC131" s="142">
        <v>32510000</v>
      </c>
      <c r="AD131" s="142"/>
    </row>
    <row r="132" spans="2:31" ht="16.5" customHeight="1" x14ac:dyDescent="0.2">
      <c r="V132" s="163">
        <v>0</v>
      </c>
      <c r="W132" s="142">
        <v>0</v>
      </c>
      <c r="X132" s="142"/>
      <c r="Y132" s="142">
        <v>0</v>
      </c>
      <c r="Z132" s="142"/>
      <c r="AA132" s="142"/>
    </row>
    <row r="133" spans="2:31" ht="16.5" customHeight="1" x14ac:dyDescent="0.2">
      <c r="V133" s="163">
        <v>0</v>
      </c>
      <c r="W133" s="142">
        <v>0</v>
      </c>
      <c r="X133" s="142"/>
      <c r="Y133" s="142">
        <v>0</v>
      </c>
      <c r="Z133" s="142"/>
      <c r="AA133" s="142"/>
    </row>
    <row r="134" spans="2:31" ht="9" customHeight="1" x14ac:dyDescent="0.2"/>
    <row r="135" spans="2:31" ht="13.5" customHeight="1" x14ac:dyDescent="0.2">
      <c r="C135" s="135" t="s">
        <v>136</v>
      </c>
      <c r="D135" s="135"/>
      <c r="E135" s="135"/>
      <c r="F135" s="135"/>
      <c r="H135" s="136" t="s">
        <v>35</v>
      </c>
      <c r="I135" s="141" t="s">
        <v>157</v>
      </c>
      <c r="J135" s="141"/>
      <c r="K135" s="141"/>
      <c r="L135" s="141"/>
      <c r="M135" s="141"/>
      <c r="O135" s="138" t="s">
        <v>102</v>
      </c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</row>
    <row r="136" spans="2:31" ht="13.5" customHeight="1" x14ac:dyDescent="0.2">
      <c r="C136" s="135" t="s">
        <v>138</v>
      </c>
      <c r="D136" s="135"/>
      <c r="E136" s="135"/>
      <c r="F136" s="135"/>
      <c r="H136" s="136" t="s">
        <v>35</v>
      </c>
      <c r="I136" s="141" t="s">
        <v>167</v>
      </c>
      <c r="J136" s="141"/>
      <c r="K136" s="141"/>
      <c r="L136" s="141"/>
      <c r="M136" s="141"/>
      <c r="O136" s="138" t="s">
        <v>104</v>
      </c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</row>
    <row r="137" spans="2:31" ht="3" customHeight="1" x14ac:dyDescent="0.2"/>
    <row r="138" spans="2:31" ht="3" customHeight="1" x14ac:dyDescent="0.2"/>
    <row r="139" spans="2:31" ht="16.5" customHeight="1" x14ac:dyDescent="0.2">
      <c r="C139" s="141" t="s">
        <v>140</v>
      </c>
      <c r="D139" s="141"/>
      <c r="E139" s="141"/>
      <c r="F139" s="141"/>
      <c r="G139" s="141"/>
      <c r="H139" s="141"/>
      <c r="I139" s="141"/>
      <c r="K139" s="141" t="s">
        <v>141</v>
      </c>
      <c r="L139" s="141"/>
      <c r="M139" s="141"/>
      <c r="N139" s="141"/>
      <c r="O139" s="141"/>
      <c r="P139" s="141"/>
      <c r="Q139" s="141"/>
      <c r="R139" s="141"/>
      <c r="S139" s="141"/>
      <c r="U139" s="163">
        <v>12300000</v>
      </c>
      <c r="V139" s="163">
        <v>0</v>
      </c>
      <c r="W139" s="142">
        <v>0</v>
      </c>
      <c r="X139" s="142"/>
      <c r="Y139" s="142">
        <v>0</v>
      </c>
      <c r="Z139" s="142"/>
      <c r="AA139" s="142"/>
      <c r="AB139" s="163">
        <v>0</v>
      </c>
      <c r="AC139" s="142">
        <v>12300000</v>
      </c>
      <c r="AD139" s="142"/>
    </row>
    <row r="140" spans="2:31" ht="16.5" customHeight="1" x14ac:dyDescent="0.2">
      <c r="V140" s="163">
        <v>0</v>
      </c>
      <c r="W140" s="142">
        <v>0</v>
      </c>
      <c r="X140" s="142"/>
      <c r="Y140" s="142">
        <v>0</v>
      </c>
      <c r="Z140" s="142"/>
      <c r="AA140" s="142"/>
    </row>
    <row r="141" spans="2:31" ht="13.5" customHeight="1" x14ac:dyDescent="0.2">
      <c r="V141" s="163">
        <v>0</v>
      </c>
      <c r="W141" s="142">
        <v>0</v>
      </c>
      <c r="X141" s="142"/>
      <c r="Y141" s="142">
        <v>0</v>
      </c>
      <c r="Z141" s="142"/>
      <c r="AA141" s="142"/>
    </row>
    <row r="142" spans="2:31" ht="3" customHeight="1" x14ac:dyDescent="0.2"/>
    <row r="143" spans="2:31" ht="16.5" customHeight="1" x14ac:dyDescent="0.2">
      <c r="C143" s="141" t="s">
        <v>145</v>
      </c>
      <c r="D143" s="141"/>
      <c r="E143" s="141"/>
      <c r="F143" s="141"/>
      <c r="G143" s="141"/>
      <c r="H143" s="141"/>
      <c r="I143" s="141"/>
      <c r="K143" s="141" t="s">
        <v>146</v>
      </c>
      <c r="L143" s="141"/>
      <c r="M143" s="141"/>
      <c r="N143" s="141"/>
      <c r="O143" s="141"/>
      <c r="P143" s="141"/>
      <c r="Q143" s="141"/>
      <c r="R143" s="141"/>
      <c r="S143" s="141"/>
      <c r="U143" s="163">
        <v>900000</v>
      </c>
      <c r="V143" s="163">
        <v>0</v>
      </c>
      <c r="W143" s="142">
        <v>0</v>
      </c>
      <c r="X143" s="142"/>
      <c r="Y143" s="142">
        <v>0</v>
      </c>
      <c r="Z143" s="142"/>
      <c r="AA143" s="142"/>
      <c r="AB143" s="163">
        <v>0</v>
      </c>
      <c r="AC143" s="142">
        <v>900000</v>
      </c>
      <c r="AD143" s="142"/>
    </row>
    <row r="144" spans="2:31" ht="16.5" customHeight="1" x14ac:dyDescent="0.2">
      <c r="V144" s="163">
        <v>0</v>
      </c>
      <c r="W144" s="142">
        <v>0</v>
      </c>
      <c r="X144" s="142"/>
      <c r="Y144" s="142">
        <v>0</v>
      </c>
      <c r="Z144" s="142"/>
      <c r="AA144" s="142"/>
    </row>
    <row r="145" spans="3:30" ht="13.5" customHeight="1" x14ac:dyDescent="0.2">
      <c r="V145" s="163">
        <v>0</v>
      </c>
      <c r="W145" s="142">
        <v>0</v>
      </c>
      <c r="X145" s="142"/>
      <c r="Y145" s="142">
        <v>0</v>
      </c>
      <c r="Z145" s="142"/>
      <c r="AA145" s="142"/>
    </row>
    <row r="146" spans="3:30" ht="3" customHeight="1" x14ac:dyDescent="0.2"/>
    <row r="147" spans="3:30" ht="16.5" customHeight="1" x14ac:dyDescent="0.2">
      <c r="C147" s="141" t="s">
        <v>147</v>
      </c>
      <c r="D147" s="141"/>
      <c r="E147" s="141"/>
      <c r="F147" s="141"/>
      <c r="G147" s="141"/>
      <c r="H147" s="141"/>
      <c r="I147" s="141"/>
      <c r="K147" s="141" t="s">
        <v>148</v>
      </c>
      <c r="L147" s="141"/>
      <c r="M147" s="141"/>
      <c r="N147" s="141"/>
      <c r="O147" s="141"/>
      <c r="P147" s="141"/>
      <c r="Q147" s="141"/>
      <c r="R147" s="141"/>
      <c r="S147" s="141"/>
      <c r="U147" s="163">
        <v>700000</v>
      </c>
      <c r="V147" s="163">
        <v>0</v>
      </c>
      <c r="W147" s="142">
        <v>0</v>
      </c>
      <c r="X147" s="142"/>
      <c r="Y147" s="142">
        <v>0</v>
      </c>
      <c r="Z147" s="142"/>
      <c r="AA147" s="142"/>
      <c r="AB147" s="163">
        <v>0</v>
      </c>
      <c r="AC147" s="142">
        <v>700000</v>
      </c>
      <c r="AD147" s="142"/>
    </row>
    <row r="148" spans="3:30" ht="16.5" customHeight="1" x14ac:dyDescent="0.2">
      <c r="V148" s="163">
        <v>0</v>
      </c>
      <c r="W148" s="142">
        <v>0</v>
      </c>
      <c r="X148" s="142"/>
      <c r="Y148" s="142">
        <v>0</v>
      </c>
      <c r="Z148" s="142"/>
      <c r="AA148" s="142"/>
    </row>
    <row r="149" spans="3:30" ht="13.5" customHeight="1" x14ac:dyDescent="0.2">
      <c r="V149" s="163">
        <v>0</v>
      </c>
      <c r="W149" s="142">
        <v>0</v>
      </c>
      <c r="X149" s="142"/>
      <c r="Y149" s="142">
        <v>0</v>
      </c>
      <c r="Z149" s="142"/>
      <c r="AA149" s="142"/>
    </row>
    <row r="150" spans="3:30" ht="3" customHeight="1" x14ac:dyDescent="0.2"/>
    <row r="151" spans="3:30" ht="16.5" customHeight="1" x14ac:dyDescent="0.2">
      <c r="C151" s="141" t="s">
        <v>149</v>
      </c>
      <c r="D151" s="141"/>
      <c r="E151" s="141"/>
      <c r="F151" s="141"/>
      <c r="G151" s="141"/>
      <c r="H151" s="141"/>
      <c r="I151" s="141"/>
      <c r="K151" s="141" t="s">
        <v>150</v>
      </c>
      <c r="L151" s="141"/>
      <c r="M151" s="141"/>
      <c r="N151" s="141"/>
      <c r="O151" s="141"/>
      <c r="P151" s="141"/>
      <c r="Q151" s="141"/>
      <c r="R151" s="141"/>
      <c r="S151" s="141"/>
      <c r="U151" s="163">
        <v>2000000</v>
      </c>
      <c r="V151" s="163">
        <v>0</v>
      </c>
      <c r="W151" s="142">
        <v>0</v>
      </c>
      <c r="X151" s="142"/>
      <c r="Y151" s="142">
        <v>0</v>
      </c>
      <c r="Z151" s="142"/>
      <c r="AA151" s="142"/>
      <c r="AB151" s="163">
        <v>0</v>
      </c>
      <c r="AC151" s="142">
        <v>2000000</v>
      </c>
      <c r="AD151" s="142"/>
    </row>
    <row r="152" spans="3:30" ht="16.5" customHeight="1" x14ac:dyDescent="0.2">
      <c r="V152" s="163">
        <v>0</v>
      </c>
      <c r="W152" s="142">
        <v>0</v>
      </c>
      <c r="X152" s="142"/>
      <c r="Y152" s="142">
        <v>0</v>
      </c>
      <c r="Z152" s="142"/>
      <c r="AA152" s="142"/>
    </row>
    <row r="153" spans="3:30" ht="13.5" customHeight="1" x14ac:dyDescent="0.2">
      <c r="V153" s="163">
        <v>0</v>
      </c>
      <c r="W153" s="142">
        <v>0</v>
      </c>
      <c r="X153" s="142"/>
      <c r="Y153" s="142">
        <v>0</v>
      </c>
      <c r="Z153" s="142"/>
      <c r="AA153" s="142"/>
    </row>
    <row r="154" spans="3:30" ht="3" customHeight="1" x14ac:dyDescent="0.2"/>
    <row r="155" spans="3:30" ht="16.5" customHeight="1" x14ac:dyDescent="0.2">
      <c r="C155" s="141" t="s">
        <v>151</v>
      </c>
      <c r="D155" s="141"/>
      <c r="E155" s="141"/>
      <c r="F155" s="141"/>
      <c r="G155" s="141"/>
      <c r="H155" s="141"/>
      <c r="I155" s="141"/>
      <c r="K155" s="141" t="s">
        <v>152</v>
      </c>
      <c r="L155" s="141"/>
      <c r="M155" s="141"/>
      <c r="N155" s="141"/>
      <c r="O155" s="141"/>
      <c r="P155" s="141"/>
      <c r="Q155" s="141"/>
      <c r="R155" s="141"/>
      <c r="S155" s="141"/>
      <c r="U155" s="163">
        <v>3765000</v>
      </c>
      <c r="V155" s="163">
        <v>0</v>
      </c>
      <c r="W155" s="142">
        <v>0</v>
      </c>
      <c r="X155" s="142"/>
      <c r="Y155" s="142">
        <v>0</v>
      </c>
      <c r="Z155" s="142"/>
      <c r="AA155" s="142"/>
      <c r="AB155" s="163">
        <v>0</v>
      </c>
      <c r="AC155" s="142">
        <v>3765000</v>
      </c>
      <c r="AD155" s="142"/>
    </row>
    <row r="156" spans="3:30" ht="16.5" customHeight="1" x14ac:dyDescent="0.2">
      <c r="V156" s="163">
        <v>0</v>
      </c>
      <c r="W156" s="142">
        <v>0</v>
      </c>
      <c r="X156" s="142"/>
      <c r="Y156" s="142">
        <v>0</v>
      </c>
      <c r="Z156" s="142"/>
      <c r="AA156" s="142"/>
    </row>
    <row r="157" spans="3:30" ht="13.5" customHeight="1" x14ac:dyDescent="0.2">
      <c r="V157" s="163">
        <v>0</v>
      </c>
      <c r="W157" s="142">
        <v>0</v>
      </c>
      <c r="X157" s="142"/>
      <c r="Y157" s="142">
        <v>0</v>
      </c>
      <c r="Z157" s="142"/>
      <c r="AA157" s="142"/>
    </row>
    <row r="158" spans="3:30" ht="3" customHeight="1" x14ac:dyDescent="0.2"/>
    <row r="159" spans="3:30" ht="16.5" customHeight="1" x14ac:dyDescent="0.2">
      <c r="C159" s="141" t="s">
        <v>161</v>
      </c>
      <c r="D159" s="141"/>
      <c r="E159" s="141"/>
      <c r="F159" s="141"/>
      <c r="G159" s="141"/>
      <c r="H159" s="141"/>
      <c r="I159" s="141"/>
      <c r="K159" s="141" t="s">
        <v>162</v>
      </c>
      <c r="L159" s="141"/>
      <c r="M159" s="141"/>
      <c r="N159" s="141"/>
      <c r="O159" s="141"/>
      <c r="P159" s="141"/>
      <c r="Q159" s="141"/>
      <c r="R159" s="141"/>
      <c r="S159" s="141"/>
      <c r="U159" s="163">
        <v>2500000</v>
      </c>
      <c r="V159" s="163">
        <v>0</v>
      </c>
      <c r="W159" s="142">
        <v>0</v>
      </c>
      <c r="X159" s="142"/>
      <c r="Y159" s="142">
        <v>0</v>
      </c>
      <c r="Z159" s="142"/>
      <c r="AA159" s="142"/>
      <c r="AB159" s="163">
        <v>0</v>
      </c>
      <c r="AC159" s="142">
        <v>2500000</v>
      </c>
      <c r="AD159" s="142"/>
    </row>
    <row r="160" spans="3:30" ht="16.5" customHeight="1" x14ac:dyDescent="0.2">
      <c r="V160" s="163">
        <v>0</v>
      </c>
      <c r="W160" s="142">
        <v>0</v>
      </c>
      <c r="X160" s="142"/>
      <c r="Y160" s="142">
        <v>0</v>
      </c>
      <c r="Z160" s="142"/>
      <c r="AA160" s="142"/>
    </row>
    <row r="161" spans="2:31" ht="13.5" customHeight="1" x14ac:dyDescent="0.2">
      <c r="V161" s="163">
        <v>0</v>
      </c>
      <c r="W161" s="142">
        <v>0</v>
      </c>
      <c r="X161" s="142"/>
      <c r="Y161" s="142">
        <v>0</v>
      </c>
      <c r="Z161" s="142"/>
      <c r="AA161" s="142"/>
    </row>
    <row r="162" spans="2:31" ht="3" customHeight="1" x14ac:dyDescent="0.2"/>
    <row r="163" spans="2:31" ht="16.5" customHeight="1" x14ac:dyDescent="0.2">
      <c r="C163" s="141" t="s">
        <v>163</v>
      </c>
      <c r="D163" s="141"/>
      <c r="E163" s="141"/>
      <c r="F163" s="141"/>
      <c r="G163" s="141"/>
      <c r="H163" s="141"/>
      <c r="I163" s="141"/>
      <c r="K163" s="141" t="s">
        <v>164</v>
      </c>
      <c r="L163" s="141"/>
      <c r="M163" s="141"/>
      <c r="N163" s="141"/>
      <c r="O163" s="141"/>
      <c r="P163" s="141"/>
      <c r="Q163" s="141"/>
      <c r="R163" s="141"/>
      <c r="S163" s="141"/>
      <c r="U163" s="163">
        <v>21375000</v>
      </c>
      <c r="V163" s="163">
        <v>0</v>
      </c>
      <c r="W163" s="142">
        <v>0</v>
      </c>
      <c r="X163" s="142"/>
      <c r="Y163" s="142">
        <v>0</v>
      </c>
      <c r="Z163" s="142"/>
      <c r="AA163" s="142"/>
      <c r="AB163" s="163">
        <v>0</v>
      </c>
      <c r="AC163" s="142">
        <v>21375000</v>
      </c>
      <c r="AD163" s="142"/>
    </row>
    <row r="164" spans="2:31" ht="16.5" customHeight="1" x14ac:dyDescent="0.2">
      <c r="V164" s="163">
        <v>0</v>
      </c>
      <c r="W164" s="142">
        <v>0</v>
      </c>
      <c r="X164" s="142"/>
      <c r="Y164" s="142">
        <v>0</v>
      </c>
      <c r="Z164" s="142"/>
      <c r="AA164" s="142"/>
    </row>
    <row r="165" spans="2:31" ht="13.5" customHeight="1" x14ac:dyDescent="0.2">
      <c r="V165" s="163">
        <v>0</v>
      </c>
      <c r="W165" s="142">
        <v>0</v>
      </c>
      <c r="X165" s="142"/>
      <c r="Y165" s="142">
        <v>0</v>
      </c>
      <c r="Z165" s="142"/>
      <c r="AA165" s="142"/>
    </row>
    <row r="166" spans="2:31" ht="3" customHeight="1" x14ac:dyDescent="0.2"/>
    <row r="167" spans="2:31" ht="16.5" customHeight="1" x14ac:dyDescent="0.2">
      <c r="C167" s="141" t="s">
        <v>165</v>
      </c>
      <c r="D167" s="141"/>
      <c r="E167" s="141"/>
      <c r="F167" s="141"/>
      <c r="G167" s="141"/>
      <c r="H167" s="141"/>
      <c r="I167" s="141"/>
      <c r="K167" s="141" t="s">
        <v>166</v>
      </c>
      <c r="L167" s="141"/>
      <c r="M167" s="141"/>
      <c r="N167" s="141"/>
      <c r="O167" s="141"/>
      <c r="P167" s="141"/>
      <c r="Q167" s="141"/>
      <c r="R167" s="141"/>
      <c r="S167" s="141"/>
      <c r="U167" s="163">
        <v>19000000</v>
      </c>
      <c r="V167" s="163">
        <v>0</v>
      </c>
      <c r="W167" s="142">
        <v>0</v>
      </c>
      <c r="X167" s="142"/>
      <c r="Y167" s="142">
        <v>0</v>
      </c>
      <c r="Z167" s="142"/>
      <c r="AA167" s="142"/>
      <c r="AB167" s="163">
        <v>0</v>
      </c>
      <c r="AC167" s="142">
        <v>19000000</v>
      </c>
      <c r="AD167" s="142"/>
    </row>
    <row r="168" spans="2:31" ht="16.5" customHeight="1" x14ac:dyDescent="0.2">
      <c r="V168" s="163">
        <v>0</v>
      </c>
      <c r="W168" s="142">
        <v>0</v>
      </c>
      <c r="X168" s="142"/>
      <c r="Y168" s="142">
        <v>0</v>
      </c>
      <c r="Z168" s="142"/>
      <c r="AA168" s="142"/>
    </row>
    <row r="169" spans="2:31" ht="13.5" customHeight="1" x14ac:dyDescent="0.2">
      <c r="V169" s="163">
        <v>0</v>
      </c>
      <c r="W169" s="142">
        <v>0</v>
      </c>
      <c r="X169" s="142"/>
      <c r="Y169" s="142">
        <v>0</v>
      </c>
      <c r="Z169" s="142"/>
      <c r="AA169" s="142"/>
    </row>
    <row r="170" spans="2:31" ht="6" customHeight="1" x14ac:dyDescent="0.2"/>
    <row r="171" spans="2:31" ht="16.5" customHeight="1" x14ac:dyDescent="0.2">
      <c r="B171" s="135" t="s">
        <v>142</v>
      </c>
      <c r="C171" s="135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  <c r="Q171" s="135"/>
      <c r="R171" s="135"/>
      <c r="U171" s="163">
        <v>62540000</v>
      </c>
      <c r="V171" s="163">
        <v>0</v>
      </c>
      <c r="W171" s="142">
        <v>0</v>
      </c>
      <c r="X171" s="142"/>
      <c r="Y171" s="142">
        <v>0</v>
      </c>
      <c r="Z171" s="142"/>
      <c r="AA171" s="142"/>
      <c r="AB171" s="163">
        <v>0</v>
      </c>
      <c r="AC171" s="142">
        <v>62540000</v>
      </c>
      <c r="AD171" s="142"/>
    </row>
    <row r="172" spans="2:31" ht="16.5" customHeight="1" x14ac:dyDescent="0.2">
      <c r="V172" s="163">
        <v>0</v>
      </c>
      <c r="W172" s="142">
        <v>0</v>
      </c>
      <c r="X172" s="142"/>
      <c r="Y172" s="142">
        <v>0</v>
      </c>
      <c r="Z172" s="142"/>
      <c r="AA172" s="142"/>
    </row>
    <row r="173" spans="2:31" ht="16.5" customHeight="1" x14ac:dyDescent="0.2">
      <c r="V173" s="163">
        <v>0</v>
      </c>
      <c r="W173" s="142">
        <v>0</v>
      </c>
      <c r="X173" s="142"/>
      <c r="Y173" s="142">
        <v>0</v>
      </c>
      <c r="Z173" s="142"/>
      <c r="AA173" s="142"/>
    </row>
    <row r="174" spans="2:31" ht="9" customHeight="1" x14ac:dyDescent="0.2"/>
    <row r="175" spans="2:31" ht="13.5" customHeight="1" x14ac:dyDescent="0.2">
      <c r="C175" s="135" t="s">
        <v>136</v>
      </c>
      <c r="D175" s="135"/>
      <c r="E175" s="135"/>
      <c r="F175" s="135"/>
      <c r="H175" s="136" t="s">
        <v>35</v>
      </c>
      <c r="I175" s="141" t="s">
        <v>168</v>
      </c>
      <c r="J175" s="141"/>
      <c r="K175" s="141"/>
      <c r="L175" s="141"/>
      <c r="M175" s="141"/>
      <c r="O175" s="138" t="s">
        <v>111</v>
      </c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</row>
    <row r="176" spans="2:31" ht="13.5" customHeight="1" x14ac:dyDescent="0.2">
      <c r="C176" s="135" t="s">
        <v>138</v>
      </c>
      <c r="D176" s="135"/>
      <c r="E176" s="135"/>
      <c r="F176" s="135"/>
      <c r="H176" s="136" t="s">
        <v>35</v>
      </c>
      <c r="I176" s="141" t="s">
        <v>169</v>
      </c>
      <c r="J176" s="141"/>
      <c r="K176" s="141"/>
      <c r="L176" s="141"/>
      <c r="M176" s="141"/>
      <c r="O176" s="138" t="s">
        <v>112</v>
      </c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</row>
    <row r="177" spans="3:30" ht="3" customHeight="1" x14ac:dyDescent="0.2"/>
    <row r="178" spans="3:30" ht="3" customHeight="1" x14ac:dyDescent="0.2"/>
    <row r="179" spans="3:30" ht="16.5" customHeight="1" x14ac:dyDescent="0.2">
      <c r="C179" s="141" t="s">
        <v>140</v>
      </c>
      <c r="D179" s="141"/>
      <c r="E179" s="141"/>
      <c r="F179" s="141"/>
      <c r="G179" s="141"/>
      <c r="H179" s="141"/>
      <c r="I179" s="141"/>
      <c r="K179" s="141" t="s">
        <v>141</v>
      </c>
      <c r="L179" s="141"/>
      <c r="M179" s="141"/>
      <c r="N179" s="141"/>
      <c r="O179" s="141"/>
      <c r="P179" s="141"/>
      <c r="Q179" s="141"/>
      <c r="R179" s="141"/>
      <c r="S179" s="141"/>
      <c r="U179" s="163">
        <v>2025000</v>
      </c>
      <c r="V179" s="163">
        <v>0</v>
      </c>
      <c r="W179" s="142">
        <v>0</v>
      </c>
      <c r="X179" s="142"/>
      <c r="Y179" s="142">
        <v>0</v>
      </c>
      <c r="Z179" s="142"/>
      <c r="AA179" s="142"/>
      <c r="AB179" s="163">
        <v>0</v>
      </c>
      <c r="AC179" s="142">
        <v>2025000</v>
      </c>
      <c r="AD179" s="142"/>
    </row>
    <row r="180" spans="3:30" ht="16.5" customHeight="1" x14ac:dyDescent="0.2">
      <c r="V180" s="163">
        <v>0</v>
      </c>
      <c r="W180" s="142">
        <v>0</v>
      </c>
      <c r="X180" s="142"/>
      <c r="Y180" s="142">
        <v>0</v>
      </c>
      <c r="Z180" s="142"/>
      <c r="AA180" s="142"/>
    </row>
    <row r="181" spans="3:30" ht="13.5" customHeight="1" x14ac:dyDescent="0.2">
      <c r="V181" s="163">
        <v>0</v>
      </c>
      <c r="W181" s="142">
        <v>0</v>
      </c>
      <c r="X181" s="142"/>
      <c r="Y181" s="142">
        <v>0</v>
      </c>
      <c r="Z181" s="142"/>
      <c r="AA181" s="142"/>
    </row>
    <row r="182" spans="3:30" ht="3" customHeight="1" x14ac:dyDescent="0.2"/>
    <row r="183" spans="3:30" ht="16.5" customHeight="1" x14ac:dyDescent="0.2">
      <c r="C183" s="141" t="s">
        <v>145</v>
      </c>
      <c r="D183" s="141"/>
      <c r="E183" s="141"/>
      <c r="F183" s="141"/>
      <c r="G183" s="141"/>
      <c r="H183" s="141"/>
      <c r="I183" s="141"/>
      <c r="K183" s="141" t="s">
        <v>146</v>
      </c>
      <c r="L183" s="141"/>
      <c r="M183" s="141"/>
      <c r="N183" s="141"/>
      <c r="O183" s="141"/>
      <c r="P183" s="141"/>
      <c r="Q183" s="141"/>
      <c r="R183" s="141"/>
      <c r="S183" s="141"/>
      <c r="U183" s="163">
        <v>300000</v>
      </c>
      <c r="V183" s="163">
        <v>0</v>
      </c>
      <c r="W183" s="142">
        <v>0</v>
      </c>
      <c r="X183" s="142"/>
      <c r="Y183" s="142">
        <v>0</v>
      </c>
      <c r="Z183" s="142"/>
      <c r="AA183" s="142"/>
      <c r="AB183" s="163">
        <v>0</v>
      </c>
      <c r="AC183" s="142">
        <v>300000</v>
      </c>
      <c r="AD183" s="142"/>
    </row>
    <row r="184" spans="3:30" ht="16.5" customHeight="1" x14ac:dyDescent="0.2">
      <c r="V184" s="163">
        <v>0</v>
      </c>
      <c r="W184" s="142">
        <v>0</v>
      </c>
      <c r="X184" s="142"/>
      <c r="Y184" s="142">
        <v>0</v>
      </c>
      <c r="Z184" s="142"/>
      <c r="AA184" s="142"/>
    </row>
    <row r="185" spans="3:30" ht="13.5" customHeight="1" x14ac:dyDescent="0.2">
      <c r="V185" s="163">
        <v>0</v>
      </c>
      <c r="W185" s="142">
        <v>0</v>
      </c>
      <c r="X185" s="142"/>
      <c r="Y185" s="142">
        <v>0</v>
      </c>
      <c r="Z185" s="142"/>
      <c r="AA185" s="142"/>
    </row>
    <row r="186" spans="3:30" ht="3" customHeight="1" x14ac:dyDescent="0.2"/>
    <row r="187" spans="3:30" ht="16.5" customHeight="1" x14ac:dyDescent="0.2">
      <c r="C187" s="141" t="s">
        <v>147</v>
      </c>
      <c r="D187" s="141"/>
      <c r="E187" s="141"/>
      <c r="F187" s="141"/>
      <c r="G187" s="141"/>
      <c r="H187" s="141"/>
      <c r="I187" s="141"/>
      <c r="K187" s="141" t="s">
        <v>148</v>
      </c>
      <c r="L187" s="141"/>
      <c r="M187" s="141"/>
      <c r="N187" s="141"/>
      <c r="O187" s="141"/>
      <c r="P187" s="141"/>
      <c r="Q187" s="141"/>
      <c r="R187" s="141"/>
      <c r="S187" s="141"/>
      <c r="U187" s="163">
        <v>200000</v>
      </c>
      <c r="V187" s="163">
        <v>0</v>
      </c>
      <c r="W187" s="142">
        <v>0</v>
      </c>
      <c r="X187" s="142"/>
      <c r="Y187" s="142">
        <v>0</v>
      </c>
      <c r="Z187" s="142"/>
      <c r="AA187" s="142"/>
      <c r="AB187" s="163">
        <v>0</v>
      </c>
      <c r="AC187" s="142">
        <v>200000</v>
      </c>
      <c r="AD187" s="142"/>
    </row>
    <row r="188" spans="3:30" ht="16.5" customHeight="1" x14ac:dyDescent="0.2">
      <c r="V188" s="163">
        <v>0</v>
      </c>
      <c r="W188" s="142">
        <v>0</v>
      </c>
      <c r="X188" s="142"/>
      <c r="Y188" s="142">
        <v>0</v>
      </c>
      <c r="Z188" s="142"/>
      <c r="AA188" s="142"/>
    </row>
    <row r="189" spans="3:30" ht="13.5" customHeight="1" x14ac:dyDescent="0.2">
      <c r="V189" s="163">
        <v>0</v>
      </c>
      <c r="W189" s="142">
        <v>0</v>
      </c>
      <c r="X189" s="142"/>
      <c r="Y189" s="142">
        <v>0</v>
      </c>
      <c r="Z189" s="142"/>
      <c r="AA189" s="142"/>
    </row>
    <row r="190" spans="3:30" ht="3" customHeight="1" x14ac:dyDescent="0.2"/>
    <row r="191" spans="3:30" ht="16.5" customHeight="1" x14ac:dyDescent="0.2">
      <c r="C191" s="141" t="s">
        <v>149</v>
      </c>
      <c r="D191" s="141"/>
      <c r="E191" s="141"/>
      <c r="F191" s="141"/>
      <c r="G191" s="141"/>
      <c r="H191" s="141"/>
      <c r="I191" s="141"/>
      <c r="K191" s="141" t="s">
        <v>150</v>
      </c>
      <c r="L191" s="141"/>
      <c r="M191" s="141"/>
      <c r="N191" s="141"/>
      <c r="O191" s="141"/>
      <c r="P191" s="141"/>
      <c r="Q191" s="141"/>
      <c r="R191" s="141"/>
      <c r="S191" s="141"/>
      <c r="U191" s="163">
        <v>500000</v>
      </c>
      <c r="V191" s="163">
        <v>0</v>
      </c>
      <c r="W191" s="142">
        <v>0</v>
      </c>
      <c r="X191" s="142"/>
      <c r="Y191" s="142">
        <v>0</v>
      </c>
      <c r="Z191" s="142"/>
      <c r="AA191" s="142"/>
      <c r="AB191" s="163">
        <v>0</v>
      </c>
      <c r="AC191" s="142">
        <v>500000</v>
      </c>
      <c r="AD191" s="142"/>
    </row>
    <row r="192" spans="3:30" ht="16.5" customHeight="1" x14ac:dyDescent="0.2">
      <c r="V192" s="163">
        <v>0</v>
      </c>
      <c r="W192" s="142">
        <v>0</v>
      </c>
      <c r="X192" s="142"/>
      <c r="Y192" s="142">
        <v>0</v>
      </c>
      <c r="Z192" s="142"/>
      <c r="AA192" s="142"/>
    </row>
    <row r="193" spans="2:31" ht="13.5" customHeight="1" x14ac:dyDescent="0.2">
      <c r="V193" s="163">
        <v>0</v>
      </c>
      <c r="W193" s="142">
        <v>0</v>
      </c>
      <c r="X193" s="142"/>
      <c r="Y193" s="142">
        <v>0</v>
      </c>
      <c r="Z193" s="142"/>
      <c r="AA193" s="142"/>
    </row>
    <row r="194" spans="2:31" ht="3" customHeight="1" x14ac:dyDescent="0.2"/>
    <row r="195" spans="2:31" ht="16.5" customHeight="1" x14ac:dyDescent="0.2">
      <c r="C195" s="141" t="s">
        <v>151</v>
      </c>
      <c r="D195" s="141"/>
      <c r="E195" s="141"/>
      <c r="F195" s="141"/>
      <c r="G195" s="141"/>
      <c r="H195" s="141"/>
      <c r="I195" s="141"/>
      <c r="K195" s="141" t="s">
        <v>152</v>
      </c>
      <c r="L195" s="141"/>
      <c r="M195" s="141"/>
      <c r="N195" s="141"/>
      <c r="O195" s="141"/>
      <c r="P195" s="141"/>
      <c r="Q195" s="141"/>
      <c r="R195" s="141"/>
      <c r="S195" s="141"/>
      <c r="U195" s="163">
        <v>100000</v>
      </c>
      <c r="V195" s="163">
        <v>0</v>
      </c>
      <c r="W195" s="142">
        <v>0</v>
      </c>
      <c r="X195" s="142"/>
      <c r="Y195" s="142">
        <v>0</v>
      </c>
      <c r="Z195" s="142"/>
      <c r="AA195" s="142"/>
      <c r="AB195" s="163">
        <v>0</v>
      </c>
      <c r="AC195" s="142">
        <v>100000</v>
      </c>
      <c r="AD195" s="142"/>
    </row>
    <row r="196" spans="2:31" ht="16.5" customHeight="1" x14ac:dyDescent="0.2">
      <c r="V196" s="163">
        <v>0</v>
      </c>
      <c r="W196" s="142">
        <v>0</v>
      </c>
      <c r="X196" s="142"/>
      <c r="Y196" s="142">
        <v>0</v>
      </c>
      <c r="Z196" s="142"/>
      <c r="AA196" s="142"/>
    </row>
    <row r="197" spans="2:31" ht="13.5" customHeight="1" x14ac:dyDescent="0.2">
      <c r="V197" s="163">
        <v>0</v>
      </c>
      <c r="W197" s="142">
        <v>0</v>
      </c>
      <c r="X197" s="142"/>
      <c r="Y197" s="142">
        <v>0</v>
      </c>
      <c r="Z197" s="142"/>
      <c r="AA197" s="142"/>
    </row>
    <row r="198" spans="2:31" ht="3" customHeight="1" x14ac:dyDescent="0.2"/>
    <row r="199" spans="2:31" ht="16.5" customHeight="1" x14ac:dyDescent="0.2">
      <c r="C199" s="141" t="s">
        <v>165</v>
      </c>
      <c r="D199" s="141"/>
      <c r="E199" s="141"/>
      <c r="F199" s="141"/>
      <c r="G199" s="141"/>
      <c r="H199" s="141"/>
      <c r="I199" s="141"/>
      <c r="K199" s="141" t="s">
        <v>166</v>
      </c>
      <c r="L199" s="141"/>
      <c r="M199" s="141"/>
      <c r="N199" s="141"/>
      <c r="O199" s="141"/>
      <c r="P199" s="141"/>
      <c r="Q199" s="141"/>
      <c r="R199" s="141"/>
      <c r="S199" s="141"/>
      <c r="U199" s="163">
        <v>1725000</v>
      </c>
      <c r="V199" s="163">
        <v>0</v>
      </c>
      <c r="W199" s="142">
        <v>0</v>
      </c>
      <c r="X199" s="142"/>
      <c r="Y199" s="142">
        <v>0</v>
      </c>
      <c r="Z199" s="142"/>
      <c r="AA199" s="142"/>
      <c r="AB199" s="163">
        <v>0</v>
      </c>
      <c r="AC199" s="142">
        <v>1725000</v>
      </c>
      <c r="AD199" s="142"/>
    </row>
    <row r="200" spans="2:31" ht="16.5" customHeight="1" x14ac:dyDescent="0.2">
      <c r="V200" s="163">
        <v>0</v>
      </c>
      <c r="W200" s="142">
        <v>0</v>
      </c>
      <c r="X200" s="142"/>
      <c r="Y200" s="142">
        <v>0</v>
      </c>
      <c r="Z200" s="142"/>
      <c r="AA200" s="142"/>
    </row>
    <row r="201" spans="2:31" ht="13.5" customHeight="1" x14ac:dyDescent="0.2">
      <c r="V201" s="163">
        <v>0</v>
      </c>
      <c r="W201" s="142">
        <v>0</v>
      </c>
      <c r="X201" s="142"/>
      <c r="Y201" s="142">
        <v>0</v>
      </c>
      <c r="Z201" s="142"/>
      <c r="AA201" s="142"/>
    </row>
    <row r="202" spans="2:31" ht="6" customHeight="1" x14ac:dyDescent="0.2"/>
    <row r="203" spans="2:31" ht="16.5" customHeight="1" x14ac:dyDescent="0.2">
      <c r="B203" s="135" t="s">
        <v>142</v>
      </c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U203" s="163">
        <v>4850000</v>
      </c>
      <c r="V203" s="163">
        <v>0</v>
      </c>
      <c r="W203" s="142">
        <v>0</v>
      </c>
      <c r="X203" s="142"/>
      <c r="Y203" s="142">
        <v>0</v>
      </c>
      <c r="Z203" s="142"/>
      <c r="AA203" s="142"/>
      <c r="AB203" s="163">
        <v>0</v>
      </c>
      <c r="AC203" s="142">
        <v>4850000</v>
      </c>
      <c r="AD203" s="142"/>
    </row>
    <row r="204" spans="2:31" ht="16.5" customHeight="1" x14ac:dyDescent="0.2">
      <c r="V204" s="163">
        <v>0</v>
      </c>
      <c r="W204" s="142">
        <v>0</v>
      </c>
      <c r="X204" s="142"/>
      <c r="Y204" s="142">
        <v>0</v>
      </c>
      <c r="Z204" s="142"/>
      <c r="AA204" s="142"/>
    </row>
    <row r="205" spans="2:31" ht="16.5" customHeight="1" x14ac:dyDescent="0.2">
      <c r="V205" s="163">
        <v>0</v>
      </c>
      <c r="W205" s="142">
        <v>0</v>
      </c>
      <c r="X205" s="142"/>
      <c r="Y205" s="142">
        <v>0</v>
      </c>
      <c r="Z205" s="142"/>
      <c r="AA205" s="142"/>
    </row>
    <row r="206" spans="2:31" ht="9" customHeight="1" x14ac:dyDescent="0.2"/>
    <row r="207" spans="2:31" ht="13.5" customHeight="1" x14ac:dyDescent="0.2">
      <c r="C207" s="135" t="s">
        <v>136</v>
      </c>
      <c r="D207" s="135"/>
      <c r="E207" s="135"/>
      <c r="F207" s="135"/>
      <c r="H207" s="136" t="s">
        <v>35</v>
      </c>
      <c r="I207" s="141" t="s">
        <v>170</v>
      </c>
      <c r="J207" s="141"/>
      <c r="K207" s="141"/>
      <c r="L207" s="141"/>
      <c r="M207" s="141"/>
      <c r="O207" s="138" t="s">
        <v>88</v>
      </c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</row>
    <row r="208" spans="2:31" ht="13.5" customHeight="1" x14ac:dyDescent="0.2">
      <c r="C208" s="135" t="s">
        <v>138</v>
      </c>
      <c r="D208" s="135"/>
      <c r="E208" s="135"/>
      <c r="F208" s="135"/>
      <c r="H208" s="136" t="s">
        <v>35</v>
      </c>
      <c r="I208" s="141" t="s">
        <v>171</v>
      </c>
      <c r="J208" s="141"/>
      <c r="K208" s="141"/>
      <c r="L208" s="141"/>
      <c r="M208" s="141"/>
      <c r="O208" s="138" t="s">
        <v>89</v>
      </c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  <c r="AE208" s="138"/>
    </row>
    <row r="209" spans="3:30" ht="3" customHeight="1" x14ac:dyDescent="0.2"/>
    <row r="210" spans="3:30" ht="16.5" customHeight="1" x14ac:dyDescent="0.2">
      <c r="C210" s="141" t="s">
        <v>172</v>
      </c>
      <c r="D210" s="141"/>
      <c r="E210" s="141"/>
      <c r="F210" s="141"/>
      <c r="G210" s="141"/>
      <c r="H210" s="141"/>
      <c r="I210" s="141"/>
      <c r="K210" s="141" t="s">
        <v>173</v>
      </c>
      <c r="L210" s="141"/>
      <c r="M210" s="141"/>
      <c r="N210" s="141"/>
      <c r="O210" s="141"/>
      <c r="P210" s="141"/>
      <c r="Q210" s="141"/>
      <c r="R210" s="141"/>
      <c r="S210" s="141"/>
      <c r="U210" s="163">
        <v>3250000</v>
      </c>
      <c r="V210" s="163">
        <v>0</v>
      </c>
      <c r="W210" s="142">
        <v>0</v>
      </c>
      <c r="X210" s="142"/>
      <c r="Y210" s="142">
        <v>0</v>
      </c>
      <c r="Z210" s="142"/>
      <c r="AA210" s="142"/>
      <c r="AB210" s="163">
        <v>0</v>
      </c>
      <c r="AC210" s="142">
        <v>3250000</v>
      </c>
      <c r="AD210" s="142"/>
    </row>
    <row r="211" spans="3:30" ht="16.5" customHeight="1" x14ac:dyDescent="0.2">
      <c r="V211" s="163">
        <v>0</v>
      </c>
      <c r="W211" s="142">
        <v>0</v>
      </c>
      <c r="X211" s="142"/>
      <c r="Y211" s="142">
        <v>0</v>
      </c>
      <c r="Z211" s="142"/>
      <c r="AA211" s="142"/>
    </row>
    <row r="212" spans="3:30" ht="13.5" customHeight="1" x14ac:dyDescent="0.2">
      <c r="V212" s="163">
        <v>0</v>
      </c>
      <c r="W212" s="142">
        <v>0</v>
      </c>
      <c r="X212" s="142"/>
      <c r="Y212" s="142">
        <v>0</v>
      </c>
      <c r="Z212" s="142"/>
      <c r="AA212" s="142"/>
    </row>
    <row r="213" spans="3:30" ht="3" customHeight="1" x14ac:dyDescent="0.2"/>
    <row r="214" spans="3:30" ht="16.5" customHeight="1" x14ac:dyDescent="0.2">
      <c r="C214" s="141" t="s">
        <v>140</v>
      </c>
      <c r="D214" s="141"/>
      <c r="E214" s="141"/>
      <c r="F214" s="141"/>
      <c r="G214" s="141"/>
      <c r="H214" s="141"/>
      <c r="I214" s="141"/>
      <c r="K214" s="141" t="s">
        <v>141</v>
      </c>
      <c r="L214" s="141"/>
      <c r="M214" s="141"/>
      <c r="N214" s="141"/>
      <c r="O214" s="141"/>
      <c r="P214" s="141"/>
      <c r="Q214" s="141"/>
      <c r="R214" s="141"/>
      <c r="S214" s="141"/>
      <c r="U214" s="163">
        <v>3750000</v>
      </c>
      <c r="V214" s="163">
        <v>0</v>
      </c>
      <c r="W214" s="142">
        <v>0</v>
      </c>
      <c r="X214" s="142"/>
      <c r="Y214" s="142">
        <v>0</v>
      </c>
      <c r="Z214" s="142"/>
      <c r="AA214" s="142"/>
      <c r="AB214" s="163">
        <v>0</v>
      </c>
      <c r="AC214" s="142">
        <v>3750000</v>
      </c>
      <c r="AD214" s="142"/>
    </row>
    <row r="215" spans="3:30" ht="16.5" customHeight="1" x14ac:dyDescent="0.2">
      <c r="V215" s="163">
        <v>0</v>
      </c>
      <c r="W215" s="142">
        <v>0</v>
      </c>
      <c r="X215" s="142"/>
      <c r="Y215" s="142">
        <v>0</v>
      </c>
      <c r="Z215" s="142"/>
      <c r="AA215" s="142"/>
    </row>
    <row r="216" spans="3:30" ht="13.5" customHeight="1" x14ac:dyDescent="0.2">
      <c r="V216" s="163">
        <v>0</v>
      </c>
      <c r="W216" s="142">
        <v>0</v>
      </c>
      <c r="X216" s="142"/>
      <c r="Y216" s="142">
        <v>0</v>
      </c>
      <c r="Z216" s="142"/>
      <c r="AA216" s="142"/>
    </row>
    <row r="217" spans="3:30" ht="3" customHeight="1" x14ac:dyDescent="0.2"/>
    <row r="218" spans="3:30" ht="16.5" customHeight="1" x14ac:dyDescent="0.2">
      <c r="C218" s="141" t="s">
        <v>145</v>
      </c>
      <c r="D218" s="141"/>
      <c r="E218" s="141"/>
      <c r="F218" s="141"/>
      <c r="G218" s="141"/>
      <c r="H218" s="141"/>
      <c r="I218" s="141"/>
      <c r="K218" s="141" t="s">
        <v>146</v>
      </c>
      <c r="L218" s="141"/>
      <c r="M218" s="141"/>
      <c r="N218" s="141"/>
      <c r="O218" s="141"/>
      <c r="P218" s="141"/>
      <c r="Q218" s="141"/>
      <c r="R218" s="141"/>
      <c r="S218" s="141"/>
      <c r="U218" s="163">
        <v>200000</v>
      </c>
      <c r="V218" s="163">
        <v>0</v>
      </c>
      <c r="W218" s="142">
        <v>0</v>
      </c>
      <c r="X218" s="142"/>
      <c r="Y218" s="142">
        <v>0</v>
      </c>
      <c r="Z218" s="142"/>
      <c r="AA218" s="142"/>
      <c r="AB218" s="163">
        <v>0</v>
      </c>
      <c r="AC218" s="142">
        <v>200000</v>
      </c>
      <c r="AD218" s="142"/>
    </row>
    <row r="219" spans="3:30" ht="16.5" customHeight="1" x14ac:dyDescent="0.2">
      <c r="V219" s="163">
        <v>0</v>
      </c>
      <c r="W219" s="142">
        <v>0</v>
      </c>
      <c r="X219" s="142"/>
      <c r="Y219" s="142">
        <v>0</v>
      </c>
      <c r="Z219" s="142"/>
      <c r="AA219" s="142"/>
    </row>
    <row r="220" spans="3:30" ht="13.5" customHeight="1" x14ac:dyDescent="0.2">
      <c r="V220" s="163">
        <v>0</v>
      </c>
      <c r="W220" s="142">
        <v>0</v>
      </c>
      <c r="X220" s="142"/>
      <c r="Y220" s="142">
        <v>0</v>
      </c>
      <c r="Z220" s="142"/>
      <c r="AA220" s="142"/>
    </row>
    <row r="221" spans="3:30" ht="3" customHeight="1" x14ac:dyDescent="0.2"/>
    <row r="222" spans="3:30" ht="16.5" customHeight="1" x14ac:dyDescent="0.2">
      <c r="C222" s="141" t="s">
        <v>147</v>
      </c>
      <c r="D222" s="141"/>
      <c r="E222" s="141"/>
      <c r="F222" s="141"/>
      <c r="G222" s="141"/>
      <c r="H222" s="141"/>
      <c r="I222" s="141"/>
      <c r="K222" s="141" t="s">
        <v>148</v>
      </c>
      <c r="L222" s="141"/>
      <c r="M222" s="141"/>
      <c r="N222" s="141"/>
      <c r="O222" s="141"/>
      <c r="P222" s="141"/>
      <c r="Q222" s="141"/>
      <c r="R222" s="141"/>
      <c r="S222" s="141"/>
      <c r="U222" s="163">
        <v>200000</v>
      </c>
      <c r="V222" s="163">
        <v>0</v>
      </c>
      <c r="W222" s="142">
        <v>0</v>
      </c>
      <c r="X222" s="142"/>
      <c r="Y222" s="142">
        <v>0</v>
      </c>
      <c r="Z222" s="142"/>
      <c r="AA222" s="142"/>
      <c r="AB222" s="163">
        <v>0</v>
      </c>
      <c r="AC222" s="142">
        <v>200000</v>
      </c>
      <c r="AD222" s="142"/>
    </row>
    <row r="223" spans="3:30" ht="16.5" customHeight="1" x14ac:dyDescent="0.2">
      <c r="V223" s="163">
        <v>0</v>
      </c>
      <c r="W223" s="142">
        <v>0</v>
      </c>
      <c r="X223" s="142"/>
      <c r="Y223" s="142">
        <v>0</v>
      </c>
      <c r="Z223" s="142"/>
      <c r="AA223" s="142"/>
    </row>
    <row r="224" spans="3:30" ht="13.5" customHeight="1" x14ac:dyDescent="0.2">
      <c r="V224" s="163">
        <v>0</v>
      </c>
      <c r="W224" s="142">
        <v>0</v>
      </c>
      <c r="X224" s="142"/>
      <c r="Y224" s="142">
        <v>0</v>
      </c>
      <c r="Z224" s="142"/>
      <c r="AA224" s="142"/>
    </row>
    <row r="225" spans="2:30" ht="3" customHeight="1" x14ac:dyDescent="0.2"/>
    <row r="226" spans="2:30" ht="16.5" customHeight="1" x14ac:dyDescent="0.2">
      <c r="C226" s="141" t="s">
        <v>149</v>
      </c>
      <c r="D226" s="141"/>
      <c r="E226" s="141"/>
      <c r="F226" s="141"/>
      <c r="G226" s="141"/>
      <c r="H226" s="141"/>
      <c r="I226" s="141"/>
      <c r="K226" s="141" t="s">
        <v>150</v>
      </c>
      <c r="L226" s="141"/>
      <c r="M226" s="141"/>
      <c r="N226" s="141"/>
      <c r="O226" s="141"/>
      <c r="P226" s="141"/>
      <c r="Q226" s="141"/>
      <c r="R226" s="141"/>
      <c r="S226" s="141"/>
      <c r="U226" s="163">
        <v>800000</v>
      </c>
      <c r="V226" s="163">
        <v>0</v>
      </c>
      <c r="W226" s="142">
        <v>0</v>
      </c>
      <c r="X226" s="142"/>
      <c r="Y226" s="142">
        <v>0</v>
      </c>
      <c r="Z226" s="142"/>
      <c r="AA226" s="142"/>
      <c r="AB226" s="163">
        <v>0</v>
      </c>
      <c r="AC226" s="142">
        <v>800000</v>
      </c>
      <c r="AD226" s="142"/>
    </row>
    <row r="227" spans="2:30" ht="16.5" customHeight="1" x14ac:dyDescent="0.2">
      <c r="V227" s="163">
        <v>0</v>
      </c>
      <c r="W227" s="142">
        <v>0</v>
      </c>
      <c r="X227" s="142"/>
      <c r="Y227" s="142">
        <v>0</v>
      </c>
      <c r="Z227" s="142"/>
      <c r="AA227" s="142"/>
    </row>
    <row r="228" spans="2:30" ht="13.5" customHeight="1" x14ac:dyDescent="0.2">
      <c r="V228" s="163">
        <v>0</v>
      </c>
      <c r="W228" s="142">
        <v>0</v>
      </c>
      <c r="X228" s="142"/>
      <c r="Y228" s="142">
        <v>0</v>
      </c>
      <c r="Z228" s="142"/>
      <c r="AA228" s="142"/>
    </row>
    <row r="229" spans="2:30" ht="3" customHeight="1" x14ac:dyDescent="0.2"/>
    <row r="230" spans="2:30" ht="16.5" customHeight="1" x14ac:dyDescent="0.2">
      <c r="C230" s="141" t="s">
        <v>159</v>
      </c>
      <c r="D230" s="141"/>
      <c r="E230" s="141"/>
      <c r="F230" s="141"/>
      <c r="G230" s="141"/>
      <c r="H230" s="141"/>
      <c r="I230" s="141"/>
      <c r="K230" s="141" t="s">
        <v>160</v>
      </c>
      <c r="L230" s="141"/>
      <c r="M230" s="141"/>
      <c r="N230" s="141"/>
      <c r="O230" s="141"/>
      <c r="P230" s="141"/>
      <c r="Q230" s="141"/>
      <c r="R230" s="141"/>
      <c r="S230" s="141"/>
      <c r="U230" s="163">
        <v>300000</v>
      </c>
      <c r="V230" s="163">
        <v>0</v>
      </c>
      <c r="W230" s="142">
        <v>0</v>
      </c>
      <c r="X230" s="142"/>
      <c r="Y230" s="142">
        <v>0</v>
      </c>
      <c r="Z230" s="142"/>
      <c r="AA230" s="142"/>
      <c r="AB230" s="163">
        <v>0</v>
      </c>
      <c r="AC230" s="142">
        <v>300000</v>
      </c>
      <c r="AD230" s="142"/>
    </row>
    <row r="231" spans="2:30" ht="16.5" customHeight="1" x14ac:dyDescent="0.2">
      <c r="V231" s="163">
        <v>0</v>
      </c>
      <c r="W231" s="142">
        <v>0</v>
      </c>
      <c r="X231" s="142"/>
      <c r="Y231" s="142">
        <v>0</v>
      </c>
      <c r="Z231" s="142"/>
      <c r="AA231" s="142"/>
    </row>
    <row r="232" spans="2:30" ht="13.5" customHeight="1" x14ac:dyDescent="0.2">
      <c r="V232" s="163">
        <v>0</v>
      </c>
      <c r="W232" s="142">
        <v>0</v>
      </c>
      <c r="X232" s="142"/>
      <c r="Y232" s="142">
        <v>0</v>
      </c>
      <c r="Z232" s="142"/>
      <c r="AA232" s="142"/>
    </row>
    <row r="233" spans="2:30" ht="3" customHeight="1" x14ac:dyDescent="0.2"/>
    <row r="234" spans="2:30" ht="16.5" customHeight="1" x14ac:dyDescent="0.2">
      <c r="C234" s="141" t="s">
        <v>165</v>
      </c>
      <c r="D234" s="141"/>
      <c r="E234" s="141"/>
      <c r="F234" s="141"/>
      <c r="G234" s="141"/>
      <c r="H234" s="141"/>
      <c r="I234" s="141"/>
      <c r="K234" s="141" t="s">
        <v>166</v>
      </c>
      <c r="L234" s="141"/>
      <c r="M234" s="141"/>
      <c r="N234" s="141"/>
      <c r="O234" s="141"/>
      <c r="P234" s="141"/>
      <c r="Q234" s="141"/>
      <c r="R234" s="141"/>
      <c r="S234" s="141"/>
      <c r="U234" s="163">
        <v>5300000</v>
      </c>
      <c r="V234" s="163">
        <v>0</v>
      </c>
      <c r="W234" s="142">
        <v>0</v>
      </c>
      <c r="X234" s="142"/>
      <c r="Y234" s="142">
        <v>0</v>
      </c>
      <c r="Z234" s="142"/>
      <c r="AA234" s="142"/>
      <c r="AB234" s="163">
        <v>0</v>
      </c>
      <c r="AC234" s="142">
        <v>5300000</v>
      </c>
      <c r="AD234" s="142"/>
    </row>
    <row r="235" spans="2:30" ht="16.5" customHeight="1" x14ac:dyDescent="0.2">
      <c r="V235" s="163">
        <v>0</v>
      </c>
      <c r="W235" s="142">
        <v>0</v>
      </c>
      <c r="X235" s="142"/>
      <c r="Y235" s="142">
        <v>0</v>
      </c>
      <c r="Z235" s="142"/>
      <c r="AA235" s="142"/>
    </row>
    <row r="236" spans="2:30" ht="13.5" customHeight="1" x14ac:dyDescent="0.2">
      <c r="V236" s="163">
        <v>0</v>
      </c>
      <c r="W236" s="142">
        <v>0</v>
      </c>
      <c r="X236" s="142"/>
      <c r="Y236" s="142">
        <v>0</v>
      </c>
      <c r="Z236" s="142"/>
      <c r="AA236" s="142"/>
    </row>
    <row r="237" spans="2:30" ht="6" customHeight="1" x14ac:dyDescent="0.2"/>
    <row r="238" spans="2:30" ht="16.5" customHeight="1" x14ac:dyDescent="0.2">
      <c r="B238" s="135" t="s">
        <v>142</v>
      </c>
      <c r="C238" s="135"/>
      <c r="D238" s="135"/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  <c r="O238" s="135"/>
      <c r="P238" s="135"/>
      <c r="Q238" s="135"/>
      <c r="R238" s="135"/>
      <c r="U238" s="163">
        <v>13800000</v>
      </c>
      <c r="V238" s="163">
        <v>0</v>
      </c>
      <c r="W238" s="142">
        <v>0</v>
      </c>
      <c r="X238" s="142"/>
      <c r="Y238" s="142">
        <v>0</v>
      </c>
      <c r="Z238" s="142"/>
      <c r="AA238" s="142"/>
      <c r="AB238" s="163">
        <v>0</v>
      </c>
      <c r="AC238" s="142">
        <v>13800000</v>
      </c>
      <c r="AD238" s="142"/>
    </row>
    <row r="239" spans="2:30" ht="16.5" customHeight="1" x14ac:dyDescent="0.2">
      <c r="V239" s="163">
        <v>0</v>
      </c>
      <c r="W239" s="142">
        <v>0</v>
      </c>
      <c r="X239" s="142"/>
      <c r="Y239" s="142">
        <v>0</v>
      </c>
      <c r="Z239" s="142"/>
      <c r="AA239" s="142"/>
    </row>
    <row r="240" spans="2:30" ht="16.5" customHeight="1" x14ac:dyDescent="0.2">
      <c r="V240" s="163">
        <v>0</v>
      </c>
      <c r="W240" s="142">
        <v>0</v>
      </c>
      <c r="X240" s="142"/>
      <c r="Y240" s="142">
        <v>0</v>
      </c>
      <c r="Z240" s="142"/>
      <c r="AA240" s="142"/>
    </row>
    <row r="241" spans="3:31" ht="9" customHeight="1" x14ac:dyDescent="0.2"/>
    <row r="242" spans="3:31" ht="13.5" customHeight="1" x14ac:dyDescent="0.2">
      <c r="C242" s="135" t="s">
        <v>136</v>
      </c>
      <c r="D242" s="135"/>
      <c r="E242" s="135"/>
      <c r="F242" s="135"/>
      <c r="H242" s="136" t="s">
        <v>35</v>
      </c>
      <c r="I242" s="141" t="s">
        <v>174</v>
      </c>
      <c r="J242" s="141"/>
      <c r="K242" s="141"/>
      <c r="L242" s="141"/>
      <c r="M242" s="141"/>
      <c r="O242" s="138" t="s">
        <v>94</v>
      </c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138"/>
    </row>
    <row r="243" spans="3:31" ht="13.5" customHeight="1" x14ac:dyDescent="0.2">
      <c r="C243" s="135" t="s">
        <v>138</v>
      </c>
      <c r="D243" s="135"/>
      <c r="E243" s="135"/>
      <c r="F243" s="135"/>
      <c r="H243" s="136" t="s">
        <v>35</v>
      </c>
      <c r="I243" s="141" t="s">
        <v>175</v>
      </c>
      <c r="J243" s="141"/>
      <c r="K243" s="141"/>
      <c r="L243" s="141"/>
      <c r="M243" s="141"/>
      <c r="O243" s="138" t="s">
        <v>95</v>
      </c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  <c r="AE243" s="138"/>
    </row>
    <row r="244" spans="3:31" ht="3" customHeight="1" x14ac:dyDescent="0.2"/>
    <row r="245" spans="3:31" ht="3" customHeight="1" x14ac:dyDescent="0.2"/>
    <row r="246" spans="3:31" ht="16.5" customHeight="1" x14ac:dyDescent="0.2">
      <c r="C246" s="141" t="s">
        <v>176</v>
      </c>
      <c r="D246" s="141"/>
      <c r="E246" s="141"/>
      <c r="F246" s="141"/>
      <c r="G246" s="141"/>
      <c r="H246" s="141"/>
      <c r="I246" s="141"/>
      <c r="K246" s="141" t="s">
        <v>177</v>
      </c>
      <c r="L246" s="141"/>
      <c r="M246" s="141"/>
      <c r="N246" s="141"/>
      <c r="O246" s="141"/>
      <c r="P246" s="141"/>
      <c r="Q246" s="141"/>
      <c r="R246" s="141"/>
      <c r="S246" s="141"/>
      <c r="U246" s="163">
        <v>400000</v>
      </c>
      <c r="V246" s="163">
        <v>0</v>
      </c>
      <c r="W246" s="142">
        <v>0</v>
      </c>
      <c r="X246" s="142"/>
      <c r="Y246" s="142">
        <v>0</v>
      </c>
      <c r="Z246" s="142"/>
      <c r="AA246" s="142"/>
      <c r="AB246" s="163">
        <v>0</v>
      </c>
      <c r="AC246" s="142">
        <v>400000</v>
      </c>
      <c r="AD246" s="142"/>
    </row>
    <row r="247" spans="3:31" ht="16.5" customHeight="1" x14ac:dyDescent="0.2">
      <c r="V247" s="163">
        <v>0</v>
      </c>
      <c r="W247" s="142">
        <v>0</v>
      </c>
      <c r="X247" s="142"/>
      <c r="Y247" s="142">
        <v>0</v>
      </c>
      <c r="Z247" s="142"/>
      <c r="AA247" s="142"/>
    </row>
    <row r="248" spans="3:31" ht="13.5" customHeight="1" x14ac:dyDescent="0.2">
      <c r="V248" s="163">
        <v>0</v>
      </c>
      <c r="W248" s="142">
        <v>0</v>
      </c>
      <c r="X248" s="142"/>
      <c r="Y248" s="142">
        <v>0</v>
      </c>
      <c r="Z248" s="142"/>
      <c r="AA248" s="142"/>
    </row>
    <row r="249" spans="3:31" ht="16.5" customHeight="1" x14ac:dyDescent="0.2">
      <c r="C249" s="141" t="s">
        <v>178</v>
      </c>
      <c r="D249" s="141"/>
      <c r="E249" s="141"/>
      <c r="F249" s="141"/>
      <c r="G249" s="141"/>
      <c r="H249" s="141"/>
      <c r="I249" s="141"/>
      <c r="K249" s="141" t="s">
        <v>179</v>
      </c>
      <c r="L249" s="141"/>
      <c r="M249" s="141"/>
      <c r="N249" s="141"/>
      <c r="O249" s="141"/>
      <c r="P249" s="141"/>
      <c r="Q249" s="141"/>
      <c r="R249" s="141"/>
      <c r="S249" s="141"/>
      <c r="U249" s="163">
        <v>740000</v>
      </c>
      <c r="V249" s="163">
        <v>0</v>
      </c>
      <c r="W249" s="142">
        <v>0</v>
      </c>
      <c r="X249" s="142"/>
      <c r="Y249" s="142">
        <v>0</v>
      </c>
      <c r="Z249" s="142"/>
      <c r="AA249" s="142"/>
      <c r="AB249" s="163">
        <v>0</v>
      </c>
      <c r="AC249" s="142">
        <v>740000</v>
      </c>
      <c r="AD249" s="142"/>
    </row>
    <row r="250" spans="3:31" ht="16.5" customHeight="1" x14ac:dyDescent="0.2">
      <c r="V250" s="163">
        <v>0</v>
      </c>
      <c r="W250" s="142">
        <v>0</v>
      </c>
      <c r="X250" s="142"/>
      <c r="Y250" s="142">
        <v>0</v>
      </c>
      <c r="Z250" s="142"/>
      <c r="AA250" s="142"/>
    </row>
    <row r="251" spans="3:31" ht="13.5" customHeight="1" x14ac:dyDescent="0.2">
      <c r="V251" s="163">
        <v>0</v>
      </c>
      <c r="W251" s="142">
        <v>0</v>
      </c>
      <c r="X251" s="142"/>
      <c r="Y251" s="142">
        <v>0</v>
      </c>
      <c r="Z251" s="142"/>
      <c r="AA251" s="142"/>
    </row>
    <row r="252" spans="3:31" ht="3" customHeight="1" x14ac:dyDescent="0.2"/>
    <row r="253" spans="3:31" ht="16.5" customHeight="1" x14ac:dyDescent="0.2">
      <c r="C253" s="141" t="s">
        <v>140</v>
      </c>
      <c r="D253" s="141"/>
      <c r="E253" s="141"/>
      <c r="F253" s="141"/>
      <c r="G253" s="141"/>
      <c r="H253" s="141"/>
      <c r="I253" s="141"/>
      <c r="K253" s="141" t="s">
        <v>141</v>
      </c>
      <c r="L253" s="141"/>
      <c r="M253" s="141"/>
      <c r="N253" s="141"/>
      <c r="O253" s="141"/>
      <c r="P253" s="141"/>
      <c r="Q253" s="141"/>
      <c r="R253" s="141"/>
      <c r="S253" s="141"/>
      <c r="U253" s="163">
        <v>19425000</v>
      </c>
      <c r="V253" s="163">
        <v>0</v>
      </c>
      <c r="W253" s="142">
        <v>0</v>
      </c>
      <c r="X253" s="142"/>
      <c r="Y253" s="142">
        <v>0</v>
      </c>
      <c r="Z253" s="142"/>
      <c r="AA253" s="142"/>
      <c r="AB253" s="163">
        <v>0</v>
      </c>
      <c r="AC253" s="142">
        <v>19425000</v>
      </c>
      <c r="AD253" s="142"/>
    </row>
    <row r="254" spans="3:31" ht="16.5" customHeight="1" x14ac:dyDescent="0.2">
      <c r="V254" s="163">
        <v>0</v>
      </c>
      <c r="W254" s="142">
        <v>0</v>
      </c>
      <c r="X254" s="142"/>
      <c r="Y254" s="142">
        <v>0</v>
      </c>
      <c r="Z254" s="142"/>
      <c r="AA254" s="142"/>
    </row>
    <row r="255" spans="3:31" ht="13.5" customHeight="1" x14ac:dyDescent="0.2">
      <c r="V255" s="163">
        <v>0</v>
      </c>
      <c r="W255" s="142">
        <v>0</v>
      </c>
      <c r="X255" s="142"/>
      <c r="Y255" s="142">
        <v>0</v>
      </c>
      <c r="Z255" s="142"/>
      <c r="AA255" s="142"/>
    </row>
    <row r="256" spans="3:31" ht="3" customHeight="1" x14ac:dyDescent="0.2"/>
    <row r="257" spans="3:30" ht="16.5" customHeight="1" x14ac:dyDescent="0.2">
      <c r="C257" s="141" t="s">
        <v>145</v>
      </c>
      <c r="D257" s="141"/>
      <c r="E257" s="141"/>
      <c r="F257" s="141"/>
      <c r="G257" s="141"/>
      <c r="H257" s="141"/>
      <c r="I257" s="141"/>
      <c r="K257" s="141" t="s">
        <v>146</v>
      </c>
      <c r="L257" s="141"/>
      <c r="M257" s="141"/>
      <c r="N257" s="141"/>
      <c r="O257" s="141"/>
      <c r="P257" s="141"/>
      <c r="Q257" s="141"/>
      <c r="R257" s="141"/>
      <c r="S257" s="141"/>
      <c r="U257" s="163">
        <v>800000</v>
      </c>
      <c r="V257" s="163">
        <v>0</v>
      </c>
      <c r="W257" s="142">
        <v>0</v>
      </c>
      <c r="X257" s="142"/>
      <c r="Y257" s="142">
        <v>0</v>
      </c>
      <c r="Z257" s="142"/>
      <c r="AA257" s="142"/>
      <c r="AB257" s="163">
        <v>0</v>
      </c>
      <c r="AC257" s="142">
        <v>800000</v>
      </c>
      <c r="AD257" s="142"/>
    </row>
    <row r="258" spans="3:30" ht="16.5" customHeight="1" x14ac:dyDescent="0.2">
      <c r="V258" s="163">
        <v>0</v>
      </c>
      <c r="W258" s="142">
        <v>0</v>
      </c>
      <c r="X258" s="142"/>
      <c r="Y258" s="142">
        <v>0</v>
      </c>
      <c r="Z258" s="142"/>
      <c r="AA258" s="142"/>
    </row>
    <row r="259" spans="3:30" ht="13.5" customHeight="1" x14ac:dyDescent="0.2">
      <c r="V259" s="163">
        <v>0</v>
      </c>
      <c r="W259" s="142">
        <v>0</v>
      </c>
      <c r="X259" s="142"/>
      <c r="Y259" s="142">
        <v>0</v>
      </c>
      <c r="Z259" s="142"/>
      <c r="AA259" s="142"/>
    </row>
    <row r="260" spans="3:30" ht="3" customHeight="1" x14ac:dyDescent="0.2"/>
    <row r="261" spans="3:30" ht="16.5" customHeight="1" x14ac:dyDescent="0.2">
      <c r="C261" s="141" t="s">
        <v>147</v>
      </c>
      <c r="D261" s="141"/>
      <c r="E261" s="141"/>
      <c r="F261" s="141"/>
      <c r="G261" s="141"/>
      <c r="H261" s="141"/>
      <c r="I261" s="141"/>
      <c r="K261" s="141" t="s">
        <v>148</v>
      </c>
      <c r="L261" s="141"/>
      <c r="M261" s="141"/>
      <c r="N261" s="141"/>
      <c r="O261" s="141"/>
      <c r="P261" s="141"/>
      <c r="Q261" s="141"/>
      <c r="R261" s="141"/>
      <c r="S261" s="141"/>
      <c r="U261" s="163">
        <v>815000</v>
      </c>
      <c r="V261" s="163">
        <v>0</v>
      </c>
      <c r="W261" s="142">
        <v>0</v>
      </c>
      <c r="X261" s="142"/>
      <c r="Y261" s="142">
        <v>0</v>
      </c>
      <c r="Z261" s="142"/>
      <c r="AA261" s="142"/>
      <c r="AB261" s="163">
        <v>0</v>
      </c>
      <c r="AC261" s="142">
        <v>815000</v>
      </c>
      <c r="AD261" s="142"/>
    </row>
    <row r="262" spans="3:30" ht="16.5" customHeight="1" x14ac:dyDescent="0.2">
      <c r="V262" s="163">
        <v>0</v>
      </c>
      <c r="W262" s="142">
        <v>0</v>
      </c>
      <c r="X262" s="142"/>
      <c r="Y262" s="142">
        <v>0</v>
      </c>
      <c r="Z262" s="142"/>
      <c r="AA262" s="142"/>
    </row>
    <row r="263" spans="3:30" ht="13.5" customHeight="1" x14ac:dyDescent="0.2">
      <c r="V263" s="163">
        <v>0</v>
      </c>
      <c r="W263" s="142">
        <v>0</v>
      </c>
      <c r="X263" s="142"/>
      <c r="Y263" s="142">
        <v>0</v>
      </c>
      <c r="Z263" s="142"/>
      <c r="AA263" s="142"/>
    </row>
    <row r="264" spans="3:30" ht="3" customHeight="1" x14ac:dyDescent="0.2"/>
    <row r="265" spans="3:30" ht="16.5" customHeight="1" x14ac:dyDescent="0.2">
      <c r="C265" s="141" t="s">
        <v>149</v>
      </c>
      <c r="D265" s="141"/>
      <c r="E265" s="141"/>
      <c r="F265" s="141"/>
      <c r="G265" s="141"/>
      <c r="H265" s="141"/>
      <c r="I265" s="141"/>
      <c r="K265" s="141" t="s">
        <v>150</v>
      </c>
      <c r="L265" s="141"/>
      <c r="M265" s="141"/>
      <c r="N265" s="141"/>
      <c r="O265" s="141"/>
      <c r="P265" s="141"/>
      <c r="Q265" s="141"/>
      <c r="R265" s="141"/>
      <c r="S265" s="141"/>
      <c r="U265" s="163">
        <v>200000</v>
      </c>
      <c r="V265" s="163">
        <v>0</v>
      </c>
      <c r="W265" s="142">
        <v>0</v>
      </c>
      <c r="X265" s="142"/>
      <c r="Y265" s="142">
        <v>0</v>
      </c>
      <c r="Z265" s="142"/>
      <c r="AA265" s="142"/>
      <c r="AB265" s="163">
        <v>0</v>
      </c>
      <c r="AC265" s="142">
        <v>200000</v>
      </c>
      <c r="AD265" s="142"/>
    </row>
    <row r="266" spans="3:30" ht="16.5" customHeight="1" x14ac:dyDescent="0.2">
      <c r="V266" s="163">
        <v>0</v>
      </c>
      <c r="W266" s="142">
        <v>0</v>
      </c>
      <c r="X266" s="142"/>
      <c r="Y266" s="142">
        <v>0</v>
      </c>
      <c r="Z266" s="142"/>
      <c r="AA266" s="142"/>
    </row>
    <row r="267" spans="3:30" ht="13.5" customHeight="1" x14ac:dyDescent="0.2">
      <c r="V267" s="163">
        <v>0</v>
      </c>
      <c r="W267" s="142">
        <v>0</v>
      </c>
      <c r="X267" s="142"/>
      <c r="Y267" s="142">
        <v>0</v>
      </c>
      <c r="Z267" s="142"/>
      <c r="AA267" s="142"/>
    </row>
    <row r="268" spans="3:30" ht="3" customHeight="1" x14ac:dyDescent="0.2"/>
    <row r="269" spans="3:30" ht="16.5" customHeight="1" x14ac:dyDescent="0.2">
      <c r="C269" s="141" t="s">
        <v>151</v>
      </c>
      <c r="D269" s="141"/>
      <c r="E269" s="141"/>
      <c r="F269" s="141"/>
      <c r="G269" s="141"/>
      <c r="H269" s="141"/>
      <c r="I269" s="141"/>
      <c r="K269" s="141" t="s">
        <v>152</v>
      </c>
      <c r="L269" s="141"/>
      <c r="M269" s="141"/>
      <c r="N269" s="141"/>
      <c r="O269" s="141"/>
      <c r="P269" s="141"/>
      <c r="Q269" s="141"/>
      <c r="R269" s="141"/>
      <c r="S269" s="141"/>
      <c r="U269" s="163">
        <v>5085000</v>
      </c>
      <c r="V269" s="163">
        <v>0</v>
      </c>
      <c r="W269" s="142">
        <v>0</v>
      </c>
      <c r="X269" s="142"/>
      <c r="Y269" s="142">
        <v>0</v>
      </c>
      <c r="Z269" s="142"/>
      <c r="AA269" s="142"/>
      <c r="AB269" s="163">
        <v>0</v>
      </c>
      <c r="AC269" s="142">
        <v>5085000</v>
      </c>
      <c r="AD269" s="142"/>
    </row>
    <row r="270" spans="3:30" ht="16.5" customHeight="1" x14ac:dyDescent="0.2">
      <c r="V270" s="163">
        <v>0</v>
      </c>
      <c r="W270" s="142">
        <v>0</v>
      </c>
      <c r="X270" s="142"/>
      <c r="Y270" s="142">
        <v>0</v>
      </c>
      <c r="Z270" s="142"/>
      <c r="AA270" s="142"/>
    </row>
    <row r="271" spans="3:30" ht="13.5" customHeight="1" x14ac:dyDescent="0.2">
      <c r="V271" s="163">
        <v>0</v>
      </c>
      <c r="W271" s="142">
        <v>0</v>
      </c>
      <c r="X271" s="142"/>
      <c r="Y271" s="142">
        <v>0</v>
      </c>
      <c r="Z271" s="142"/>
      <c r="AA271" s="142"/>
    </row>
    <row r="272" spans="3:30" ht="3" customHeight="1" x14ac:dyDescent="0.2"/>
    <row r="273" spans="2:31" ht="16.5" customHeight="1" x14ac:dyDescent="0.2">
      <c r="C273" s="141" t="s">
        <v>163</v>
      </c>
      <c r="D273" s="141"/>
      <c r="E273" s="141"/>
      <c r="F273" s="141"/>
      <c r="G273" s="141"/>
      <c r="H273" s="141"/>
      <c r="I273" s="141"/>
      <c r="K273" s="141" t="s">
        <v>164</v>
      </c>
      <c r="L273" s="141"/>
      <c r="M273" s="141"/>
      <c r="N273" s="141"/>
      <c r="O273" s="141"/>
      <c r="P273" s="141"/>
      <c r="Q273" s="141"/>
      <c r="R273" s="141"/>
      <c r="S273" s="141"/>
      <c r="U273" s="163">
        <v>14205000</v>
      </c>
      <c r="V273" s="163">
        <v>0</v>
      </c>
      <c r="W273" s="142">
        <v>0</v>
      </c>
      <c r="X273" s="142"/>
      <c r="Y273" s="142">
        <v>0</v>
      </c>
      <c r="Z273" s="142"/>
      <c r="AA273" s="142"/>
      <c r="AB273" s="163">
        <v>0</v>
      </c>
      <c r="AC273" s="142">
        <v>14205000</v>
      </c>
      <c r="AD273" s="142"/>
    </row>
    <row r="274" spans="2:31" ht="16.5" customHeight="1" x14ac:dyDescent="0.2">
      <c r="V274" s="163">
        <v>0</v>
      </c>
      <c r="W274" s="142">
        <v>0</v>
      </c>
      <c r="X274" s="142"/>
      <c r="Y274" s="142">
        <v>0</v>
      </c>
      <c r="Z274" s="142"/>
      <c r="AA274" s="142"/>
    </row>
    <row r="275" spans="2:31" ht="13.5" customHeight="1" x14ac:dyDescent="0.2">
      <c r="V275" s="163">
        <v>0</v>
      </c>
      <c r="W275" s="142">
        <v>0</v>
      </c>
      <c r="X275" s="142"/>
      <c r="Y275" s="142">
        <v>0</v>
      </c>
      <c r="Z275" s="142"/>
      <c r="AA275" s="142"/>
    </row>
    <row r="276" spans="2:31" ht="6" customHeight="1" x14ac:dyDescent="0.2"/>
    <row r="277" spans="2:31" ht="16.5" customHeight="1" x14ac:dyDescent="0.2">
      <c r="B277" s="135" t="s">
        <v>142</v>
      </c>
      <c r="C277" s="135"/>
      <c r="D277" s="135"/>
      <c r="E277" s="135"/>
      <c r="F277" s="135"/>
      <c r="G277" s="135"/>
      <c r="H277" s="135"/>
      <c r="I277" s="135"/>
      <c r="J277" s="135"/>
      <c r="K277" s="135"/>
      <c r="L277" s="135"/>
      <c r="M277" s="135"/>
      <c r="N277" s="135"/>
      <c r="O277" s="135"/>
      <c r="P277" s="135"/>
      <c r="Q277" s="135"/>
      <c r="R277" s="135"/>
      <c r="U277" s="163">
        <v>41670000</v>
      </c>
      <c r="V277" s="163">
        <v>0</v>
      </c>
      <c r="W277" s="142">
        <v>0</v>
      </c>
      <c r="X277" s="142"/>
      <c r="Y277" s="142">
        <v>0</v>
      </c>
      <c r="Z277" s="142"/>
      <c r="AA277" s="142"/>
      <c r="AB277" s="163">
        <v>0</v>
      </c>
      <c r="AC277" s="142">
        <v>41670000</v>
      </c>
      <c r="AD277" s="142"/>
    </row>
    <row r="278" spans="2:31" ht="16.5" customHeight="1" x14ac:dyDescent="0.2">
      <c r="V278" s="163">
        <v>0</v>
      </c>
      <c r="W278" s="142">
        <v>0</v>
      </c>
      <c r="X278" s="142"/>
      <c r="Y278" s="142">
        <v>0</v>
      </c>
      <c r="Z278" s="142"/>
      <c r="AA278" s="142"/>
    </row>
    <row r="279" spans="2:31" ht="16.5" customHeight="1" x14ac:dyDescent="0.2">
      <c r="V279" s="163">
        <v>0</v>
      </c>
      <c r="W279" s="142">
        <v>0</v>
      </c>
      <c r="X279" s="142"/>
      <c r="Y279" s="142">
        <v>0</v>
      </c>
      <c r="Z279" s="142"/>
      <c r="AA279" s="142"/>
    </row>
    <row r="280" spans="2:31" ht="9" customHeight="1" x14ac:dyDescent="0.2"/>
    <row r="281" spans="2:31" ht="13.5" customHeight="1" x14ac:dyDescent="0.2">
      <c r="C281" s="135" t="s">
        <v>136</v>
      </c>
      <c r="D281" s="135"/>
      <c r="E281" s="135"/>
      <c r="F281" s="135"/>
      <c r="H281" s="136" t="s">
        <v>35</v>
      </c>
      <c r="I281" s="141" t="s">
        <v>180</v>
      </c>
      <c r="J281" s="141"/>
      <c r="K281" s="141"/>
      <c r="L281" s="141"/>
      <c r="M281" s="141"/>
      <c r="O281" s="138" t="s">
        <v>98</v>
      </c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138"/>
      <c r="AA281" s="138"/>
      <c r="AB281" s="138"/>
      <c r="AC281" s="138"/>
      <c r="AD281" s="138"/>
      <c r="AE281" s="138"/>
    </row>
    <row r="282" spans="2:31" ht="13.5" customHeight="1" x14ac:dyDescent="0.2">
      <c r="C282" s="135" t="s">
        <v>138</v>
      </c>
      <c r="D282" s="135"/>
      <c r="E282" s="135"/>
      <c r="F282" s="135"/>
      <c r="H282" s="136" t="s">
        <v>35</v>
      </c>
      <c r="I282" s="141" t="s">
        <v>181</v>
      </c>
      <c r="J282" s="141"/>
      <c r="K282" s="141"/>
      <c r="L282" s="141"/>
      <c r="M282" s="141"/>
      <c r="O282" s="138" t="s">
        <v>99</v>
      </c>
      <c r="P282" s="138"/>
      <c r="Q282" s="138"/>
      <c r="R282" s="138"/>
      <c r="S282" s="138"/>
      <c r="T282" s="138"/>
      <c r="U282" s="138"/>
      <c r="V282" s="138"/>
      <c r="W282" s="138"/>
      <c r="X282" s="138"/>
      <c r="Y282" s="138"/>
      <c r="Z282" s="138"/>
      <c r="AA282" s="138"/>
      <c r="AB282" s="138"/>
      <c r="AC282" s="138"/>
      <c r="AD282" s="138"/>
      <c r="AE282" s="138"/>
    </row>
    <row r="283" spans="2:31" ht="3" customHeight="1" x14ac:dyDescent="0.2"/>
    <row r="284" spans="2:31" ht="3" customHeight="1" x14ac:dyDescent="0.2"/>
    <row r="285" spans="2:31" ht="16.5" customHeight="1" x14ac:dyDescent="0.2">
      <c r="C285" s="141" t="s">
        <v>140</v>
      </c>
      <c r="D285" s="141"/>
      <c r="E285" s="141"/>
      <c r="F285" s="141"/>
      <c r="G285" s="141"/>
      <c r="H285" s="141"/>
      <c r="I285" s="141"/>
      <c r="K285" s="141" t="s">
        <v>141</v>
      </c>
      <c r="L285" s="141"/>
      <c r="M285" s="141"/>
      <c r="N285" s="141"/>
      <c r="O285" s="141"/>
      <c r="P285" s="141"/>
      <c r="Q285" s="141"/>
      <c r="R285" s="141"/>
      <c r="S285" s="141"/>
      <c r="U285" s="163">
        <v>6600000</v>
      </c>
      <c r="V285" s="163">
        <v>0</v>
      </c>
      <c r="W285" s="142">
        <v>0</v>
      </c>
      <c r="X285" s="142"/>
      <c r="Y285" s="142">
        <v>0</v>
      </c>
      <c r="Z285" s="142"/>
      <c r="AA285" s="142"/>
      <c r="AB285" s="163">
        <v>0</v>
      </c>
      <c r="AC285" s="142">
        <v>6600000</v>
      </c>
      <c r="AD285" s="142"/>
    </row>
    <row r="286" spans="2:31" ht="16.5" customHeight="1" x14ac:dyDescent="0.2">
      <c r="V286" s="163">
        <v>0</v>
      </c>
      <c r="W286" s="142">
        <v>0</v>
      </c>
      <c r="X286" s="142"/>
      <c r="Y286" s="142">
        <v>0</v>
      </c>
      <c r="Z286" s="142"/>
      <c r="AA286" s="142"/>
    </row>
    <row r="287" spans="2:31" ht="13.5" customHeight="1" x14ac:dyDescent="0.2">
      <c r="V287" s="163">
        <v>0</v>
      </c>
      <c r="W287" s="142">
        <v>0</v>
      </c>
      <c r="X287" s="142"/>
      <c r="Y287" s="142">
        <v>0</v>
      </c>
      <c r="Z287" s="142"/>
      <c r="AA287" s="142"/>
    </row>
    <row r="288" spans="2:31" ht="16.5" customHeight="1" x14ac:dyDescent="0.2">
      <c r="C288" s="141" t="s">
        <v>145</v>
      </c>
      <c r="D288" s="141"/>
      <c r="E288" s="141"/>
      <c r="F288" s="141"/>
      <c r="G288" s="141"/>
      <c r="H288" s="141"/>
      <c r="I288" s="141"/>
      <c r="K288" s="141" t="s">
        <v>146</v>
      </c>
      <c r="L288" s="141"/>
      <c r="M288" s="141"/>
      <c r="N288" s="141"/>
      <c r="O288" s="141"/>
      <c r="P288" s="141"/>
      <c r="Q288" s="141"/>
      <c r="R288" s="141"/>
      <c r="S288" s="141"/>
      <c r="U288" s="163">
        <v>400000</v>
      </c>
      <c r="V288" s="163">
        <v>0</v>
      </c>
      <c r="W288" s="142">
        <v>0</v>
      </c>
      <c r="X288" s="142"/>
      <c r="Y288" s="142">
        <v>0</v>
      </c>
      <c r="Z288" s="142"/>
      <c r="AA288" s="142"/>
      <c r="AB288" s="163">
        <v>0</v>
      </c>
      <c r="AC288" s="142">
        <v>400000</v>
      </c>
      <c r="AD288" s="142"/>
    </row>
    <row r="289" spans="2:31" ht="16.5" customHeight="1" x14ac:dyDescent="0.2">
      <c r="V289" s="163">
        <v>0</v>
      </c>
      <c r="W289" s="142">
        <v>0</v>
      </c>
      <c r="X289" s="142"/>
      <c r="Y289" s="142">
        <v>0</v>
      </c>
      <c r="Z289" s="142"/>
      <c r="AA289" s="142"/>
    </row>
    <row r="290" spans="2:31" ht="13.5" customHeight="1" x14ac:dyDescent="0.2">
      <c r="V290" s="163">
        <v>0</v>
      </c>
      <c r="W290" s="142">
        <v>0</v>
      </c>
      <c r="X290" s="142"/>
      <c r="Y290" s="142">
        <v>0</v>
      </c>
      <c r="Z290" s="142"/>
      <c r="AA290" s="142"/>
    </row>
    <row r="291" spans="2:31" ht="6" customHeight="1" x14ac:dyDescent="0.2"/>
    <row r="292" spans="2:31" ht="16.5" customHeight="1" x14ac:dyDescent="0.2">
      <c r="B292" s="135" t="s">
        <v>142</v>
      </c>
      <c r="C292" s="135"/>
      <c r="D292" s="135"/>
      <c r="E292" s="135"/>
      <c r="F292" s="135"/>
      <c r="G292" s="135"/>
      <c r="H292" s="135"/>
      <c r="I292" s="135"/>
      <c r="J292" s="135"/>
      <c r="K292" s="135"/>
      <c r="L292" s="135"/>
      <c r="M292" s="135"/>
      <c r="N292" s="135"/>
      <c r="O292" s="135"/>
      <c r="P292" s="135"/>
      <c r="Q292" s="135"/>
      <c r="R292" s="135"/>
      <c r="U292" s="163">
        <v>7000000</v>
      </c>
      <c r="V292" s="163">
        <v>0</v>
      </c>
      <c r="W292" s="142">
        <v>0</v>
      </c>
      <c r="X292" s="142"/>
      <c r="Y292" s="142">
        <v>0</v>
      </c>
      <c r="Z292" s="142"/>
      <c r="AA292" s="142"/>
      <c r="AB292" s="163">
        <v>0</v>
      </c>
      <c r="AC292" s="142">
        <v>7000000</v>
      </c>
      <c r="AD292" s="142"/>
    </row>
    <row r="293" spans="2:31" ht="16.5" customHeight="1" x14ac:dyDescent="0.2">
      <c r="V293" s="163">
        <v>0</v>
      </c>
      <c r="W293" s="142">
        <v>0</v>
      </c>
      <c r="X293" s="142"/>
      <c r="Y293" s="142">
        <v>0</v>
      </c>
      <c r="Z293" s="142"/>
      <c r="AA293" s="142"/>
    </row>
    <row r="294" spans="2:31" ht="16.5" customHeight="1" x14ac:dyDescent="0.2">
      <c r="V294" s="163">
        <v>0</v>
      </c>
      <c r="W294" s="142">
        <v>0</v>
      </c>
      <c r="X294" s="142"/>
      <c r="Y294" s="142">
        <v>0</v>
      </c>
      <c r="Z294" s="142"/>
      <c r="AA294" s="142"/>
    </row>
    <row r="295" spans="2:31" ht="9" customHeight="1" x14ac:dyDescent="0.2"/>
    <row r="296" spans="2:31" ht="13.5" customHeight="1" x14ac:dyDescent="0.2">
      <c r="C296" s="135" t="s">
        <v>136</v>
      </c>
      <c r="D296" s="135"/>
      <c r="E296" s="135"/>
      <c r="F296" s="135"/>
      <c r="H296" s="136" t="s">
        <v>35</v>
      </c>
      <c r="I296" s="141" t="s">
        <v>182</v>
      </c>
      <c r="J296" s="141"/>
      <c r="K296" s="141"/>
      <c r="L296" s="141"/>
      <c r="M296" s="141"/>
      <c r="O296" s="138" t="s">
        <v>183</v>
      </c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  <c r="Z296" s="138"/>
      <c r="AA296" s="138"/>
      <c r="AB296" s="138"/>
      <c r="AC296" s="138"/>
      <c r="AD296" s="138"/>
      <c r="AE296" s="138"/>
    </row>
    <row r="297" spans="2:31" ht="13.5" customHeight="1" x14ac:dyDescent="0.2">
      <c r="C297" s="135" t="s">
        <v>138</v>
      </c>
      <c r="D297" s="135"/>
      <c r="E297" s="135"/>
      <c r="F297" s="135"/>
      <c r="H297" s="136" t="s">
        <v>35</v>
      </c>
      <c r="I297" s="141" t="s">
        <v>184</v>
      </c>
      <c r="J297" s="141"/>
      <c r="K297" s="141"/>
      <c r="L297" s="141"/>
      <c r="M297" s="141"/>
      <c r="O297" s="138" t="s">
        <v>185</v>
      </c>
      <c r="P297" s="138"/>
      <c r="Q297" s="138"/>
      <c r="R297" s="138"/>
      <c r="S297" s="138"/>
      <c r="T297" s="138"/>
      <c r="U297" s="138"/>
      <c r="V297" s="138"/>
      <c r="W297" s="138"/>
      <c r="X297" s="138"/>
      <c r="Y297" s="138"/>
      <c r="Z297" s="138"/>
      <c r="AA297" s="138"/>
      <c r="AB297" s="138"/>
      <c r="AC297" s="138"/>
      <c r="AD297" s="138"/>
      <c r="AE297" s="138"/>
    </row>
    <row r="298" spans="2:31" ht="3" customHeight="1" x14ac:dyDescent="0.2"/>
    <row r="299" spans="2:31" ht="3" customHeight="1" x14ac:dyDescent="0.2"/>
    <row r="300" spans="2:31" ht="16.5" customHeight="1" x14ac:dyDescent="0.2">
      <c r="C300" s="141" t="s">
        <v>186</v>
      </c>
      <c r="D300" s="141"/>
      <c r="E300" s="141"/>
      <c r="F300" s="141"/>
      <c r="G300" s="141"/>
      <c r="H300" s="141"/>
      <c r="I300" s="141"/>
      <c r="K300" s="141" t="s">
        <v>25</v>
      </c>
      <c r="L300" s="141"/>
      <c r="M300" s="141"/>
      <c r="N300" s="141"/>
      <c r="O300" s="141"/>
      <c r="P300" s="141"/>
      <c r="Q300" s="141"/>
      <c r="R300" s="141"/>
      <c r="S300" s="141"/>
      <c r="U300" s="163">
        <v>1040000000</v>
      </c>
      <c r="V300" s="163">
        <v>0</v>
      </c>
      <c r="W300" s="142">
        <v>59368400</v>
      </c>
      <c r="X300" s="142"/>
      <c r="Y300" s="142">
        <v>59368400</v>
      </c>
      <c r="Z300" s="142"/>
      <c r="AA300" s="142"/>
      <c r="AB300" s="163">
        <v>59368400</v>
      </c>
      <c r="AC300" s="142">
        <v>980631600</v>
      </c>
      <c r="AD300" s="142"/>
    </row>
    <row r="301" spans="2:31" ht="16.5" customHeight="1" x14ac:dyDescent="0.2">
      <c r="V301" s="163">
        <v>0</v>
      </c>
      <c r="W301" s="142">
        <v>0</v>
      </c>
      <c r="X301" s="142"/>
      <c r="Y301" s="142">
        <v>0</v>
      </c>
      <c r="Z301" s="142"/>
      <c r="AA301" s="142"/>
    </row>
    <row r="302" spans="2:31" ht="13.5" customHeight="1" x14ac:dyDescent="0.2">
      <c r="V302" s="163">
        <v>0</v>
      </c>
      <c r="W302" s="142">
        <v>0</v>
      </c>
      <c r="X302" s="142"/>
      <c r="Y302" s="142">
        <v>0</v>
      </c>
      <c r="Z302" s="142"/>
      <c r="AA302" s="142"/>
    </row>
    <row r="303" spans="2:31" ht="3" customHeight="1" x14ac:dyDescent="0.2"/>
    <row r="304" spans="2:31" ht="16.5" customHeight="1" x14ac:dyDescent="0.2">
      <c r="C304" s="141" t="s">
        <v>187</v>
      </c>
      <c r="D304" s="141"/>
      <c r="E304" s="141"/>
      <c r="F304" s="141"/>
      <c r="G304" s="141"/>
      <c r="H304" s="141"/>
      <c r="I304" s="141"/>
      <c r="K304" s="141" t="s">
        <v>26</v>
      </c>
      <c r="L304" s="141"/>
      <c r="M304" s="141"/>
      <c r="N304" s="141"/>
      <c r="O304" s="141"/>
      <c r="P304" s="141"/>
      <c r="Q304" s="141"/>
      <c r="R304" s="141"/>
      <c r="S304" s="141"/>
      <c r="U304" s="163">
        <v>102000000</v>
      </c>
      <c r="V304" s="163">
        <v>0</v>
      </c>
      <c r="W304" s="142">
        <v>6433722</v>
      </c>
      <c r="X304" s="142"/>
      <c r="Y304" s="142">
        <v>6433722</v>
      </c>
      <c r="Z304" s="142"/>
      <c r="AA304" s="142"/>
      <c r="AB304" s="163">
        <v>6433722</v>
      </c>
      <c r="AC304" s="142">
        <v>95566278</v>
      </c>
      <c r="AD304" s="142"/>
    </row>
    <row r="305" spans="3:30" ht="16.5" customHeight="1" x14ac:dyDescent="0.2">
      <c r="V305" s="163">
        <v>0</v>
      </c>
      <c r="W305" s="142">
        <v>0</v>
      </c>
      <c r="X305" s="142"/>
      <c r="Y305" s="142">
        <v>0</v>
      </c>
      <c r="Z305" s="142"/>
      <c r="AA305" s="142"/>
    </row>
    <row r="306" spans="3:30" ht="13.5" customHeight="1" x14ac:dyDescent="0.2">
      <c r="V306" s="163">
        <v>0</v>
      </c>
      <c r="W306" s="142">
        <v>0</v>
      </c>
      <c r="X306" s="142"/>
      <c r="Y306" s="142">
        <v>0</v>
      </c>
      <c r="Z306" s="142"/>
      <c r="AA306" s="142"/>
    </row>
    <row r="307" spans="3:30" ht="3" customHeight="1" x14ac:dyDescent="0.2"/>
    <row r="308" spans="3:30" ht="16.5" customHeight="1" x14ac:dyDescent="0.2">
      <c r="C308" s="141" t="s">
        <v>188</v>
      </c>
      <c r="D308" s="141"/>
      <c r="E308" s="141"/>
      <c r="F308" s="141"/>
      <c r="G308" s="141"/>
      <c r="H308" s="141"/>
      <c r="I308" s="141"/>
      <c r="K308" s="141" t="s">
        <v>27</v>
      </c>
      <c r="L308" s="141"/>
      <c r="M308" s="141"/>
      <c r="N308" s="141"/>
      <c r="O308" s="141"/>
      <c r="P308" s="141"/>
      <c r="Q308" s="141"/>
      <c r="R308" s="141"/>
      <c r="S308" s="141"/>
      <c r="U308" s="163">
        <v>77000000</v>
      </c>
      <c r="V308" s="163">
        <v>0</v>
      </c>
      <c r="W308" s="142">
        <v>4350000</v>
      </c>
      <c r="X308" s="142"/>
      <c r="Y308" s="142">
        <v>4350000</v>
      </c>
      <c r="Z308" s="142"/>
      <c r="AA308" s="142"/>
      <c r="AB308" s="163">
        <v>4350000</v>
      </c>
      <c r="AC308" s="142">
        <v>72650000</v>
      </c>
      <c r="AD308" s="142"/>
    </row>
    <row r="309" spans="3:30" ht="16.5" customHeight="1" x14ac:dyDescent="0.2">
      <c r="V309" s="163">
        <v>0</v>
      </c>
      <c r="W309" s="142">
        <v>0</v>
      </c>
      <c r="X309" s="142"/>
      <c r="Y309" s="142">
        <v>0</v>
      </c>
      <c r="Z309" s="142"/>
      <c r="AA309" s="142"/>
    </row>
    <row r="310" spans="3:30" ht="13.5" customHeight="1" x14ac:dyDescent="0.2">
      <c r="V310" s="163">
        <v>0</v>
      </c>
      <c r="W310" s="142">
        <v>0</v>
      </c>
      <c r="X310" s="142"/>
      <c r="Y310" s="142">
        <v>0</v>
      </c>
      <c r="Z310" s="142"/>
      <c r="AA310" s="142"/>
    </row>
    <row r="311" spans="3:30" ht="3" customHeight="1" x14ac:dyDescent="0.2"/>
    <row r="312" spans="3:30" ht="16.5" customHeight="1" x14ac:dyDescent="0.2">
      <c r="C312" s="141" t="s">
        <v>189</v>
      </c>
      <c r="D312" s="141"/>
      <c r="E312" s="141"/>
      <c r="F312" s="141"/>
      <c r="G312" s="141"/>
      <c r="H312" s="141"/>
      <c r="I312" s="141"/>
      <c r="K312" s="141" t="s">
        <v>28</v>
      </c>
      <c r="L312" s="141"/>
      <c r="M312" s="141"/>
      <c r="N312" s="141"/>
      <c r="O312" s="141"/>
      <c r="P312" s="141"/>
      <c r="Q312" s="141"/>
      <c r="R312" s="141"/>
      <c r="S312" s="141"/>
      <c r="U312" s="163">
        <v>34000000</v>
      </c>
      <c r="V312" s="163">
        <v>0</v>
      </c>
      <c r="W312" s="142">
        <v>1995000</v>
      </c>
      <c r="X312" s="142"/>
      <c r="Y312" s="142">
        <v>1995000</v>
      </c>
      <c r="Z312" s="142"/>
      <c r="AA312" s="142"/>
      <c r="AB312" s="163">
        <v>1995000</v>
      </c>
      <c r="AC312" s="142">
        <v>32005000</v>
      </c>
      <c r="AD312" s="142"/>
    </row>
    <row r="313" spans="3:30" ht="16.5" customHeight="1" x14ac:dyDescent="0.2">
      <c r="V313" s="163">
        <v>0</v>
      </c>
      <c r="W313" s="142">
        <v>0</v>
      </c>
      <c r="X313" s="142"/>
      <c r="Y313" s="142">
        <v>0</v>
      </c>
      <c r="Z313" s="142"/>
      <c r="AA313" s="142"/>
    </row>
    <row r="314" spans="3:30" ht="13.5" customHeight="1" x14ac:dyDescent="0.2">
      <c r="V314" s="163">
        <v>0</v>
      </c>
      <c r="W314" s="142">
        <v>0</v>
      </c>
      <c r="X314" s="142"/>
      <c r="Y314" s="142">
        <v>0</v>
      </c>
      <c r="Z314" s="142"/>
      <c r="AA314" s="142"/>
    </row>
    <row r="315" spans="3:30" ht="3" customHeight="1" x14ac:dyDescent="0.2"/>
    <row r="316" spans="3:30" ht="16.5" customHeight="1" x14ac:dyDescent="0.2">
      <c r="C316" s="141" t="s">
        <v>190</v>
      </c>
      <c r="D316" s="141"/>
      <c r="E316" s="141"/>
      <c r="F316" s="141"/>
      <c r="G316" s="141"/>
      <c r="H316" s="141"/>
      <c r="I316" s="141"/>
      <c r="K316" s="141" t="s">
        <v>29</v>
      </c>
      <c r="L316" s="141"/>
      <c r="M316" s="141"/>
      <c r="N316" s="141"/>
      <c r="O316" s="141"/>
      <c r="P316" s="141"/>
      <c r="Q316" s="141"/>
      <c r="R316" s="141"/>
      <c r="S316" s="141"/>
      <c r="U316" s="163">
        <v>57000000</v>
      </c>
      <c r="V316" s="163">
        <v>0</v>
      </c>
      <c r="W316" s="142">
        <v>4055520</v>
      </c>
      <c r="X316" s="142"/>
      <c r="Y316" s="142">
        <v>4055520</v>
      </c>
      <c r="Z316" s="142"/>
      <c r="AA316" s="142"/>
      <c r="AB316" s="163">
        <v>4055520</v>
      </c>
      <c r="AC316" s="142">
        <v>52944480</v>
      </c>
      <c r="AD316" s="142"/>
    </row>
    <row r="317" spans="3:30" ht="16.5" customHeight="1" x14ac:dyDescent="0.2">
      <c r="V317" s="163">
        <v>0</v>
      </c>
      <c r="W317" s="142">
        <v>0</v>
      </c>
      <c r="X317" s="142"/>
      <c r="Y317" s="142">
        <v>0</v>
      </c>
      <c r="Z317" s="142"/>
      <c r="AA317" s="142"/>
    </row>
    <row r="318" spans="3:30" ht="13.5" customHeight="1" x14ac:dyDescent="0.2">
      <c r="V318" s="163">
        <v>0</v>
      </c>
      <c r="W318" s="142">
        <v>0</v>
      </c>
      <c r="X318" s="142"/>
      <c r="Y318" s="142">
        <v>0</v>
      </c>
      <c r="Z318" s="142"/>
      <c r="AA318" s="142"/>
    </row>
    <row r="319" spans="3:30" ht="3" customHeight="1" x14ac:dyDescent="0.2"/>
    <row r="320" spans="3:30" ht="16.5" customHeight="1" x14ac:dyDescent="0.2">
      <c r="C320" s="141" t="s">
        <v>191</v>
      </c>
      <c r="D320" s="141"/>
      <c r="E320" s="141"/>
      <c r="F320" s="141"/>
      <c r="G320" s="141"/>
      <c r="H320" s="141"/>
      <c r="I320" s="141"/>
      <c r="K320" s="141" t="s">
        <v>30</v>
      </c>
      <c r="L320" s="141"/>
      <c r="M320" s="141"/>
      <c r="N320" s="141"/>
      <c r="O320" s="141"/>
      <c r="P320" s="141"/>
      <c r="Q320" s="141"/>
      <c r="R320" s="141"/>
      <c r="S320" s="141"/>
      <c r="U320" s="163">
        <v>8240000</v>
      </c>
      <c r="V320" s="163">
        <v>0</v>
      </c>
      <c r="W320" s="142">
        <v>55813</v>
      </c>
      <c r="X320" s="142"/>
      <c r="Y320" s="142">
        <v>55813</v>
      </c>
      <c r="Z320" s="142"/>
      <c r="AA320" s="142"/>
      <c r="AB320" s="163">
        <v>55813</v>
      </c>
      <c r="AC320" s="142">
        <v>8184187</v>
      </c>
      <c r="AD320" s="142"/>
    </row>
    <row r="321" spans="3:30" ht="16.5" customHeight="1" x14ac:dyDescent="0.2">
      <c r="V321" s="163">
        <v>0</v>
      </c>
      <c r="W321" s="142">
        <v>0</v>
      </c>
      <c r="X321" s="142"/>
      <c r="Y321" s="142">
        <v>0</v>
      </c>
      <c r="Z321" s="142"/>
      <c r="AA321" s="142"/>
    </row>
    <row r="322" spans="3:30" ht="13.5" customHeight="1" x14ac:dyDescent="0.2">
      <c r="V322" s="163">
        <v>0</v>
      </c>
      <c r="W322" s="142">
        <v>0</v>
      </c>
      <c r="X322" s="142"/>
      <c r="Y322" s="142">
        <v>0</v>
      </c>
      <c r="Z322" s="142"/>
      <c r="AA322" s="142"/>
    </row>
    <row r="323" spans="3:30" ht="3" customHeight="1" x14ac:dyDescent="0.2"/>
    <row r="324" spans="3:30" ht="16.5" customHeight="1" x14ac:dyDescent="0.2">
      <c r="C324" s="141" t="s">
        <v>192</v>
      </c>
      <c r="D324" s="141"/>
      <c r="E324" s="141"/>
      <c r="F324" s="141"/>
      <c r="G324" s="141"/>
      <c r="H324" s="141"/>
      <c r="I324" s="141"/>
      <c r="K324" s="141" t="s">
        <v>31</v>
      </c>
      <c r="L324" s="141"/>
      <c r="M324" s="141"/>
      <c r="N324" s="141"/>
      <c r="O324" s="141"/>
      <c r="P324" s="141"/>
      <c r="Q324" s="141"/>
      <c r="R324" s="141"/>
      <c r="S324" s="141"/>
      <c r="U324" s="163">
        <v>532000</v>
      </c>
      <c r="V324" s="163">
        <v>0</v>
      </c>
      <c r="W324" s="142">
        <v>1069</v>
      </c>
      <c r="X324" s="142"/>
      <c r="Y324" s="142">
        <v>1069</v>
      </c>
      <c r="Z324" s="142"/>
      <c r="AA324" s="142"/>
      <c r="AB324" s="163">
        <v>1069</v>
      </c>
      <c r="AC324" s="142">
        <v>530931</v>
      </c>
      <c r="AD324" s="142"/>
    </row>
    <row r="325" spans="3:30" ht="16.5" customHeight="1" x14ac:dyDescent="0.2">
      <c r="V325" s="163">
        <v>0</v>
      </c>
      <c r="W325" s="142">
        <v>0</v>
      </c>
      <c r="X325" s="142"/>
      <c r="Y325" s="142">
        <v>0</v>
      </c>
      <c r="Z325" s="142"/>
      <c r="AA325" s="142"/>
    </row>
    <row r="326" spans="3:30" ht="13.5" customHeight="1" x14ac:dyDescent="0.2">
      <c r="V326" s="163">
        <v>0</v>
      </c>
      <c r="W326" s="142">
        <v>0</v>
      </c>
      <c r="X326" s="142"/>
      <c r="Y326" s="142">
        <v>0</v>
      </c>
      <c r="Z326" s="142"/>
      <c r="AA326" s="142"/>
    </row>
    <row r="327" spans="3:30" ht="16.5" customHeight="1" x14ac:dyDescent="0.2">
      <c r="C327" s="141" t="s">
        <v>193</v>
      </c>
      <c r="D327" s="141"/>
      <c r="E327" s="141"/>
      <c r="F327" s="141"/>
      <c r="G327" s="141"/>
      <c r="H327" s="141"/>
      <c r="I327" s="141"/>
      <c r="K327" s="141" t="s">
        <v>32</v>
      </c>
      <c r="L327" s="141"/>
      <c r="M327" s="141"/>
      <c r="N327" s="141"/>
      <c r="O327" s="141"/>
      <c r="P327" s="141"/>
      <c r="Q327" s="141"/>
      <c r="R327" s="141"/>
      <c r="S327" s="141"/>
      <c r="U327" s="163">
        <v>30000000</v>
      </c>
      <c r="V327" s="163">
        <v>0</v>
      </c>
      <c r="W327" s="142">
        <v>1974064</v>
      </c>
      <c r="X327" s="142"/>
      <c r="Y327" s="142">
        <v>1974064</v>
      </c>
      <c r="Z327" s="142"/>
      <c r="AA327" s="142"/>
      <c r="AB327" s="163">
        <v>1974064</v>
      </c>
      <c r="AC327" s="142">
        <v>28025936</v>
      </c>
      <c r="AD327" s="142"/>
    </row>
    <row r="328" spans="3:30" ht="16.5" customHeight="1" x14ac:dyDescent="0.2">
      <c r="V328" s="163">
        <v>0</v>
      </c>
      <c r="W328" s="142">
        <v>0</v>
      </c>
      <c r="X328" s="142"/>
      <c r="Y328" s="142">
        <v>0</v>
      </c>
      <c r="Z328" s="142"/>
      <c r="AA328" s="142"/>
    </row>
    <row r="329" spans="3:30" ht="13.5" customHeight="1" x14ac:dyDescent="0.2">
      <c r="V329" s="163">
        <v>0</v>
      </c>
      <c r="W329" s="142">
        <v>0</v>
      </c>
      <c r="X329" s="142"/>
      <c r="Y329" s="142">
        <v>0</v>
      </c>
      <c r="Z329" s="142"/>
      <c r="AA329" s="142"/>
    </row>
    <row r="330" spans="3:30" ht="3" customHeight="1" x14ac:dyDescent="0.2"/>
    <row r="331" spans="3:30" ht="16.5" customHeight="1" x14ac:dyDescent="0.2">
      <c r="C331" s="141" t="s">
        <v>194</v>
      </c>
      <c r="D331" s="141"/>
      <c r="E331" s="141"/>
      <c r="F331" s="141"/>
      <c r="G331" s="141"/>
      <c r="H331" s="141"/>
      <c r="I331" s="141"/>
      <c r="K331" s="141" t="s">
        <v>33</v>
      </c>
      <c r="L331" s="141"/>
      <c r="M331" s="141"/>
      <c r="N331" s="141"/>
      <c r="O331" s="141"/>
      <c r="P331" s="141"/>
      <c r="Q331" s="141"/>
      <c r="R331" s="141"/>
      <c r="S331" s="141"/>
      <c r="U331" s="163">
        <v>7210000</v>
      </c>
      <c r="V331" s="163">
        <v>0</v>
      </c>
      <c r="W331" s="142">
        <v>142481</v>
      </c>
      <c r="X331" s="142"/>
      <c r="Y331" s="142">
        <v>142481</v>
      </c>
      <c r="Z331" s="142"/>
      <c r="AA331" s="142"/>
      <c r="AB331" s="163">
        <v>142481</v>
      </c>
      <c r="AC331" s="142">
        <v>7067519</v>
      </c>
      <c r="AD331" s="142"/>
    </row>
    <row r="332" spans="3:30" ht="16.5" customHeight="1" x14ac:dyDescent="0.2">
      <c r="V332" s="163">
        <v>0</v>
      </c>
      <c r="W332" s="142">
        <v>0</v>
      </c>
      <c r="X332" s="142"/>
      <c r="Y332" s="142">
        <v>0</v>
      </c>
      <c r="Z332" s="142"/>
      <c r="AA332" s="142"/>
    </row>
    <row r="333" spans="3:30" ht="13.5" customHeight="1" x14ac:dyDescent="0.2">
      <c r="V333" s="163">
        <v>0</v>
      </c>
      <c r="W333" s="142">
        <v>0</v>
      </c>
      <c r="X333" s="142"/>
      <c r="Y333" s="142">
        <v>0</v>
      </c>
      <c r="Z333" s="142"/>
      <c r="AA333" s="142"/>
    </row>
    <row r="334" spans="3:30" ht="3" customHeight="1" x14ac:dyDescent="0.2"/>
    <row r="335" spans="3:30" ht="16.5" customHeight="1" x14ac:dyDescent="0.2">
      <c r="C335" s="141" t="s">
        <v>195</v>
      </c>
      <c r="D335" s="141"/>
      <c r="E335" s="141"/>
      <c r="F335" s="141"/>
      <c r="G335" s="141"/>
      <c r="H335" s="141"/>
      <c r="I335" s="141"/>
      <c r="K335" s="141" t="s">
        <v>196</v>
      </c>
      <c r="L335" s="141"/>
      <c r="M335" s="141"/>
      <c r="N335" s="141"/>
      <c r="O335" s="141"/>
      <c r="P335" s="141"/>
      <c r="Q335" s="141"/>
      <c r="R335" s="141"/>
      <c r="S335" s="141"/>
      <c r="U335" s="163">
        <v>8755000</v>
      </c>
      <c r="V335" s="163">
        <v>0</v>
      </c>
      <c r="W335" s="142">
        <v>427452</v>
      </c>
      <c r="X335" s="142"/>
      <c r="Y335" s="142">
        <v>427452</v>
      </c>
      <c r="Z335" s="142"/>
      <c r="AA335" s="142"/>
      <c r="AB335" s="163">
        <v>427452</v>
      </c>
      <c r="AC335" s="142">
        <v>8327548</v>
      </c>
      <c r="AD335" s="142"/>
    </row>
    <row r="336" spans="3:30" ht="16.5" customHeight="1" x14ac:dyDescent="0.2">
      <c r="V336" s="163">
        <v>0</v>
      </c>
      <c r="W336" s="142">
        <v>0</v>
      </c>
      <c r="X336" s="142"/>
      <c r="Y336" s="142">
        <v>0</v>
      </c>
      <c r="Z336" s="142"/>
      <c r="AA336" s="142"/>
    </row>
    <row r="337" spans="2:31" ht="13.5" customHeight="1" x14ac:dyDescent="0.2">
      <c r="V337" s="163">
        <v>0</v>
      </c>
      <c r="W337" s="142">
        <v>0</v>
      </c>
      <c r="X337" s="142"/>
      <c r="Y337" s="142">
        <v>0</v>
      </c>
      <c r="Z337" s="142"/>
      <c r="AA337" s="142"/>
    </row>
    <row r="338" spans="2:31" ht="3" customHeight="1" x14ac:dyDescent="0.2"/>
    <row r="339" spans="2:31" ht="16.5" customHeight="1" x14ac:dyDescent="0.2">
      <c r="C339" s="141" t="s">
        <v>197</v>
      </c>
      <c r="D339" s="141"/>
      <c r="E339" s="141"/>
      <c r="F339" s="141"/>
      <c r="G339" s="141"/>
      <c r="H339" s="141"/>
      <c r="I339" s="141"/>
      <c r="K339" s="141" t="s">
        <v>198</v>
      </c>
      <c r="L339" s="141"/>
      <c r="M339" s="141"/>
      <c r="N339" s="141"/>
      <c r="O339" s="141"/>
      <c r="P339" s="141"/>
      <c r="Q339" s="141"/>
      <c r="R339" s="141"/>
      <c r="S339" s="141"/>
      <c r="U339" s="163">
        <v>380000000</v>
      </c>
      <c r="V339" s="163">
        <v>0</v>
      </c>
      <c r="W339" s="142">
        <v>0</v>
      </c>
      <c r="X339" s="142"/>
      <c r="Y339" s="142">
        <v>0</v>
      </c>
      <c r="Z339" s="142"/>
      <c r="AA339" s="142"/>
      <c r="AB339" s="163">
        <v>0</v>
      </c>
      <c r="AC339" s="142">
        <v>380000000</v>
      </c>
      <c r="AD339" s="142"/>
    </row>
    <row r="340" spans="2:31" ht="16.5" customHeight="1" x14ac:dyDescent="0.2">
      <c r="V340" s="163">
        <v>0</v>
      </c>
      <c r="W340" s="142">
        <v>0</v>
      </c>
      <c r="X340" s="142"/>
      <c r="Y340" s="142">
        <v>0</v>
      </c>
      <c r="Z340" s="142"/>
      <c r="AA340" s="142"/>
    </row>
    <row r="341" spans="2:31" ht="13.5" customHeight="1" x14ac:dyDescent="0.2">
      <c r="V341" s="163">
        <v>0</v>
      </c>
      <c r="W341" s="142">
        <v>0</v>
      </c>
      <c r="X341" s="142"/>
      <c r="Y341" s="142">
        <v>0</v>
      </c>
      <c r="Z341" s="142"/>
      <c r="AA341" s="142"/>
    </row>
    <row r="342" spans="2:31" ht="6" customHeight="1" x14ac:dyDescent="0.2"/>
    <row r="343" spans="2:31" ht="16.5" customHeight="1" x14ac:dyDescent="0.2">
      <c r="B343" s="135" t="s">
        <v>142</v>
      </c>
      <c r="C343" s="135"/>
      <c r="D343" s="135"/>
      <c r="E343" s="135"/>
      <c r="F343" s="135"/>
      <c r="G343" s="135"/>
      <c r="H343" s="135"/>
      <c r="I343" s="135"/>
      <c r="J343" s="135"/>
      <c r="K343" s="135"/>
      <c r="L343" s="135"/>
      <c r="M343" s="135"/>
      <c r="N343" s="135"/>
      <c r="O343" s="135"/>
      <c r="P343" s="135"/>
      <c r="Q343" s="135"/>
      <c r="R343" s="135"/>
      <c r="U343" s="163">
        <v>1744737000</v>
      </c>
      <c r="V343" s="163">
        <v>0</v>
      </c>
      <c r="W343" s="142">
        <v>78803521</v>
      </c>
      <c r="X343" s="142"/>
      <c r="Y343" s="142">
        <v>78803521</v>
      </c>
      <c r="Z343" s="142"/>
      <c r="AA343" s="142"/>
      <c r="AB343" s="163">
        <v>78803521</v>
      </c>
      <c r="AC343" s="142">
        <v>1665933479</v>
      </c>
      <c r="AD343" s="142"/>
    </row>
    <row r="344" spans="2:31" ht="16.5" customHeight="1" x14ac:dyDescent="0.2">
      <c r="V344" s="163">
        <v>0</v>
      </c>
      <c r="W344" s="142">
        <v>0</v>
      </c>
      <c r="X344" s="142"/>
      <c r="Y344" s="142">
        <v>0</v>
      </c>
      <c r="Z344" s="142"/>
      <c r="AA344" s="142"/>
    </row>
    <row r="345" spans="2:31" ht="16.5" customHeight="1" x14ac:dyDescent="0.2">
      <c r="V345" s="163">
        <v>0</v>
      </c>
      <c r="W345" s="142">
        <v>0</v>
      </c>
      <c r="X345" s="142"/>
      <c r="Y345" s="142">
        <v>0</v>
      </c>
      <c r="Z345" s="142"/>
      <c r="AA345" s="142"/>
    </row>
    <row r="346" spans="2:31" ht="9" customHeight="1" x14ac:dyDescent="0.2"/>
    <row r="347" spans="2:31" ht="13.5" customHeight="1" x14ac:dyDescent="0.2">
      <c r="C347" s="135" t="s">
        <v>136</v>
      </c>
      <c r="D347" s="135"/>
      <c r="E347" s="135"/>
      <c r="F347" s="135"/>
      <c r="H347" s="136" t="s">
        <v>35</v>
      </c>
      <c r="I347" s="141" t="s">
        <v>199</v>
      </c>
      <c r="J347" s="141"/>
      <c r="K347" s="141"/>
      <c r="L347" s="141"/>
      <c r="M347" s="141"/>
      <c r="O347" s="138" t="s">
        <v>66</v>
      </c>
      <c r="P347" s="138"/>
      <c r="Q347" s="138"/>
      <c r="R347" s="138"/>
      <c r="S347" s="138"/>
      <c r="T347" s="138"/>
      <c r="U347" s="138"/>
      <c r="V347" s="138"/>
      <c r="W347" s="138"/>
      <c r="X347" s="138"/>
      <c r="Y347" s="138"/>
      <c r="Z347" s="138"/>
      <c r="AA347" s="138"/>
      <c r="AB347" s="138"/>
      <c r="AC347" s="138"/>
      <c r="AD347" s="138"/>
      <c r="AE347" s="138"/>
    </row>
    <row r="348" spans="2:31" ht="13.5" customHeight="1" x14ac:dyDescent="0.2">
      <c r="C348" s="135" t="s">
        <v>138</v>
      </c>
      <c r="D348" s="135"/>
      <c r="E348" s="135"/>
      <c r="F348" s="135"/>
      <c r="H348" s="136" t="s">
        <v>35</v>
      </c>
      <c r="I348" s="141" t="s">
        <v>200</v>
      </c>
      <c r="J348" s="141"/>
      <c r="K348" s="141"/>
      <c r="L348" s="141"/>
      <c r="M348" s="141"/>
      <c r="O348" s="138" t="s">
        <v>67</v>
      </c>
      <c r="P348" s="138"/>
      <c r="Q348" s="138"/>
      <c r="R348" s="138"/>
      <c r="S348" s="138"/>
      <c r="T348" s="138"/>
      <c r="U348" s="138"/>
      <c r="V348" s="138"/>
      <c r="W348" s="138"/>
      <c r="X348" s="138"/>
      <c r="Y348" s="138"/>
      <c r="Z348" s="138"/>
      <c r="AA348" s="138"/>
      <c r="AB348" s="138"/>
      <c r="AC348" s="138"/>
      <c r="AD348" s="138"/>
      <c r="AE348" s="138"/>
    </row>
    <row r="349" spans="2:31" ht="3" customHeight="1" x14ac:dyDescent="0.2"/>
    <row r="350" spans="2:31" ht="3" customHeight="1" x14ac:dyDescent="0.2"/>
    <row r="351" spans="2:31" ht="11.25" customHeight="1" x14ac:dyDescent="0.2">
      <c r="C351" s="141" t="s">
        <v>201</v>
      </c>
      <c r="D351" s="141"/>
      <c r="E351" s="141"/>
      <c r="F351" s="141"/>
      <c r="G351" s="141"/>
      <c r="H351" s="141"/>
      <c r="I351" s="141"/>
      <c r="K351" s="140" t="s">
        <v>202</v>
      </c>
      <c r="L351" s="140"/>
      <c r="M351" s="140"/>
      <c r="N351" s="140"/>
      <c r="O351" s="140"/>
      <c r="P351" s="140"/>
      <c r="Q351" s="140"/>
      <c r="R351" s="140"/>
      <c r="S351" s="140"/>
      <c r="U351" s="142">
        <v>1500000</v>
      </c>
      <c r="V351" s="142">
        <v>0</v>
      </c>
      <c r="W351" s="142">
        <v>0</v>
      </c>
      <c r="X351" s="142"/>
      <c r="Y351" s="142">
        <v>0</v>
      </c>
      <c r="Z351" s="142"/>
      <c r="AA351" s="142"/>
      <c r="AB351" s="142">
        <v>0</v>
      </c>
      <c r="AC351" s="142">
        <v>1500000</v>
      </c>
      <c r="AD351" s="142"/>
    </row>
    <row r="352" spans="2:31" ht="6" customHeight="1" x14ac:dyDescent="0.2">
      <c r="C352" s="141"/>
      <c r="D352" s="141"/>
      <c r="E352" s="141"/>
      <c r="F352" s="141"/>
      <c r="G352" s="141"/>
      <c r="H352" s="141"/>
      <c r="I352" s="141"/>
      <c r="K352" s="140"/>
      <c r="L352" s="140"/>
      <c r="M352" s="140"/>
      <c r="N352" s="140"/>
      <c r="O352" s="140"/>
      <c r="P352" s="140"/>
      <c r="Q352" s="140"/>
      <c r="R352" s="140"/>
      <c r="S352" s="140"/>
      <c r="U352" s="142"/>
      <c r="V352" s="142"/>
      <c r="W352" s="142"/>
      <c r="X352" s="142"/>
      <c r="Y352" s="142"/>
      <c r="Z352" s="142"/>
      <c r="AA352" s="142"/>
      <c r="AB352" s="142"/>
      <c r="AC352" s="142"/>
      <c r="AD352" s="142"/>
    </row>
    <row r="353" spans="2:31" ht="5.25" customHeight="1" x14ac:dyDescent="0.2">
      <c r="K353" s="140"/>
      <c r="L353" s="140"/>
      <c r="M353" s="140"/>
      <c r="N353" s="140"/>
      <c r="O353" s="140"/>
      <c r="P353" s="140"/>
      <c r="Q353" s="140"/>
      <c r="R353" s="140"/>
      <c r="S353" s="140"/>
      <c r="V353" s="142">
        <v>0</v>
      </c>
      <c r="W353" s="142">
        <v>0</v>
      </c>
      <c r="X353" s="142"/>
      <c r="Y353" s="142">
        <v>0</v>
      </c>
      <c r="Z353" s="142"/>
      <c r="AA353" s="142"/>
    </row>
    <row r="354" spans="2:31" ht="12" customHeight="1" x14ac:dyDescent="0.2">
      <c r="V354" s="142"/>
      <c r="W354" s="142"/>
      <c r="X354" s="142"/>
      <c r="Y354" s="142"/>
      <c r="Z354" s="142"/>
      <c r="AA354" s="142"/>
    </row>
    <row r="355" spans="2:31" ht="13.5" customHeight="1" x14ac:dyDescent="0.2">
      <c r="V355" s="163">
        <v>0</v>
      </c>
      <c r="W355" s="142">
        <v>0</v>
      </c>
      <c r="X355" s="142"/>
      <c r="Y355" s="142">
        <v>0</v>
      </c>
      <c r="Z355" s="142"/>
      <c r="AA355" s="142"/>
    </row>
    <row r="356" spans="2:31" ht="6" customHeight="1" x14ac:dyDescent="0.2"/>
    <row r="357" spans="2:31" ht="16.5" customHeight="1" x14ac:dyDescent="0.2">
      <c r="B357" s="135" t="s">
        <v>142</v>
      </c>
      <c r="C357" s="135"/>
      <c r="D357" s="135"/>
      <c r="E357" s="135"/>
      <c r="F357" s="135"/>
      <c r="G357" s="135"/>
      <c r="H357" s="135"/>
      <c r="I357" s="135"/>
      <c r="J357" s="135"/>
      <c r="K357" s="135"/>
      <c r="L357" s="135"/>
      <c r="M357" s="135"/>
      <c r="N357" s="135"/>
      <c r="O357" s="135"/>
      <c r="P357" s="135"/>
      <c r="Q357" s="135"/>
      <c r="R357" s="135"/>
      <c r="U357" s="163">
        <v>1500000</v>
      </c>
      <c r="V357" s="163">
        <v>0</v>
      </c>
      <c r="W357" s="142">
        <v>0</v>
      </c>
      <c r="X357" s="142"/>
      <c r="Y357" s="142">
        <v>0</v>
      </c>
      <c r="Z357" s="142"/>
      <c r="AA357" s="142"/>
      <c r="AB357" s="163">
        <v>0</v>
      </c>
      <c r="AC357" s="142">
        <v>1500000</v>
      </c>
      <c r="AD357" s="142"/>
    </row>
    <row r="358" spans="2:31" ht="16.5" customHeight="1" x14ac:dyDescent="0.2">
      <c r="V358" s="163">
        <v>0</v>
      </c>
      <c r="W358" s="142">
        <v>0</v>
      </c>
      <c r="X358" s="142"/>
      <c r="Y358" s="142">
        <v>0</v>
      </c>
      <c r="Z358" s="142"/>
      <c r="AA358" s="142"/>
    </row>
    <row r="359" spans="2:31" ht="16.5" customHeight="1" x14ac:dyDescent="0.2">
      <c r="V359" s="163">
        <v>0</v>
      </c>
      <c r="W359" s="142">
        <v>0</v>
      </c>
      <c r="X359" s="142"/>
      <c r="Y359" s="142">
        <v>0</v>
      </c>
      <c r="Z359" s="142"/>
      <c r="AA359" s="142"/>
    </row>
    <row r="360" spans="2:31" ht="9" customHeight="1" x14ac:dyDescent="0.2"/>
    <row r="361" spans="2:31" ht="13.5" customHeight="1" x14ac:dyDescent="0.2">
      <c r="C361" s="135" t="s">
        <v>136</v>
      </c>
      <c r="D361" s="135"/>
      <c r="E361" s="135"/>
      <c r="F361" s="135"/>
      <c r="H361" s="136" t="s">
        <v>35</v>
      </c>
      <c r="I361" s="141" t="s">
        <v>199</v>
      </c>
      <c r="J361" s="141"/>
      <c r="K361" s="141"/>
      <c r="L361" s="141"/>
      <c r="M361" s="141"/>
      <c r="O361" s="138" t="s">
        <v>66</v>
      </c>
      <c r="P361" s="138"/>
      <c r="Q361" s="138"/>
      <c r="R361" s="138"/>
      <c r="S361" s="138"/>
      <c r="T361" s="138"/>
      <c r="U361" s="138"/>
      <c r="V361" s="138"/>
      <c r="W361" s="138"/>
      <c r="X361" s="138"/>
      <c r="Y361" s="138"/>
      <c r="Z361" s="138"/>
      <c r="AA361" s="138"/>
      <c r="AB361" s="138"/>
      <c r="AC361" s="138"/>
      <c r="AD361" s="138"/>
      <c r="AE361" s="138"/>
    </row>
    <row r="362" spans="2:31" ht="13.5" customHeight="1" x14ac:dyDescent="0.2">
      <c r="C362" s="135" t="s">
        <v>138</v>
      </c>
      <c r="D362" s="135"/>
      <c r="E362" s="135"/>
      <c r="F362" s="135"/>
      <c r="H362" s="136" t="s">
        <v>35</v>
      </c>
      <c r="I362" s="141" t="s">
        <v>203</v>
      </c>
      <c r="J362" s="141"/>
      <c r="K362" s="141"/>
      <c r="L362" s="141"/>
      <c r="M362" s="141"/>
      <c r="O362" s="138" t="s">
        <v>68</v>
      </c>
      <c r="P362" s="138"/>
      <c r="Q362" s="138"/>
      <c r="R362" s="138"/>
      <c r="S362" s="138"/>
      <c r="T362" s="138"/>
      <c r="U362" s="138"/>
      <c r="V362" s="138"/>
      <c r="W362" s="138"/>
      <c r="X362" s="138"/>
      <c r="Y362" s="138"/>
      <c r="Z362" s="138"/>
      <c r="AA362" s="138"/>
      <c r="AB362" s="138"/>
      <c r="AC362" s="138"/>
      <c r="AD362" s="138"/>
      <c r="AE362" s="138"/>
    </row>
    <row r="363" spans="2:31" ht="3" customHeight="1" x14ac:dyDescent="0.2"/>
    <row r="364" spans="2:31" ht="3" customHeight="1" x14ac:dyDescent="0.2"/>
    <row r="365" spans="2:31" ht="16.5" customHeight="1" x14ac:dyDescent="0.2">
      <c r="C365" s="141" t="s">
        <v>204</v>
      </c>
      <c r="D365" s="141"/>
      <c r="E365" s="141"/>
      <c r="F365" s="141"/>
      <c r="G365" s="141"/>
      <c r="H365" s="141"/>
      <c r="I365" s="141"/>
      <c r="K365" s="141" t="s">
        <v>205</v>
      </c>
      <c r="L365" s="141"/>
      <c r="M365" s="141"/>
      <c r="N365" s="141"/>
      <c r="O365" s="141"/>
      <c r="P365" s="141"/>
      <c r="Q365" s="141"/>
      <c r="R365" s="141"/>
      <c r="S365" s="141"/>
      <c r="U365" s="163">
        <v>9000000</v>
      </c>
      <c r="V365" s="163">
        <v>0</v>
      </c>
      <c r="W365" s="142">
        <v>0</v>
      </c>
      <c r="X365" s="142"/>
      <c r="Y365" s="142">
        <v>0</v>
      </c>
      <c r="Z365" s="142"/>
      <c r="AA365" s="142"/>
      <c r="AB365" s="163">
        <v>0</v>
      </c>
      <c r="AC365" s="142">
        <v>9000000</v>
      </c>
      <c r="AD365" s="142"/>
    </row>
    <row r="366" spans="2:31" ht="16.5" customHeight="1" x14ac:dyDescent="0.2">
      <c r="V366" s="163">
        <v>0</v>
      </c>
      <c r="W366" s="142">
        <v>0</v>
      </c>
      <c r="X366" s="142"/>
      <c r="Y366" s="142">
        <v>0</v>
      </c>
      <c r="Z366" s="142"/>
      <c r="AA366" s="142"/>
    </row>
    <row r="367" spans="2:31" ht="13.5" customHeight="1" x14ac:dyDescent="0.2">
      <c r="V367" s="163">
        <v>0</v>
      </c>
      <c r="W367" s="142">
        <v>0</v>
      </c>
      <c r="X367" s="142"/>
      <c r="Y367" s="142">
        <v>0</v>
      </c>
      <c r="Z367" s="142"/>
      <c r="AA367" s="142"/>
    </row>
    <row r="368" spans="2:31" ht="16.5" customHeight="1" x14ac:dyDescent="0.2">
      <c r="C368" s="141" t="s">
        <v>206</v>
      </c>
      <c r="D368" s="141"/>
      <c r="E368" s="141"/>
      <c r="F368" s="141"/>
      <c r="G368" s="141"/>
      <c r="H368" s="141"/>
      <c r="I368" s="141"/>
      <c r="K368" s="141" t="s">
        <v>207</v>
      </c>
      <c r="L368" s="141"/>
      <c r="M368" s="141"/>
      <c r="N368" s="141"/>
      <c r="O368" s="141"/>
      <c r="P368" s="141"/>
      <c r="Q368" s="141"/>
      <c r="R368" s="141"/>
      <c r="S368" s="141"/>
      <c r="U368" s="163">
        <v>15600000</v>
      </c>
      <c r="V368" s="163">
        <v>0</v>
      </c>
      <c r="W368" s="142">
        <v>0</v>
      </c>
      <c r="X368" s="142"/>
      <c r="Y368" s="142">
        <v>0</v>
      </c>
      <c r="Z368" s="142"/>
      <c r="AA368" s="142"/>
      <c r="AB368" s="163">
        <v>0</v>
      </c>
      <c r="AC368" s="142">
        <v>15600000</v>
      </c>
      <c r="AD368" s="142"/>
    </row>
    <row r="369" spans="3:30" ht="16.5" customHeight="1" x14ac:dyDescent="0.2">
      <c r="V369" s="163">
        <v>0</v>
      </c>
      <c r="W369" s="142">
        <v>0</v>
      </c>
      <c r="X369" s="142"/>
      <c r="Y369" s="142">
        <v>0</v>
      </c>
      <c r="Z369" s="142"/>
      <c r="AA369" s="142"/>
    </row>
    <row r="370" spans="3:30" ht="13.5" customHeight="1" x14ac:dyDescent="0.2">
      <c r="V370" s="163">
        <v>0</v>
      </c>
      <c r="W370" s="142">
        <v>0</v>
      </c>
      <c r="X370" s="142"/>
      <c r="Y370" s="142">
        <v>0</v>
      </c>
      <c r="Z370" s="142"/>
      <c r="AA370" s="142"/>
    </row>
    <row r="371" spans="3:30" ht="3" customHeight="1" x14ac:dyDescent="0.2"/>
    <row r="372" spans="3:30" ht="16.5" customHeight="1" x14ac:dyDescent="0.2">
      <c r="C372" s="141" t="s">
        <v>208</v>
      </c>
      <c r="D372" s="141"/>
      <c r="E372" s="141"/>
      <c r="F372" s="141"/>
      <c r="G372" s="141"/>
      <c r="H372" s="141"/>
      <c r="I372" s="141"/>
      <c r="K372" s="141" t="s">
        <v>209</v>
      </c>
      <c r="L372" s="141"/>
      <c r="M372" s="141"/>
      <c r="N372" s="141"/>
      <c r="O372" s="141"/>
      <c r="P372" s="141"/>
      <c r="Q372" s="141"/>
      <c r="R372" s="141"/>
      <c r="S372" s="141"/>
      <c r="U372" s="163">
        <v>47000000</v>
      </c>
      <c r="V372" s="163">
        <v>0</v>
      </c>
      <c r="W372" s="142">
        <v>0</v>
      </c>
      <c r="X372" s="142"/>
      <c r="Y372" s="142">
        <v>0</v>
      </c>
      <c r="Z372" s="142"/>
      <c r="AA372" s="142"/>
      <c r="AB372" s="163">
        <v>0</v>
      </c>
      <c r="AC372" s="142">
        <v>47000000</v>
      </c>
      <c r="AD372" s="142"/>
    </row>
    <row r="373" spans="3:30" ht="16.5" customHeight="1" x14ac:dyDescent="0.2">
      <c r="V373" s="163">
        <v>0</v>
      </c>
      <c r="W373" s="142">
        <v>0</v>
      </c>
      <c r="X373" s="142"/>
      <c r="Y373" s="142">
        <v>0</v>
      </c>
      <c r="Z373" s="142"/>
      <c r="AA373" s="142"/>
    </row>
    <row r="374" spans="3:30" ht="13.5" customHeight="1" x14ac:dyDescent="0.2">
      <c r="V374" s="163">
        <v>0</v>
      </c>
      <c r="W374" s="142">
        <v>0</v>
      </c>
      <c r="X374" s="142"/>
      <c r="Y374" s="142">
        <v>0</v>
      </c>
      <c r="Z374" s="142"/>
      <c r="AA374" s="142"/>
    </row>
    <row r="375" spans="3:30" ht="3" customHeight="1" x14ac:dyDescent="0.2"/>
    <row r="376" spans="3:30" ht="11.25" customHeight="1" x14ac:dyDescent="0.2">
      <c r="C376" s="141" t="s">
        <v>210</v>
      </c>
      <c r="D376" s="141"/>
      <c r="E376" s="141"/>
      <c r="F376" s="141"/>
      <c r="G376" s="141"/>
      <c r="H376" s="141"/>
      <c r="I376" s="141"/>
      <c r="K376" s="140" t="s">
        <v>211</v>
      </c>
      <c r="L376" s="140"/>
      <c r="M376" s="140"/>
      <c r="N376" s="140"/>
      <c r="O376" s="140"/>
      <c r="P376" s="140"/>
      <c r="Q376" s="140"/>
      <c r="R376" s="140"/>
      <c r="S376" s="140"/>
      <c r="U376" s="142">
        <v>9000000</v>
      </c>
      <c r="V376" s="142">
        <v>0</v>
      </c>
      <c r="W376" s="142">
        <v>0</v>
      </c>
      <c r="X376" s="142"/>
      <c r="Y376" s="142">
        <v>0</v>
      </c>
      <c r="Z376" s="142"/>
      <c r="AA376" s="142"/>
      <c r="AB376" s="142">
        <v>0</v>
      </c>
      <c r="AC376" s="142">
        <v>9000000</v>
      </c>
      <c r="AD376" s="142"/>
    </row>
    <row r="377" spans="3:30" ht="6" customHeight="1" x14ac:dyDescent="0.2">
      <c r="C377" s="141"/>
      <c r="D377" s="141"/>
      <c r="E377" s="141"/>
      <c r="F377" s="141"/>
      <c r="G377" s="141"/>
      <c r="H377" s="141"/>
      <c r="I377" s="141"/>
      <c r="K377" s="140"/>
      <c r="L377" s="140"/>
      <c r="M377" s="140"/>
      <c r="N377" s="140"/>
      <c r="O377" s="140"/>
      <c r="P377" s="140"/>
      <c r="Q377" s="140"/>
      <c r="R377" s="140"/>
      <c r="S377" s="140"/>
      <c r="U377" s="142"/>
      <c r="V377" s="142"/>
      <c r="W377" s="142"/>
      <c r="X377" s="142"/>
      <c r="Y377" s="142"/>
      <c r="Z377" s="142"/>
      <c r="AA377" s="142"/>
      <c r="AB377" s="142"/>
      <c r="AC377" s="142"/>
      <c r="AD377" s="142"/>
    </row>
    <row r="378" spans="3:30" ht="5.25" customHeight="1" x14ac:dyDescent="0.2">
      <c r="K378" s="140"/>
      <c r="L378" s="140"/>
      <c r="M378" s="140"/>
      <c r="N378" s="140"/>
      <c r="O378" s="140"/>
      <c r="P378" s="140"/>
      <c r="Q378" s="140"/>
      <c r="R378" s="140"/>
      <c r="S378" s="140"/>
      <c r="V378" s="142">
        <v>0</v>
      </c>
      <c r="W378" s="142">
        <v>0</v>
      </c>
      <c r="X378" s="142"/>
      <c r="Y378" s="142">
        <v>0</v>
      </c>
      <c r="Z378" s="142"/>
      <c r="AA378" s="142"/>
    </row>
    <row r="379" spans="3:30" ht="12" customHeight="1" x14ac:dyDescent="0.2">
      <c r="V379" s="142"/>
      <c r="W379" s="142"/>
      <c r="X379" s="142"/>
      <c r="Y379" s="142"/>
      <c r="Z379" s="142"/>
      <c r="AA379" s="142"/>
    </row>
    <row r="380" spans="3:30" ht="13.5" customHeight="1" x14ac:dyDescent="0.2">
      <c r="V380" s="163">
        <v>0</v>
      </c>
      <c r="W380" s="142">
        <v>0</v>
      </c>
      <c r="X380" s="142"/>
      <c r="Y380" s="142">
        <v>0</v>
      </c>
      <c r="Z380" s="142"/>
      <c r="AA380" s="142"/>
    </row>
    <row r="381" spans="3:30" ht="3" customHeight="1" x14ac:dyDescent="0.2"/>
    <row r="382" spans="3:30" ht="11.25" customHeight="1" x14ac:dyDescent="0.2">
      <c r="C382" s="141" t="s">
        <v>212</v>
      </c>
      <c r="D382" s="141"/>
      <c r="E382" s="141"/>
      <c r="F382" s="141"/>
      <c r="G382" s="141"/>
      <c r="H382" s="141"/>
      <c r="I382" s="141"/>
      <c r="K382" s="140" t="s">
        <v>213</v>
      </c>
      <c r="L382" s="140"/>
      <c r="M382" s="140"/>
      <c r="N382" s="140"/>
      <c r="O382" s="140"/>
      <c r="P382" s="140"/>
      <c r="Q382" s="140"/>
      <c r="R382" s="140"/>
      <c r="S382" s="140"/>
      <c r="U382" s="142">
        <v>7000000</v>
      </c>
      <c r="V382" s="142">
        <v>0</v>
      </c>
      <c r="W382" s="142">
        <v>0</v>
      </c>
      <c r="X382" s="142"/>
      <c r="Y382" s="142">
        <v>0</v>
      </c>
      <c r="Z382" s="142"/>
      <c r="AA382" s="142"/>
      <c r="AB382" s="142">
        <v>0</v>
      </c>
      <c r="AC382" s="142">
        <v>7000000</v>
      </c>
      <c r="AD382" s="142"/>
    </row>
    <row r="383" spans="3:30" ht="6" customHeight="1" x14ac:dyDescent="0.2">
      <c r="C383" s="141"/>
      <c r="D383" s="141"/>
      <c r="E383" s="141"/>
      <c r="F383" s="141"/>
      <c r="G383" s="141"/>
      <c r="H383" s="141"/>
      <c r="I383" s="141"/>
      <c r="K383" s="140"/>
      <c r="L383" s="140"/>
      <c r="M383" s="140"/>
      <c r="N383" s="140"/>
      <c r="O383" s="140"/>
      <c r="P383" s="140"/>
      <c r="Q383" s="140"/>
      <c r="R383" s="140"/>
      <c r="S383" s="140"/>
      <c r="U383" s="142"/>
      <c r="V383" s="142"/>
      <c r="W383" s="142"/>
      <c r="X383" s="142"/>
      <c r="Y383" s="142"/>
      <c r="Z383" s="142"/>
      <c r="AA383" s="142"/>
      <c r="AB383" s="142"/>
      <c r="AC383" s="142"/>
      <c r="AD383" s="142"/>
    </row>
    <row r="384" spans="3:30" ht="5.25" customHeight="1" x14ac:dyDescent="0.2">
      <c r="K384" s="140"/>
      <c r="L384" s="140"/>
      <c r="M384" s="140"/>
      <c r="N384" s="140"/>
      <c r="O384" s="140"/>
      <c r="P384" s="140"/>
      <c r="Q384" s="140"/>
      <c r="R384" s="140"/>
      <c r="S384" s="140"/>
      <c r="V384" s="142">
        <v>0</v>
      </c>
      <c r="W384" s="142">
        <v>0</v>
      </c>
      <c r="X384" s="142"/>
      <c r="Y384" s="142">
        <v>0</v>
      </c>
      <c r="Z384" s="142"/>
      <c r="AA384" s="142"/>
    </row>
    <row r="385" spans="2:31" ht="12" customHeight="1" x14ac:dyDescent="0.2">
      <c r="V385" s="142"/>
      <c r="W385" s="142"/>
      <c r="X385" s="142"/>
      <c r="Y385" s="142"/>
      <c r="Z385" s="142"/>
      <c r="AA385" s="142"/>
    </row>
    <row r="386" spans="2:31" ht="13.5" customHeight="1" x14ac:dyDescent="0.2">
      <c r="V386" s="163">
        <v>0</v>
      </c>
      <c r="W386" s="142">
        <v>0</v>
      </c>
      <c r="X386" s="142"/>
      <c r="Y386" s="142">
        <v>0</v>
      </c>
      <c r="Z386" s="142"/>
      <c r="AA386" s="142"/>
    </row>
    <row r="387" spans="2:31" ht="6" customHeight="1" x14ac:dyDescent="0.2"/>
    <row r="388" spans="2:31" ht="16.5" customHeight="1" x14ac:dyDescent="0.2">
      <c r="B388" s="135" t="s">
        <v>142</v>
      </c>
      <c r="C388" s="135"/>
      <c r="D388" s="135"/>
      <c r="E388" s="135"/>
      <c r="F388" s="135"/>
      <c r="G388" s="135"/>
      <c r="H388" s="135"/>
      <c r="I388" s="135"/>
      <c r="J388" s="135"/>
      <c r="K388" s="135"/>
      <c r="L388" s="135"/>
      <c r="M388" s="135"/>
      <c r="N388" s="135"/>
      <c r="O388" s="135"/>
      <c r="P388" s="135"/>
      <c r="Q388" s="135"/>
      <c r="R388" s="135"/>
      <c r="U388" s="163">
        <v>87600000</v>
      </c>
      <c r="V388" s="163">
        <v>0</v>
      </c>
      <c r="W388" s="142">
        <v>0</v>
      </c>
      <c r="X388" s="142"/>
      <c r="Y388" s="142">
        <v>0</v>
      </c>
      <c r="Z388" s="142"/>
      <c r="AA388" s="142"/>
      <c r="AB388" s="163">
        <v>0</v>
      </c>
      <c r="AC388" s="142">
        <v>87600000</v>
      </c>
      <c r="AD388" s="142"/>
    </row>
    <row r="389" spans="2:31" ht="16.5" customHeight="1" x14ac:dyDescent="0.2">
      <c r="V389" s="163">
        <v>0</v>
      </c>
      <c r="W389" s="142">
        <v>0</v>
      </c>
      <c r="X389" s="142"/>
      <c r="Y389" s="142">
        <v>0</v>
      </c>
      <c r="Z389" s="142"/>
      <c r="AA389" s="142"/>
    </row>
    <row r="390" spans="2:31" ht="16.5" customHeight="1" x14ac:dyDescent="0.2">
      <c r="V390" s="163">
        <v>0</v>
      </c>
      <c r="W390" s="142">
        <v>0</v>
      </c>
      <c r="X390" s="142"/>
      <c r="Y390" s="142">
        <v>0</v>
      </c>
      <c r="Z390" s="142"/>
      <c r="AA390" s="142"/>
    </row>
    <row r="391" spans="2:31" ht="9" customHeight="1" x14ac:dyDescent="0.2"/>
    <row r="392" spans="2:31" ht="13.5" customHeight="1" x14ac:dyDescent="0.2">
      <c r="C392" s="135" t="s">
        <v>136</v>
      </c>
      <c r="D392" s="135"/>
      <c r="E392" s="135"/>
      <c r="F392" s="135"/>
      <c r="H392" s="136" t="s">
        <v>35</v>
      </c>
      <c r="I392" s="141" t="s">
        <v>199</v>
      </c>
      <c r="J392" s="141"/>
      <c r="K392" s="141"/>
      <c r="L392" s="141"/>
      <c r="M392" s="141"/>
      <c r="O392" s="138" t="s">
        <v>66</v>
      </c>
      <c r="P392" s="138"/>
      <c r="Q392" s="138"/>
      <c r="R392" s="138"/>
      <c r="S392" s="138"/>
      <c r="T392" s="138"/>
      <c r="U392" s="138"/>
      <c r="V392" s="138"/>
      <c r="W392" s="138"/>
      <c r="X392" s="138"/>
      <c r="Y392" s="138"/>
      <c r="Z392" s="138"/>
      <c r="AA392" s="138"/>
      <c r="AB392" s="138"/>
      <c r="AC392" s="138"/>
      <c r="AD392" s="138"/>
      <c r="AE392" s="138"/>
    </row>
    <row r="393" spans="2:31" ht="13.5" customHeight="1" x14ac:dyDescent="0.2">
      <c r="C393" s="135" t="s">
        <v>138</v>
      </c>
      <c r="D393" s="135"/>
      <c r="E393" s="135"/>
      <c r="F393" s="135"/>
      <c r="H393" s="136" t="s">
        <v>35</v>
      </c>
      <c r="I393" s="141" t="s">
        <v>214</v>
      </c>
      <c r="J393" s="141"/>
      <c r="K393" s="141"/>
      <c r="L393" s="141"/>
      <c r="M393" s="141"/>
      <c r="O393" s="138" t="s">
        <v>69</v>
      </c>
      <c r="P393" s="138"/>
      <c r="Q393" s="138"/>
      <c r="R393" s="138"/>
      <c r="S393" s="138"/>
      <c r="T393" s="138"/>
      <c r="U393" s="138"/>
      <c r="V393" s="138"/>
      <c r="W393" s="138"/>
      <c r="X393" s="138"/>
      <c r="Y393" s="138"/>
      <c r="Z393" s="138"/>
      <c r="AA393" s="138"/>
      <c r="AB393" s="138"/>
      <c r="AC393" s="138"/>
      <c r="AD393" s="138"/>
      <c r="AE393" s="138"/>
    </row>
    <row r="394" spans="2:31" ht="3" customHeight="1" x14ac:dyDescent="0.2"/>
    <row r="395" spans="2:31" ht="3" customHeight="1" x14ac:dyDescent="0.2"/>
    <row r="396" spans="2:31" ht="16.5" customHeight="1" x14ac:dyDescent="0.2">
      <c r="C396" s="141" t="s">
        <v>215</v>
      </c>
      <c r="D396" s="141"/>
      <c r="E396" s="141"/>
      <c r="F396" s="141"/>
      <c r="G396" s="141"/>
      <c r="H396" s="141"/>
      <c r="I396" s="141"/>
      <c r="K396" s="141" t="s">
        <v>216</v>
      </c>
      <c r="L396" s="141"/>
      <c r="M396" s="141"/>
      <c r="N396" s="141"/>
      <c r="O396" s="141"/>
      <c r="P396" s="141"/>
      <c r="Q396" s="141"/>
      <c r="R396" s="141"/>
      <c r="S396" s="141"/>
      <c r="U396" s="163">
        <v>25800000</v>
      </c>
      <c r="V396" s="163">
        <v>0</v>
      </c>
      <c r="W396" s="142">
        <v>0</v>
      </c>
      <c r="X396" s="142"/>
      <c r="Y396" s="142">
        <v>0</v>
      </c>
      <c r="Z396" s="142"/>
      <c r="AA396" s="142"/>
      <c r="AB396" s="163">
        <v>0</v>
      </c>
      <c r="AC396" s="142">
        <v>25800000</v>
      </c>
      <c r="AD396" s="142"/>
    </row>
    <row r="397" spans="2:31" ht="16.5" customHeight="1" x14ac:dyDescent="0.2">
      <c r="V397" s="163">
        <v>0</v>
      </c>
      <c r="W397" s="142">
        <v>0</v>
      </c>
      <c r="X397" s="142"/>
      <c r="Y397" s="142">
        <v>0</v>
      </c>
      <c r="Z397" s="142"/>
      <c r="AA397" s="142"/>
    </row>
    <row r="398" spans="2:31" ht="13.5" customHeight="1" x14ac:dyDescent="0.2">
      <c r="V398" s="163">
        <v>0</v>
      </c>
      <c r="W398" s="142">
        <v>0</v>
      </c>
      <c r="X398" s="142"/>
      <c r="Y398" s="142">
        <v>0</v>
      </c>
      <c r="Z398" s="142"/>
      <c r="AA398" s="142"/>
    </row>
    <row r="399" spans="2:31" ht="6" customHeight="1" x14ac:dyDescent="0.2"/>
    <row r="400" spans="2:31" ht="16.5" customHeight="1" x14ac:dyDescent="0.2">
      <c r="B400" s="135" t="s">
        <v>142</v>
      </c>
      <c r="C400" s="135"/>
      <c r="D400" s="135"/>
      <c r="E400" s="135"/>
      <c r="F400" s="135"/>
      <c r="G400" s="135"/>
      <c r="H400" s="135"/>
      <c r="I400" s="135"/>
      <c r="J400" s="135"/>
      <c r="K400" s="135"/>
      <c r="L400" s="135"/>
      <c r="M400" s="135"/>
      <c r="N400" s="135"/>
      <c r="O400" s="135"/>
      <c r="P400" s="135"/>
      <c r="Q400" s="135"/>
      <c r="R400" s="135"/>
      <c r="U400" s="163">
        <v>25800000</v>
      </c>
      <c r="V400" s="163">
        <v>0</v>
      </c>
      <c r="W400" s="142">
        <v>0</v>
      </c>
      <c r="X400" s="142"/>
      <c r="Y400" s="142">
        <v>0</v>
      </c>
      <c r="Z400" s="142"/>
      <c r="AA400" s="142"/>
      <c r="AB400" s="163">
        <v>0</v>
      </c>
      <c r="AC400" s="142">
        <v>25800000</v>
      </c>
      <c r="AD400" s="142"/>
    </row>
    <row r="401" spans="2:31" ht="16.5" customHeight="1" x14ac:dyDescent="0.2">
      <c r="V401" s="163">
        <v>0</v>
      </c>
      <c r="W401" s="142">
        <v>0</v>
      </c>
      <c r="X401" s="142"/>
      <c r="Y401" s="142">
        <v>0</v>
      </c>
      <c r="Z401" s="142"/>
      <c r="AA401" s="142"/>
    </row>
    <row r="402" spans="2:31" ht="16.5" customHeight="1" x14ac:dyDescent="0.2">
      <c r="V402" s="163">
        <v>0</v>
      </c>
      <c r="W402" s="142">
        <v>0</v>
      </c>
      <c r="X402" s="142"/>
      <c r="Y402" s="142">
        <v>0</v>
      </c>
      <c r="Z402" s="142"/>
      <c r="AA402" s="142"/>
    </row>
    <row r="403" spans="2:31" ht="9" customHeight="1" x14ac:dyDescent="0.2"/>
    <row r="404" spans="2:31" ht="13.5" customHeight="1" x14ac:dyDescent="0.2">
      <c r="C404" s="135" t="s">
        <v>136</v>
      </c>
      <c r="D404" s="135"/>
      <c r="E404" s="135"/>
      <c r="F404" s="135"/>
      <c r="H404" s="136" t="s">
        <v>35</v>
      </c>
      <c r="I404" s="141" t="s">
        <v>199</v>
      </c>
      <c r="J404" s="141"/>
      <c r="K404" s="141"/>
      <c r="L404" s="141"/>
      <c r="M404" s="141"/>
      <c r="O404" s="138" t="s">
        <v>66</v>
      </c>
      <c r="P404" s="138"/>
      <c r="Q404" s="138"/>
      <c r="R404" s="138"/>
      <c r="S404" s="138"/>
      <c r="T404" s="138"/>
      <c r="U404" s="138"/>
      <c r="V404" s="138"/>
      <c r="W404" s="138"/>
      <c r="X404" s="138"/>
      <c r="Y404" s="138"/>
      <c r="Z404" s="138"/>
      <c r="AA404" s="138"/>
      <c r="AB404" s="138"/>
      <c r="AC404" s="138"/>
      <c r="AD404" s="138"/>
      <c r="AE404" s="138"/>
    </row>
    <row r="405" spans="2:31" ht="13.5" customHeight="1" x14ac:dyDescent="0.2">
      <c r="C405" s="135" t="s">
        <v>138</v>
      </c>
      <c r="D405" s="135"/>
      <c r="E405" s="135"/>
      <c r="F405" s="135"/>
      <c r="H405" s="136" t="s">
        <v>35</v>
      </c>
      <c r="I405" s="141" t="s">
        <v>217</v>
      </c>
      <c r="J405" s="141"/>
      <c r="K405" s="141"/>
      <c r="L405" s="141"/>
      <c r="M405" s="141"/>
      <c r="O405" s="138" t="s">
        <v>70</v>
      </c>
      <c r="P405" s="138"/>
      <c r="Q405" s="138"/>
      <c r="R405" s="138"/>
      <c r="S405" s="138"/>
      <c r="T405" s="138"/>
      <c r="U405" s="138"/>
      <c r="V405" s="138"/>
      <c r="W405" s="138"/>
      <c r="X405" s="138"/>
      <c r="Y405" s="138"/>
      <c r="Z405" s="138"/>
      <c r="AA405" s="138"/>
      <c r="AB405" s="138"/>
      <c r="AC405" s="138"/>
      <c r="AD405" s="138"/>
      <c r="AE405" s="138"/>
    </row>
    <row r="406" spans="2:31" ht="3" customHeight="1" x14ac:dyDescent="0.2"/>
    <row r="407" spans="2:31" ht="3" customHeight="1" x14ac:dyDescent="0.2"/>
    <row r="408" spans="2:31" ht="16.5" customHeight="1" x14ac:dyDescent="0.2">
      <c r="C408" s="141" t="s">
        <v>218</v>
      </c>
      <c r="D408" s="141"/>
      <c r="E408" s="141"/>
      <c r="F408" s="141"/>
      <c r="G408" s="141"/>
      <c r="H408" s="141"/>
      <c r="I408" s="141"/>
      <c r="K408" s="141" t="s">
        <v>219</v>
      </c>
      <c r="L408" s="141"/>
      <c r="M408" s="141"/>
      <c r="N408" s="141"/>
      <c r="O408" s="141"/>
      <c r="P408" s="141"/>
      <c r="Q408" s="141"/>
      <c r="R408" s="141"/>
      <c r="S408" s="141"/>
      <c r="U408" s="163">
        <v>10000000</v>
      </c>
      <c r="V408" s="163">
        <v>0</v>
      </c>
      <c r="W408" s="142">
        <v>0</v>
      </c>
      <c r="X408" s="142"/>
      <c r="Y408" s="142">
        <v>0</v>
      </c>
      <c r="Z408" s="142"/>
      <c r="AA408" s="142"/>
      <c r="AB408" s="163">
        <v>0</v>
      </c>
      <c r="AC408" s="142">
        <v>10000000</v>
      </c>
      <c r="AD408" s="142"/>
    </row>
    <row r="409" spans="2:31" ht="16.5" customHeight="1" x14ac:dyDescent="0.2">
      <c r="V409" s="163">
        <v>0</v>
      </c>
      <c r="W409" s="142">
        <v>0</v>
      </c>
      <c r="X409" s="142"/>
      <c r="Y409" s="142">
        <v>0</v>
      </c>
      <c r="Z409" s="142"/>
      <c r="AA409" s="142"/>
    </row>
    <row r="410" spans="2:31" ht="13.5" customHeight="1" x14ac:dyDescent="0.2">
      <c r="V410" s="163">
        <v>0</v>
      </c>
      <c r="W410" s="142">
        <v>0</v>
      </c>
      <c r="X410" s="142"/>
      <c r="Y410" s="142">
        <v>0</v>
      </c>
      <c r="Z410" s="142"/>
      <c r="AA410" s="142"/>
    </row>
    <row r="411" spans="2:31" ht="6" customHeight="1" x14ac:dyDescent="0.2"/>
    <row r="412" spans="2:31" ht="16.5" customHeight="1" x14ac:dyDescent="0.2">
      <c r="B412" s="135" t="s">
        <v>142</v>
      </c>
      <c r="C412" s="135"/>
      <c r="D412" s="135"/>
      <c r="E412" s="135"/>
      <c r="F412" s="135"/>
      <c r="G412" s="135"/>
      <c r="H412" s="135"/>
      <c r="I412" s="135"/>
      <c r="J412" s="135"/>
      <c r="K412" s="135"/>
      <c r="L412" s="135"/>
      <c r="M412" s="135"/>
      <c r="N412" s="135"/>
      <c r="O412" s="135"/>
      <c r="P412" s="135"/>
      <c r="Q412" s="135"/>
      <c r="R412" s="135"/>
      <c r="U412" s="163">
        <v>10000000</v>
      </c>
      <c r="V412" s="163">
        <v>0</v>
      </c>
      <c r="W412" s="142">
        <v>0</v>
      </c>
      <c r="X412" s="142"/>
      <c r="Y412" s="142">
        <v>0</v>
      </c>
      <c r="Z412" s="142"/>
      <c r="AA412" s="142"/>
      <c r="AB412" s="163">
        <v>0</v>
      </c>
      <c r="AC412" s="142">
        <v>10000000</v>
      </c>
      <c r="AD412" s="142"/>
    </row>
    <row r="413" spans="2:31" ht="16.5" customHeight="1" x14ac:dyDescent="0.2">
      <c r="V413" s="163">
        <v>0</v>
      </c>
      <c r="W413" s="142">
        <v>0</v>
      </c>
      <c r="X413" s="142"/>
      <c r="Y413" s="142">
        <v>0</v>
      </c>
      <c r="Z413" s="142"/>
      <c r="AA413" s="142"/>
    </row>
    <row r="414" spans="2:31" ht="16.5" customHeight="1" x14ac:dyDescent="0.2">
      <c r="V414" s="163">
        <v>0</v>
      </c>
      <c r="W414" s="142">
        <v>0</v>
      </c>
      <c r="X414" s="142"/>
      <c r="Y414" s="142">
        <v>0</v>
      </c>
      <c r="Z414" s="142"/>
      <c r="AA414" s="142"/>
    </row>
    <row r="415" spans="2:31" ht="9" customHeight="1" x14ac:dyDescent="0.2"/>
    <row r="416" spans="2:31" ht="13.5" customHeight="1" x14ac:dyDescent="0.2">
      <c r="C416" s="135" t="s">
        <v>136</v>
      </c>
      <c r="D416" s="135"/>
      <c r="E416" s="135"/>
      <c r="F416" s="135"/>
      <c r="H416" s="136" t="s">
        <v>35</v>
      </c>
      <c r="I416" s="141" t="s">
        <v>199</v>
      </c>
      <c r="J416" s="141"/>
      <c r="K416" s="141"/>
      <c r="L416" s="141"/>
      <c r="M416" s="141"/>
      <c r="O416" s="138" t="s">
        <v>66</v>
      </c>
      <c r="P416" s="138"/>
      <c r="Q416" s="138"/>
      <c r="R416" s="138"/>
      <c r="S416" s="138"/>
      <c r="T416" s="138"/>
      <c r="U416" s="138"/>
      <c r="V416" s="138"/>
      <c r="W416" s="138"/>
      <c r="X416" s="138"/>
      <c r="Y416" s="138"/>
      <c r="Z416" s="138"/>
      <c r="AA416" s="138"/>
      <c r="AB416" s="138"/>
      <c r="AC416" s="138"/>
      <c r="AD416" s="138"/>
      <c r="AE416" s="138"/>
    </row>
    <row r="417" spans="2:31" ht="13.5" customHeight="1" x14ac:dyDescent="0.2">
      <c r="C417" s="135" t="s">
        <v>138</v>
      </c>
      <c r="D417" s="135"/>
      <c r="E417" s="135"/>
      <c r="F417" s="135"/>
      <c r="H417" s="136" t="s">
        <v>35</v>
      </c>
      <c r="I417" s="141" t="s">
        <v>220</v>
      </c>
      <c r="J417" s="141"/>
      <c r="K417" s="141"/>
      <c r="L417" s="141"/>
      <c r="M417" s="141"/>
      <c r="O417" s="138" t="s">
        <v>71</v>
      </c>
      <c r="P417" s="138"/>
      <c r="Q417" s="138"/>
      <c r="R417" s="138"/>
      <c r="S417" s="138"/>
      <c r="T417" s="138"/>
      <c r="U417" s="138"/>
      <c r="V417" s="138"/>
      <c r="W417" s="138"/>
      <c r="X417" s="138"/>
      <c r="Y417" s="138"/>
      <c r="Z417" s="138"/>
      <c r="AA417" s="138"/>
      <c r="AB417" s="138"/>
      <c r="AC417" s="138"/>
      <c r="AD417" s="138"/>
      <c r="AE417" s="138"/>
    </row>
    <row r="418" spans="2:31" ht="3" customHeight="1" x14ac:dyDescent="0.2"/>
    <row r="419" spans="2:31" ht="3" customHeight="1" x14ac:dyDescent="0.2"/>
    <row r="420" spans="2:31" ht="16.5" customHeight="1" x14ac:dyDescent="0.2">
      <c r="C420" s="141" t="s">
        <v>151</v>
      </c>
      <c r="D420" s="141"/>
      <c r="E420" s="141"/>
      <c r="F420" s="141"/>
      <c r="G420" s="141"/>
      <c r="H420" s="141"/>
      <c r="I420" s="141"/>
      <c r="K420" s="141" t="s">
        <v>152</v>
      </c>
      <c r="L420" s="141"/>
      <c r="M420" s="141"/>
      <c r="N420" s="141"/>
      <c r="O420" s="141"/>
      <c r="P420" s="141"/>
      <c r="Q420" s="141"/>
      <c r="R420" s="141"/>
      <c r="S420" s="141"/>
      <c r="U420" s="163">
        <v>5000000</v>
      </c>
      <c r="V420" s="163">
        <v>0</v>
      </c>
      <c r="W420" s="142">
        <v>0</v>
      </c>
      <c r="X420" s="142"/>
      <c r="Y420" s="142">
        <v>0</v>
      </c>
      <c r="Z420" s="142"/>
      <c r="AA420" s="142"/>
      <c r="AB420" s="163">
        <v>0</v>
      </c>
      <c r="AC420" s="142">
        <v>5000000</v>
      </c>
      <c r="AD420" s="142"/>
    </row>
    <row r="421" spans="2:31" ht="16.5" customHeight="1" x14ac:dyDescent="0.2">
      <c r="V421" s="163">
        <v>0</v>
      </c>
      <c r="W421" s="142">
        <v>0</v>
      </c>
      <c r="X421" s="142"/>
      <c r="Y421" s="142">
        <v>0</v>
      </c>
      <c r="Z421" s="142"/>
      <c r="AA421" s="142"/>
    </row>
    <row r="422" spans="2:31" ht="13.5" customHeight="1" x14ac:dyDescent="0.2">
      <c r="V422" s="163">
        <v>0</v>
      </c>
      <c r="W422" s="142">
        <v>0</v>
      </c>
      <c r="X422" s="142"/>
      <c r="Y422" s="142">
        <v>0</v>
      </c>
      <c r="Z422" s="142"/>
      <c r="AA422" s="142"/>
    </row>
    <row r="423" spans="2:31" ht="6" customHeight="1" x14ac:dyDescent="0.2"/>
    <row r="424" spans="2:31" ht="16.5" customHeight="1" x14ac:dyDescent="0.2">
      <c r="B424" s="135" t="s">
        <v>142</v>
      </c>
      <c r="C424" s="135"/>
      <c r="D424" s="135"/>
      <c r="E424" s="135"/>
      <c r="F424" s="135"/>
      <c r="G424" s="135"/>
      <c r="H424" s="135"/>
      <c r="I424" s="135"/>
      <c r="J424" s="135"/>
      <c r="K424" s="135"/>
      <c r="L424" s="135"/>
      <c r="M424" s="135"/>
      <c r="N424" s="135"/>
      <c r="O424" s="135"/>
      <c r="P424" s="135"/>
      <c r="Q424" s="135"/>
      <c r="R424" s="135"/>
      <c r="U424" s="163">
        <v>5000000</v>
      </c>
      <c r="V424" s="163">
        <v>0</v>
      </c>
      <c r="W424" s="142">
        <v>0</v>
      </c>
      <c r="X424" s="142"/>
      <c r="Y424" s="142">
        <v>0</v>
      </c>
      <c r="Z424" s="142"/>
      <c r="AA424" s="142"/>
      <c r="AB424" s="163">
        <v>0</v>
      </c>
      <c r="AC424" s="142">
        <v>5000000</v>
      </c>
      <c r="AD424" s="142"/>
    </row>
    <row r="425" spans="2:31" ht="16.5" customHeight="1" x14ac:dyDescent="0.2">
      <c r="V425" s="163">
        <v>0</v>
      </c>
      <c r="W425" s="142">
        <v>0</v>
      </c>
      <c r="X425" s="142"/>
      <c r="Y425" s="142">
        <v>0</v>
      </c>
      <c r="Z425" s="142"/>
      <c r="AA425" s="142"/>
    </row>
    <row r="426" spans="2:31" ht="16.5" customHeight="1" x14ac:dyDescent="0.2">
      <c r="V426" s="163">
        <v>0</v>
      </c>
      <c r="W426" s="142">
        <v>0</v>
      </c>
      <c r="X426" s="142"/>
      <c r="Y426" s="142">
        <v>0</v>
      </c>
      <c r="Z426" s="142"/>
      <c r="AA426" s="142"/>
    </row>
    <row r="427" spans="2:31" ht="9" customHeight="1" x14ac:dyDescent="0.2"/>
    <row r="428" spans="2:31" ht="13.5" customHeight="1" x14ac:dyDescent="0.2">
      <c r="C428" s="135" t="s">
        <v>136</v>
      </c>
      <c r="D428" s="135"/>
      <c r="E428" s="135"/>
      <c r="F428" s="135"/>
      <c r="H428" s="136" t="s">
        <v>35</v>
      </c>
      <c r="I428" s="141" t="s">
        <v>199</v>
      </c>
      <c r="J428" s="141"/>
      <c r="K428" s="141"/>
      <c r="L428" s="141"/>
      <c r="M428" s="141"/>
      <c r="O428" s="138" t="s">
        <v>66</v>
      </c>
      <c r="P428" s="138"/>
      <c r="Q428" s="138"/>
      <c r="R428" s="138"/>
      <c r="S428" s="138"/>
      <c r="T428" s="138"/>
      <c r="U428" s="138"/>
      <c r="V428" s="138"/>
      <c r="W428" s="138"/>
      <c r="X428" s="138"/>
      <c r="Y428" s="138"/>
      <c r="Z428" s="138"/>
      <c r="AA428" s="138"/>
      <c r="AB428" s="138"/>
      <c r="AC428" s="138"/>
      <c r="AD428" s="138"/>
      <c r="AE428" s="138"/>
    </row>
    <row r="429" spans="2:31" ht="13.5" customHeight="1" x14ac:dyDescent="0.2">
      <c r="C429" s="135" t="s">
        <v>138</v>
      </c>
      <c r="D429" s="135"/>
      <c r="E429" s="135"/>
      <c r="F429" s="135"/>
      <c r="H429" s="136" t="s">
        <v>35</v>
      </c>
      <c r="I429" s="141" t="s">
        <v>221</v>
      </c>
      <c r="J429" s="141"/>
      <c r="K429" s="141"/>
      <c r="L429" s="141"/>
      <c r="M429" s="141"/>
      <c r="O429" s="138" t="s">
        <v>72</v>
      </c>
      <c r="P429" s="138"/>
      <c r="Q429" s="138"/>
      <c r="R429" s="138"/>
      <c r="S429" s="138"/>
      <c r="T429" s="138"/>
      <c r="U429" s="138"/>
      <c r="V429" s="138"/>
      <c r="W429" s="138"/>
      <c r="X429" s="138"/>
      <c r="Y429" s="138"/>
      <c r="Z429" s="138"/>
      <c r="AA429" s="138"/>
      <c r="AB429" s="138"/>
      <c r="AC429" s="138"/>
      <c r="AD429" s="138"/>
      <c r="AE429" s="138"/>
    </row>
    <row r="430" spans="2:31" ht="3" customHeight="1" x14ac:dyDescent="0.2"/>
    <row r="431" spans="2:31" ht="3" customHeight="1" x14ac:dyDescent="0.2"/>
    <row r="432" spans="2:31" ht="11.25" customHeight="1" x14ac:dyDescent="0.2">
      <c r="C432" s="141" t="s">
        <v>222</v>
      </c>
      <c r="D432" s="141"/>
      <c r="E432" s="141"/>
      <c r="F432" s="141"/>
      <c r="G432" s="141"/>
      <c r="H432" s="141"/>
      <c r="I432" s="141"/>
      <c r="K432" s="140" t="s">
        <v>223</v>
      </c>
      <c r="L432" s="140"/>
      <c r="M432" s="140"/>
      <c r="N432" s="140"/>
      <c r="O432" s="140"/>
      <c r="P432" s="140"/>
      <c r="Q432" s="140"/>
      <c r="R432" s="140"/>
      <c r="S432" s="140"/>
      <c r="U432" s="142">
        <v>3000000</v>
      </c>
      <c r="V432" s="142">
        <v>0</v>
      </c>
      <c r="W432" s="142">
        <v>0</v>
      </c>
      <c r="X432" s="142"/>
      <c r="Y432" s="142">
        <v>0</v>
      </c>
      <c r="Z432" s="142"/>
      <c r="AA432" s="142"/>
      <c r="AB432" s="142">
        <v>0</v>
      </c>
      <c r="AC432" s="142">
        <v>3000000</v>
      </c>
      <c r="AD432" s="142"/>
    </row>
    <row r="433" spans="2:31" ht="6" customHeight="1" x14ac:dyDescent="0.2">
      <c r="C433" s="141"/>
      <c r="D433" s="141"/>
      <c r="E433" s="141"/>
      <c r="F433" s="141"/>
      <c r="G433" s="141"/>
      <c r="H433" s="141"/>
      <c r="I433" s="141"/>
      <c r="K433" s="140"/>
      <c r="L433" s="140"/>
      <c r="M433" s="140"/>
      <c r="N433" s="140"/>
      <c r="O433" s="140"/>
      <c r="P433" s="140"/>
      <c r="Q433" s="140"/>
      <c r="R433" s="140"/>
      <c r="S433" s="140"/>
      <c r="U433" s="142"/>
      <c r="V433" s="142"/>
      <c r="W433" s="142"/>
      <c r="X433" s="142"/>
      <c r="Y433" s="142"/>
      <c r="Z433" s="142"/>
      <c r="AA433" s="142"/>
      <c r="AB433" s="142"/>
      <c r="AC433" s="142"/>
      <c r="AD433" s="142"/>
    </row>
    <row r="434" spans="2:31" ht="5.25" customHeight="1" x14ac:dyDescent="0.2">
      <c r="K434" s="140"/>
      <c r="L434" s="140"/>
      <c r="M434" s="140"/>
      <c r="N434" s="140"/>
      <c r="O434" s="140"/>
      <c r="P434" s="140"/>
      <c r="Q434" s="140"/>
      <c r="R434" s="140"/>
      <c r="S434" s="140"/>
      <c r="V434" s="142">
        <v>0</v>
      </c>
      <c r="W434" s="142">
        <v>0</v>
      </c>
      <c r="X434" s="142"/>
      <c r="Y434" s="142">
        <v>0</v>
      </c>
      <c r="Z434" s="142"/>
      <c r="AA434" s="142"/>
    </row>
    <row r="435" spans="2:31" ht="12" customHeight="1" x14ac:dyDescent="0.2">
      <c r="V435" s="142"/>
      <c r="W435" s="142"/>
      <c r="X435" s="142"/>
      <c r="Y435" s="142"/>
      <c r="Z435" s="142"/>
      <c r="AA435" s="142"/>
    </row>
    <row r="436" spans="2:31" ht="13.5" customHeight="1" x14ac:dyDescent="0.2">
      <c r="V436" s="163">
        <v>0</v>
      </c>
      <c r="W436" s="142">
        <v>0</v>
      </c>
      <c r="X436" s="142"/>
      <c r="Y436" s="142">
        <v>0</v>
      </c>
      <c r="Z436" s="142"/>
      <c r="AA436" s="142"/>
    </row>
    <row r="437" spans="2:31" ht="6" customHeight="1" x14ac:dyDescent="0.2"/>
    <row r="438" spans="2:31" ht="16.5" customHeight="1" x14ac:dyDescent="0.2">
      <c r="B438" s="135" t="s">
        <v>142</v>
      </c>
      <c r="C438" s="135"/>
      <c r="D438" s="135"/>
      <c r="E438" s="135"/>
      <c r="F438" s="135"/>
      <c r="G438" s="135"/>
      <c r="H438" s="135"/>
      <c r="I438" s="135"/>
      <c r="J438" s="135"/>
      <c r="K438" s="135"/>
      <c r="L438" s="135"/>
      <c r="M438" s="135"/>
      <c r="N438" s="135"/>
      <c r="O438" s="135"/>
      <c r="P438" s="135"/>
      <c r="Q438" s="135"/>
      <c r="R438" s="135"/>
      <c r="U438" s="163">
        <v>3000000</v>
      </c>
      <c r="V438" s="163">
        <v>0</v>
      </c>
      <c r="W438" s="142">
        <v>0</v>
      </c>
      <c r="X438" s="142"/>
      <c r="Y438" s="142">
        <v>0</v>
      </c>
      <c r="Z438" s="142"/>
      <c r="AA438" s="142"/>
      <c r="AB438" s="163">
        <v>0</v>
      </c>
      <c r="AC438" s="142">
        <v>3000000</v>
      </c>
      <c r="AD438" s="142"/>
    </row>
    <row r="439" spans="2:31" ht="16.5" customHeight="1" x14ac:dyDescent="0.2">
      <c r="V439" s="163">
        <v>0</v>
      </c>
      <c r="W439" s="142">
        <v>0</v>
      </c>
      <c r="X439" s="142"/>
      <c r="Y439" s="142">
        <v>0</v>
      </c>
      <c r="Z439" s="142"/>
      <c r="AA439" s="142"/>
    </row>
    <row r="440" spans="2:31" ht="16.5" customHeight="1" x14ac:dyDescent="0.2">
      <c r="V440" s="163">
        <v>0</v>
      </c>
      <c r="W440" s="142">
        <v>0</v>
      </c>
      <c r="X440" s="142"/>
      <c r="Y440" s="142">
        <v>0</v>
      </c>
      <c r="Z440" s="142"/>
      <c r="AA440" s="142"/>
    </row>
    <row r="441" spans="2:31" ht="9" customHeight="1" x14ac:dyDescent="0.2"/>
    <row r="442" spans="2:31" ht="13.5" customHeight="1" x14ac:dyDescent="0.2">
      <c r="C442" s="135" t="s">
        <v>136</v>
      </c>
      <c r="D442" s="135"/>
      <c r="E442" s="135"/>
      <c r="F442" s="135"/>
      <c r="H442" s="136" t="s">
        <v>35</v>
      </c>
      <c r="I442" s="141" t="s">
        <v>199</v>
      </c>
      <c r="J442" s="141"/>
      <c r="K442" s="141"/>
      <c r="L442" s="141"/>
      <c r="M442" s="141"/>
      <c r="O442" s="138" t="s">
        <v>66</v>
      </c>
      <c r="P442" s="138"/>
      <c r="Q442" s="138"/>
      <c r="R442" s="138"/>
      <c r="S442" s="138"/>
      <c r="T442" s="138"/>
      <c r="U442" s="138"/>
      <c r="V442" s="138"/>
      <c r="W442" s="138"/>
      <c r="X442" s="138"/>
      <c r="Y442" s="138"/>
      <c r="Z442" s="138"/>
      <c r="AA442" s="138"/>
      <c r="AB442" s="138"/>
      <c r="AC442" s="138"/>
      <c r="AD442" s="138"/>
      <c r="AE442" s="138"/>
    </row>
    <row r="443" spans="2:31" ht="13.5" customHeight="1" x14ac:dyDescent="0.2">
      <c r="C443" s="135" t="s">
        <v>138</v>
      </c>
      <c r="D443" s="135"/>
      <c r="E443" s="135"/>
      <c r="F443" s="135"/>
      <c r="H443" s="136" t="s">
        <v>35</v>
      </c>
      <c r="I443" s="141" t="s">
        <v>224</v>
      </c>
      <c r="J443" s="141"/>
      <c r="K443" s="141"/>
      <c r="L443" s="141"/>
      <c r="M443" s="141"/>
      <c r="O443" s="138" t="s">
        <v>73</v>
      </c>
      <c r="P443" s="138"/>
      <c r="Q443" s="138"/>
      <c r="R443" s="138"/>
      <c r="S443" s="138"/>
      <c r="T443" s="138"/>
      <c r="U443" s="138"/>
      <c r="V443" s="138"/>
      <c r="W443" s="138"/>
      <c r="X443" s="138"/>
      <c r="Y443" s="138"/>
      <c r="Z443" s="138"/>
      <c r="AA443" s="138"/>
      <c r="AB443" s="138"/>
      <c r="AC443" s="138"/>
      <c r="AD443" s="138"/>
      <c r="AE443" s="138"/>
    </row>
    <row r="444" spans="2:31" ht="3" customHeight="1" x14ac:dyDescent="0.2"/>
    <row r="445" spans="2:31" ht="3" customHeight="1" x14ac:dyDescent="0.2"/>
    <row r="446" spans="2:31" ht="11.25" customHeight="1" x14ac:dyDescent="0.2">
      <c r="C446" s="141" t="s">
        <v>225</v>
      </c>
      <c r="D446" s="141"/>
      <c r="E446" s="141"/>
      <c r="F446" s="141"/>
      <c r="G446" s="141"/>
      <c r="H446" s="141"/>
      <c r="I446" s="141"/>
      <c r="K446" s="140" t="s">
        <v>226</v>
      </c>
      <c r="L446" s="140"/>
      <c r="M446" s="140"/>
      <c r="N446" s="140"/>
      <c r="O446" s="140"/>
      <c r="P446" s="140"/>
      <c r="Q446" s="140"/>
      <c r="R446" s="140"/>
      <c r="S446" s="140"/>
      <c r="U446" s="142">
        <v>5000000</v>
      </c>
      <c r="V446" s="142">
        <v>0</v>
      </c>
      <c r="W446" s="142">
        <v>0</v>
      </c>
      <c r="X446" s="142"/>
      <c r="Y446" s="142">
        <v>0</v>
      </c>
      <c r="Z446" s="142"/>
      <c r="AA446" s="142"/>
      <c r="AB446" s="142">
        <v>0</v>
      </c>
      <c r="AC446" s="142">
        <v>5000000</v>
      </c>
      <c r="AD446" s="142"/>
    </row>
    <row r="447" spans="2:31" ht="6" customHeight="1" x14ac:dyDescent="0.2">
      <c r="C447" s="141"/>
      <c r="D447" s="141"/>
      <c r="E447" s="141"/>
      <c r="F447" s="141"/>
      <c r="G447" s="141"/>
      <c r="H447" s="141"/>
      <c r="I447" s="141"/>
      <c r="K447" s="140"/>
      <c r="L447" s="140"/>
      <c r="M447" s="140"/>
      <c r="N447" s="140"/>
      <c r="O447" s="140"/>
      <c r="P447" s="140"/>
      <c r="Q447" s="140"/>
      <c r="R447" s="140"/>
      <c r="S447" s="140"/>
      <c r="U447" s="142"/>
      <c r="V447" s="142"/>
      <c r="W447" s="142"/>
      <c r="X447" s="142"/>
      <c r="Y447" s="142"/>
      <c r="Z447" s="142"/>
      <c r="AA447" s="142"/>
      <c r="AB447" s="142"/>
      <c r="AC447" s="142"/>
      <c r="AD447" s="142"/>
    </row>
    <row r="448" spans="2:31" ht="5.25" customHeight="1" x14ac:dyDescent="0.2">
      <c r="K448" s="140"/>
      <c r="L448" s="140"/>
      <c r="M448" s="140"/>
      <c r="N448" s="140"/>
      <c r="O448" s="140"/>
      <c r="P448" s="140"/>
      <c r="Q448" s="140"/>
      <c r="R448" s="140"/>
      <c r="S448" s="140"/>
      <c r="V448" s="142">
        <v>0</v>
      </c>
      <c r="W448" s="142">
        <v>0</v>
      </c>
      <c r="X448" s="142"/>
      <c r="Y448" s="142">
        <v>0</v>
      </c>
      <c r="Z448" s="142"/>
      <c r="AA448" s="142"/>
    </row>
    <row r="449" spans="2:31" ht="12" customHeight="1" x14ac:dyDescent="0.2">
      <c r="V449" s="142"/>
      <c r="W449" s="142"/>
      <c r="X449" s="142"/>
      <c r="Y449" s="142"/>
      <c r="Z449" s="142"/>
      <c r="AA449" s="142"/>
    </row>
    <row r="450" spans="2:31" ht="13.5" customHeight="1" x14ac:dyDescent="0.2">
      <c r="V450" s="163">
        <v>0</v>
      </c>
      <c r="W450" s="142">
        <v>0</v>
      </c>
      <c r="X450" s="142"/>
      <c r="Y450" s="142">
        <v>0</v>
      </c>
      <c r="Z450" s="142"/>
      <c r="AA450" s="142"/>
    </row>
    <row r="451" spans="2:31" ht="6" customHeight="1" x14ac:dyDescent="0.2"/>
    <row r="452" spans="2:31" ht="16.5" customHeight="1" x14ac:dyDescent="0.2">
      <c r="B452" s="135" t="s">
        <v>142</v>
      </c>
      <c r="C452" s="135"/>
      <c r="D452" s="135"/>
      <c r="E452" s="135"/>
      <c r="F452" s="135"/>
      <c r="G452" s="135"/>
      <c r="H452" s="135"/>
      <c r="I452" s="135"/>
      <c r="J452" s="135"/>
      <c r="K452" s="135"/>
      <c r="L452" s="135"/>
      <c r="M452" s="135"/>
      <c r="N452" s="135"/>
      <c r="O452" s="135"/>
      <c r="P452" s="135"/>
      <c r="Q452" s="135"/>
      <c r="R452" s="135"/>
      <c r="U452" s="163">
        <v>5000000</v>
      </c>
      <c r="V452" s="163">
        <v>0</v>
      </c>
      <c r="W452" s="142">
        <v>0</v>
      </c>
      <c r="X452" s="142"/>
      <c r="Y452" s="142">
        <v>0</v>
      </c>
      <c r="Z452" s="142"/>
      <c r="AA452" s="142"/>
      <c r="AB452" s="163">
        <v>0</v>
      </c>
      <c r="AC452" s="142">
        <v>5000000</v>
      </c>
      <c r="AD452" s="142"/>
    </row>
    <row r="453" spans="2:31" ht="16.5" customHeight="1" x14ac:dyDescent="0.2">
      <c r="V453" s="163">
        <v>0</v>
      </c>
      <c r="W453" s="142">
        <v>0</v>
      </c>
      <c r="X453" s="142"/>
      <c r="Y453" s="142">
        <v>0</v>
      </c>
      <c r="Z453" s="142"/>
      <c r="AA453" s="142"/>
    </row>
    <row r="454" spans="2:31" ht="16.5" customHeight="1" x14ac:dyDescent="0.2">
      <c r="V454" s="163">
        <v>0</v>
      </c>
      <c r="W454" s="142">
        <v>0</v>
      </c>
      <c r="X454" s="142"/>
      <c r="Y454" s="142">
        <v>0</v>
      </c>
      <c r="Z454" s="142"/>
      <c r="AA454" s="142"/>
    </row>
    <row r="455" spans="2:31" ht="9" customHeight="1" x14ac:dyDescent="0.2"/>
    <row r="456" spans="2:31" ht="13.5" customHeight="1" x14ac:dyDescent="0.2">
      <c r="C456" s="135" t="s">
        <v>136</v>
      </c>
      <c r="D456" s="135"/>
      <c r="E456" s="135"/>
      <c r="F456" s="135"/>
      <c r="H456" s="136" t="s">
        <v>35</v>
      </c>
      <c r="I456" s="141" t="s">
        <v>199</v>
      </c>
      <c r="J456" s="141"/>
      <c r="K456" s="141"/>
      <c r="L456" s="141"/>
      <c r="M456" s="141"/>
      <c r="O456" s="138" t="s">
        <v>66</v>
      </c>
      <c r="P456" s="138"/>
      <c r="Q456" s="138"/>
      <c r="R456" s="138"/>
      <c r="S456" s="138"/>
      <c r="T456" s="138"/>
      <c r="U456" s="138"/>
      <c r="V456" s="138"/>
      <c r="W456" s="138"/>
      <c r="X456" s="138"/>
      <c r="Y456" s="138"/>
      <c r="Z456" s="138"/>
      <c r="AA456" s="138"/>
      <c r="AB456" s="138"/>
      <c r="AC456" s="138"/>
      <c r="AD456" s="138"/>
      <c r="AE456" s="138"/>
    </row>
    <row r="457" spans="2:31" ht="13.5" customHeight="1" x14ac:dyDescent="0.2">
      <c r="C457" s="135" t="s">
        <v>138</v>
      </c>
      <c r="D457" s="135"/>
      <c r="E457" s="135"/>
      <c r="F457" s="135"/>
      <c r="H457" s="136" t="s">
        <v>35</v>
      </c>
      <c r="I457" s="141" t="s">
        <v>227</v>
      </c>
      <c r="J457" s="141"/>
      <c r="K457" s="141"/>
      <c r="L457" s="141"/>
      <c r="M457" s="141"/>
      <c r="O457" s="138" t="s">
        <v>74</v>
      </c>
      <c r="P457" s="138"/>
      <c r="Q457" s="138"/>
      <c r="R457" s="138"/>
      <c r="S457" s="138"/>
      <c r="T457" s="138"/>
      <c r="U457" s="138"/>
      <c r="V457" s="138"/>
      <c r="W457" s="138"/>
      <c r="X457" s="138"/>
      <c r="Y457" s="138"/>
      <c r="Z457" s="138"/>
      <c r="AA457" s="138"/>
      <c r="AB457" s="138"/>
      <c r="AC457" s="138"/>
      <c r="AD457" s="138"/>
      <c r="AE457" s="138"/>
    </row>
    <row r="458" spans="2:31" ht="3" customHeight="1" x14ac:dyDescent="0.2"/>
    <row r="459" spans="2:31" ht="3" customHeight="1" x14ac:dyDescent="0.2"/>
    <row r="460" spans="2:31" ht="16.5" customHeight="1" x14ac:dyDescent="0.2">
      <c r="C460" s="141" t="s">
        <v>228</v>
      </c>
      <c r="D460" s="141"/>
      <c r="E460" s="141"/>
      <c r="F460" s="141"/>
      <c r="G460" s="141"/>
      <c r="H460" s="141"/>
      <c r="I460" s="141"/>
      <c r="K460" s="141" t="s">
        <v>229</v>
      </c>
      <c r="L460" s="141"/>
      <c r="M460" s="141"/>
      <c r="N460" s="141"/>
      <c r="O460" s="141"/>
      <c r="P460" s="141"/>
      <c r="Q460" s="141"/>
      <c r="R460" s="141"/>
      <c r="S460" s="141"/>
      <c r="U460" s="163">
        <v>3000000</v>
      </c>
      <c r="V460" s="163">
        <v>0</v>
      </c>
      <c r="W460" s="142">
        <v>0</v>
      </c>
      <c r="X460" s="142"/>
      <c r="Y460" s="142">
        <v>0</v>
      </c>
      <c r="Z460" s="142"/>
      <c r="AA460" s="142"/>
      <c r="AB460" s="163">
        <v>0</v>
      </c>
      <c r="AC460" s="142">
        <v>3000000</v>
      </c>
      <c r="AD460" s="142"/>
    </row>
    <row r="461" spans="2:31" ht="16.5" customHeight="1" x14ac:dyDescent="0.2">
      <c r="V461" s="163">
        <v>0</v>
      </c>
      <c r="W461" s="142">
        <v>0</v>
      </c>
      <c r="X461" s="142"/>
      <c r="Y461" s="142">
        <v>0</v>
      </c>
      <c r="Z461" s="142"/>
      <c r="AA461" s="142"/>
    </row>
    <row r="462" spans="2:31" ht="13.5" customHeight="1" x14ac:dyDescent="0.2">
      <c r="V462" s="163">
        <v>0</v>
      </c>
      <c r="W462" s="142">
        <v>0</v>
      </c>
      <c r="X462" s="142"/>
      <c r="Y462" s="142">
        <v>0</v>
      </c>
      <c r="Z462" s="142"/>
      <c r="AA462" s="142"/>
    </row>
    <row r="463" spans="2:31" ht="6" customHeight="1" x14ac:dyDescent="0.2"/>
    <row r="464" spans="2:31" ht="16.5" customHeight="1" x14ac:dyDescent="0.2">
      <c r="B464" s="135" t="s">
        <v>142</v>
      </c>
      <c r="C464" s="135"/>
      <c r="D464" s="135"/>
      <c r="E464" s="135"/>
      <c r="F464" s="135"/>
      <c r="G464" s="135"/>
      <c r="H464" s="135"/>
      <c r="I464" s="135"/>
      <c r="J464" s="135"/>
      <c r="K464" s="135"/>
      <c r="L464" s="135"/>
      <c r="M464" s="135"/>
      <c r="N464" s="135"/>
      <c r="O464" s="135"/>
      <c r="P464" s="135"/>
      <c r="Q464" s="135"/>
      <c r="R464" s="135"/>
      <c r="U464" s="163">
        <v>3000000</v>
      </c>
      <c r="V464" s="163">
        <v>0</v>
      </c>
      <c r="W464" s="142">
        <v>0</v>
      </c>
      <c r="X464" s="142"/>
      <c r="Y464" s="142">
        <v>0</v>
      </c>
      <c r="Z464" s="142"/>
      <c r="AA464" s="142"/>
      <c r="AB464" s="163">
        <v>0</v>
      </c>
      <c r="AC464" s="142">
        <v>3000000</v>
      </c>
      <c r="AD464" s="142"/>
    </row>
    <row r="465" spans="2:31" ht="16.5" customHeight="1" x14ac:dyDescent="0.2">
      <c r="V465" s="163">
        <v>0</v>
      </c>
      <c r="W465" s="142">
        <v>0</v>
      </c>
      <c r="X465" s="142"/>
      <c r="Y465" s="142">
        <v>0</v>
      </c>
      <c r="Z465" s="142"/>
      <c r="AA465" s="142"/>
    </row>
    <row r="466" spans="2:31" ht="16.5" customHeight="1" x14ac:dyDescent="0.2">
      <c r="V466" s="163">
        <v>0</v>
      </c>
      <c r="W466" s="142">
        <v>0</v>
      </c>
      <c r="X466" s="142"/>
      <c r="Y466" s="142">
        <v>0</v>
      </c>
      <c r="Z466" s="142"/>
      <c r="AA466" s="142"/>
    </row>
    <row r="467" spans="2:31" ht="9" customHeight="1" x14ac:dyDescent="0.2"/>
    <row r="468" spans="2:31" ht="13.5" customHeight="1" x14ac:dyDescent="0.2">
      <c r="C468" s="135" t="s">
        <v>136</v>
      </c>
      <c r="D468" s="135"/>
      <c r="E468" s="135"/>
      <c r="F468" s="135"/>
      <c r="H468" s="136" t="s">
        <v>35</v>
      </c>
      <c r="I468" s="141" t="s">
        <v>199</v>
      </c>
      <c r="J468" s="141"/>
      <c r="K468" s="141"/>
      <c r="L468" s="141"/>
      <c r="M468" s="141"/>
      <c r="O468" s="138" t="s">
        <v>66</v>
      </c>
      <c r="P468" s="138"/>
      <c r="Q468" s="138"/>
      <c r="R468" s="138"/>
      <c r="S468" s="138"/>
      <c r="T468" s="138"/>
      <c r="U468" s="138"/>
      <c r="V468" s="138"/>
      <c r="W468" s="138"/>
      <c r="X468" s="138"/>
      <c r="Y468" s="138"/>
      <c r="Z468" s="138"/>
      <c r="AA468" s="138"/>
      <c r="AB468" s="138"/>
      <c r="AC468" s="138"/>
      <c r="AD468" s="138"/>
      <c r="AE468" s="138"/>
    </row>
    <row r="469" spans="2:31" ht="13.5" customHeight="1" x14ac:dyDescent="0.2">
      <c r="C469" s="135" t="s">
        <v>138</v>
      </c>
      <c r="D469" s="135"/>
      <c r="E469" s="135"/>
      <c r="F469" s="135"/>
      <c r="H469" s="136" t="s">
        <v>35</v>
      </c>
      <c r="I469" s="141" t="s">
        <v>230</v>
      </c>
      <c r="J469" s="141"/>
      <c r="K469" s="141"/>
      <c r="L469" s="141"/>
      <c r="M469" s="141"/>
      <c r="O469" s="138" t="s">
        <v>75</v>
      </c>
      <c r="P469" s="138"/>
      <c r="Q469" s="138"/>
      <c r="R469" s="138"/>
      <c r="S469" s="138"/>
      <c r="T469" s="138"/>
      <c r="U469" s="138"/>
      <c r="V469" s="138"/>
      <c r="W469" s="138"/>
      <c r="X469" s="138"/>
      <c r="Y469" s="138"/>
      <c r="Z469" s="138"/>
      <c r="AA469" s="138"/>
      <c r="AB469" s="138"/>
      <c r="AC469" s="138"/>
      <c r="AD469" s="138"/>
      <c r="AE469" s="138"/>
    </row>
    <row r="470" spans="2:31" ht="3" customHeight="1" x14ac:dyDescent="0.2"/>
    <row r="471" spans="2:31" ht="3" customHeight="1" x14ac:dyDescent="0.2"/>
    <row r="472" spans="2:31" ht="16.5" customHeight="1" x14ac:dyDescent="0.2">
      <c r="C472" s="141" t="s">
        <v>231</v>
      </c>
      <c r="D472" s="141"/>
      <c r="E472" s="141"/>
      <c r="F472" s="141"/>
      <c r="G472" s="141"/>
      <c r="H472" s="141"/>
      <c r="I472" s="141"/>
      <c r="K472" s="141" t="s">
        <v>232</v>
      </c>
      <c r="L472" s="141"/>
      <c r="M472" s="141"/>
      <c r="N472" s="141"/>
      <c r="O472" s="141"/>
      <c r="P472" s="141"/>
      <c r="Q472" s="141"/>
      <c r="R472" s="141"/>
      <c r="S472" s="141"/>
      <c r="U472" s="163">
        <v>29020000</v>
      </c>
      <c r="V472" s="163">
        <v>0</v>
      </c>
      <c r="W472" s="142">
        <v>0</v>
      </c>
      <c r="X472" s="142"/>
      <c r="Y472" s="142">
        <v>0</v>
      </c>
      <c r="Z472" s="142"/>
      <c r="AA472" s="142"/>
      <c r="AB472" s="163">
        <v>0</v>
      </c>
      <c r="AC472" s="142">
        <v>29020000</v>
      </c>
      <c r="AD472" s="142"/>
    </row>
    <row r="473" spans="2:31" ht="16.5" customHeight="1" x14ac:dyDescent="0.2">
      <c r="V473" s="163">
        <v>0</v>
      </c>
      <c r="W473" s="142">
        <v>0</v>
      </c>
      <c r="X473" s="142"/>
      <c r="Y473" s="142">
        <v>0</v>
      </c>
      <c r="Z473" s="142"/>
      <c r="AA473" s="142"/>
    </row>
    <row r="474" spans="2:31" ht="13.5" customHeight="1" x14ac:dyDescent="0.2">
      <c r="V474" s="163">
        <v>0</v>
      </c>
      <c r="W474" s="142">
        <v>0</v>
      </c>
      <c r="X474" s="142"/>
      <c r="Y474" s="142">
        <v>0</v>
      </c>
      <c r="Z474" s="142"/>
      <c r="AA474" s="142"/>
    </row>
    <row r="475" spans="2:31" ht="6" customHeight="1" x14ac:dyDescent="0.2"/>
    <row r="476" spans="2:31" ht="16.5" customHeight="1" x14ac:dyDescent="0.2">
      <c r="B476" s="135" t="s">
        <v>142</v>
      </c>
      <c r="C476" s="135"/>
      <c r="D476" s="135"/>
      <c r="E476" s="135"/>
      <c r="F476" s="135"/>
      <c r="G476" s="135"/>
      <c r="H476" s="135"/>
      <c r="I476" s="135"/>
      <c r="J476" s="135"/>
      <c r="K476" s="135"/>
      <c r="L476" s="135"/>
      <c r="M476" s="135"/>
      <c r="N476" s="135"/>
      <c r="O476" s="135"/>
      <c r="P476" s="135"/>
      <c r="Q476" s="135"/>
      <c r="R476" s="135"/>
      <c r="U476" s="163">
        <v>29020000</v>
      </c>
      <c r="V476" s="163">
        <v>0</v>
      </c>
      <c r="W476" s="142">
        <v>0</v>
      </c>
      <c r="X476" s="142"/>
      <c r="Y476" s="142">
        <v>0</v>
      </c>
      <c r="Z476" s="142"/>
      <c r="AA476" s="142"/>
      <c r="AB476" s="163">
        <v>0</v>
      </c>
      <c r="AC476" s="142">
        <v>29020000</v>
      </c>
      <c r="AD476" s="142"/>
    </row>
    <row r="477" spans="2:31" ht="16.5" customHeight="1" x14ac:dyDescent="0.2">
      <c r="V477" s="163">
        <v>0</v>
      </c>
      <c r="W477" s="142">
        <v>0</v>
      </c>
      <c r="X477" s="142"/>
      <c r="Y477" s="142">
        <v>0</v>
      </c>
      <c r="Z477" s="142"/>
      <c r="AA477" s="142"/>
    </row>
    <row r="478" spans="2:31" ht="16.5" customHeight="1" x14ac:dyDescent="0.2">
      <c r="V478" s="163">
        <v>0</v>
      </c>
      <c r="W478" s="142">
        <v>0</v>
      </c>
      <c r="X478" s="142"/>
      <c r="Y478" s="142">
        <v>0</v>
      </c>
      <c r="Z478" s="142"/>
      <c r="AA478" s="142"/>
    </row>
    <row r="479" spans="2:31" ht="9" customHeight="1" x14ac:dyDescent="0.2"/>
    <row r="480" spans="2:31" ht="13.5" customHeight="1" x14ac:dyDescent="0.2">
      <c r="C480" s="135" t="s">
        <v>136</v>
      </c>
      <c r="D480" s="135"/>
      <c r="E480" s="135"/>
      <c r="F480" s="135"/>
      <c r="H480" s="136" t="s">
        <v>35</v>
      </c>
      <c r="I480" s="141" t="s">
        <v>199</v>
      </c>
      <c r="J480" s="141"/>
      <c r="K480" s="141"/>
      <c r="L480" s="141"/>
      <c r="M480" s="141"/>
      <c r="O480" s="138" t="s">
        <v>66</v>
      </c>
      <c r="P480" s="138"/>
      <c r="Q480" s="138"/>
      <c r="R480" s="138"/>
      <c r="S480" s="138"/>
      <c r="T480" s="138"/>
      <c r="U480" s="138"/>
      <c r="V480" s="138"/>
      <c r="W480" s="138"/>
      <c r="X480" s="138"/>
      <c r="Y480" s="138"/>
      <c r="Z480" s="138"/>
      <c r="AA480" s="138"/>
      <c r="AB480" s="138"/>
      <c r="AC480" s="138"/>
      <c r="AD480" s="138"/>
      <c r="AE480" s="138"/>
    </row>
    <row r="481" spans="2:31" ht="13.5" customHeight="1" x14ac:dyDescent="0.2">
      <c r="C481" s="135" t="s">
        <v>138</v>
      </c>
      <c r="D481" s="135"/>
      <c r="E481" s="135"/>
      <c r="F481" s="135"/>
      <c r="H481" s="136" t="s">
        <v>35</v>
      </c>
      <c r="I481" s="141" t="s">
        <v>233</v>
      </c>
      <c r="J481" s="141"/>
      <c r="K481" s="141"/>
      <c r="L481" s="141"/>
      <c r="M481" s="141"/>
      <c r="O481" s="138" t="s">
        <v>76</v>
      </c>
      <c r="P481" s="138"/>
      <c r="Q481" s="138"/>
      <c r="R481" s="138"/>
      <c r="S481" s="138"/>
      <c r="T481" s="138"/>
      <c r="U481" s="138"/>
      <c r="V481" s="138"/>
      <c r="W481" s="138"/>
      <c r="X481" s="138"/>
      <c r="Y481" s="138"/>
      <c r="Z481" s="138"/>
      <c r="AA481" s="138"/>
      <c r="AB481" s="138"/>
      <c r="AC481" s="138"/>
      <c r="AD481" s="138"/>
      <c r="AE481" s="138"/>
    </row>
    <row r="482" spans="2:31" ht="3" customHeight="1" x14ac:dyDescent="0.2"/>
    <row r="483" spans="2:31" ht="3" customHeight="1" x14ac:dyDescent="0.2"/>
    <row r="484" spans="2:31" ht="16.5" customHeight="1" x14ac:dyDescent="0.2">
      <c r="C484" s="141" t="s">
        <v>234</v>
      </c>
      <c r="D484" s="141"/>
      <c r="E484" s="141"/>
      <c r="F484" s="141"/>
      <c r="G484" s="141"/>
      <c r="H484" s="141"/>
      <c r="I484" s="141"/>
      <c r="K484" s="141" t="s">
        <v>235</v>
      </c>
      <c r="L484" s="141"/>
      <c r="M484" s="141"/>
      <c r="N484" s="141"/>
      <c r="O484" s="141"/>
      <c r="P484" s="141"/>
      <c r="Q484" s="141"/>
      <c r="R484" s="141"/>
      <c r="S484" s="141"/>
      <c r="U484" s="163">
        <v>22000000</v>
      </c>
      <c r="V484" s="163">
        <v>0</v>
      </c>
      <c r="W484" s="142">
        <v>0</v>
      </c>
      <c r="X484" s="142"/>
      <c r="Y484" s="142">
        <v>0</v>
      </c>
      <c r="Z484" s="142"/>
      <c r="AA484" s="142"/>
      <c r="AB484" s="163">
        <v>0</v>
      </c>
      <c r="AC484" s="142">
        <v>22000000</v>
      </c>
      <c r="AD484" s="142"/>
    </row>
    <row r="485" spans="2:31" ht="16.5" customHeight="1" x14ac:dyDescent="0.2">
      <c r="V485" s="163">
        <v>0</v>
      </c>
      <c r="W485" s="142">
        <v>0</v>
      </c>
      <c r="X485" s="142"/>
      <c r="Y485" s="142">
        <v>0</v>
      </c>
      <c r="Z485" s="142"/>
      <c r="AA485" s="142"/>
    </row>
    <row r="486" spans="2:31" ht="13.5" customHeight="1" x14ac:dyDescent="0.2">
      <c r="V486" s="163">
        <v>0</v>
      </c>
      <c r="W486" s="142">
        <v>0</v>
      </c>
      <c r="X486" s="142"/>
      <c r="Y486" s="142">
        <v>0</v>
      </c>
      <c r="Z486" s="142"/>
      <c r="AA486" s="142"/>
    </row>
    <row r="487" spans="2:31" ht="6" customHeight="1" x14ac:dyDescent="0.2"/>
    <row r="488" spans="2:31" ht="16.5" customHeight="1" x14ac:dyDescent="0.2">
      <c r="B488" s="135" t="s">
        <v>142</v>
      </c>
      <c r="C488" s="135"/>
      <c r="D488" s="135"/>
      <c r="E488" s="135"/>
      <c r="F488" s="135"/>
      <c r="G488" s="135"/>
      <c r="H488" s="135"/>
      <c r="I488" s="135"/>
      <c r="J488" s="135"/>
      <c r="K488" s="135"/>
      <c r="L488" s="135"/>
      <c r="M488" s="135"/>
      <c r="N488" s="135"/>
      <c r="O488" s="135"/>
      <c r="P488" s="135"/>
      <c r="Q488" s="135"/>
      <c r="R488" s="135"/>
      <c r="U488" s="163">
        <v>22000000</v>
      </c>
      <c r="V488" s="163">
        <v>0</v>
      </c>
      <c r="W488" s="142">
        <v>0</v>
      </c>
      <c r="X488" s="142"/>
      <c r="Y488" s="142">
        <v>0</v>
      </c>
      <c r="Z488" s="142"/>
      <c r="AA488" s="142"/>
      <c r="AB488" s="163">
        <v>0</v>
      </c>
      <c r="AC488" s="142">
        <v>22000000</v>
      </c>
      <c r="AD488" s="142"/>
    </row>
    <row r="489" spans="2:31" ht="16.5" customHeight="1" x14ac:dyDescent="0.2">
      <c r="V489" s="163">
        <v>0</v>
      </c>
      <c r="W489" s="142">
        <v>0</v>
      </c>
      <c r="X489" s="142"/>
      <c r="Y489" s="142">
        <v>0</v>
      </c>
      <c r="Z489" s="142"/>
      <c r="AA489" s="142"/>
    </row>
    <row r="490" spans="2:31" ht="16.5" customHeight="1" x14ac:dyDescent="0.2">
      <c r="V490" s="163">
        <v>0</v>
      </c>
      <c r="W490" s="142">
        <v>0</v>
      </c>
      <c r="X490" s="142"/>
      <c r="Y490" s="142">
        <v>0</v>
      </c>
      <c r="Z490" s="142"/>
      <c r="AA490" s="142"/>
    </row>
    <row r="491" spans="2:31" ht="9" customHeight="1" x14ac:dyDescent="0.2"/>
    <row r="492" spans="2:31" ht="13.5" customHeight="1" x14ac:dyDescent="0.2">
      <c r="C492" s="135" t="s">
        <v>136</v>
      </c>
      <c r="D492" s="135"/>
      <c r="E492" s="135"/>
      <c r="F492" s="135"/>
      <c r="H492" s="136" t="s">
        <v>35</v>
      </c>
      <c r="I492" s="141" t="s">
        <v>199</v>
      </c>
      <c r="J492" s="141"/>
      <c r="K492" s="141"/>
      <c r="L492" s="141"/>
      <c r="M492" s="141"/>
      <c r="O492" s="138" t="s">
        <v>66</v>
      </c>
      <c r="P492" s="138"/>
      <c r="Q492" s="138"/>
      <c r="R492" s="138"/>
      <c r="S492" s="138"/>
      <c r="T492" s="138"/>
      <c r="U492" s="138"/>
      <c r="V492" s="138"/>
      <c r="W492" s="138"/>
      <c r="X492" s="138"/>
      <c r="Y492" s="138"/>
      <c r="Z492" s="138"/>
      <c r="AA492" s="138"/>
      <c r="AB492" s="138"/>
      <c r="AC492" s="138"/>
      <c r="AD492" s="138"/>
      <c r="AE492" s="138"/>
    </row>
    <row r="493" spans="2:31" ht="13.5" customHeight="1" x14ac:dyDescent="0.2">
      <c r="C493" s="135" t="s">
        <v>138</v>
      </c>
      <c r="D493" s="135"/>
      <c r="E493" s="135"/>
      <c r="F493" s="135"/>
      <c r="H493" s="136" t="s">
        <v>35</v>
      </c>
      <c r="I493" s="141" t="s">
        <v>236</v>
      </c>
      <c r="J493" s="141"/>
      <c r="K493" s="141"/>
      <c r="L493" s="141"/>
      <c r="M493" s="141"/>
      <c r="O493" s="138" t="s">
        <v>77</v>
      </c>
      <c r="P493" s="138"/>
      <c r="Q493" s="138"/>
      <c r="R493" s="138"/>
      <c r="S493" s="138"/>
      <c r="T493" s="138"/>
      <c r="U493" s="138"/>
      <c r="V493" s="138"/>
      <c r="W493" s="138"/>
      <c r="X493" s="138"/>
      <c r="Y493" s="138"/>
      <c r="Z493" s="138"/>
      <c r="AA493" s="138"/>
      <c r="AB493" s="138"/>
      <c r="AC493" s="138"/>
      <c r="AD493" s="138"/>
      <c r="AE493" s="138"/>
    </row>
    <row r="494" spans="2:31" ht="3" customHeight="1" x14ac:dyDescent="0.2"/>
    <row r="495" spans="2:31" ht="16.5" customHeight="1" x14ac:dyDescent="0.2">
      <c r="C495" s="141" t="s">
        <v>237</v>
      </c>
      <c r="D495" s="141"/>
      <c r="E495" s="141"/>
      <c r="F495" s="141"/>
      <c r="G495" s="141"/>
      <c r="H495" s="141"/>
      <c r="I495" s="141"/>
      <c r="K495" s="141" t="s">
        <v>238</v>
      </c>
      <c r="L495" s="141"/>
      <c r="M495" s="141"/>
      <c r="N495" s="141"/>
      <c r="O495" s="141"/>
      <c r="P495" s="141"/>
      <c r="Q495" s="141"/>
      <c r="R495" s="141"/>
      <c r="S495" s="141"/>
      <c r="U495" s="163">
        <v>84100000</v>
      </c>
      <c r="V495" s="163">
        <v>0</v>
      </c>
      <c r="W495" s="142">
        <v>0</v>
      </c>
      <c r="X495" s="142"/>
      <c r="Y495" s="142">
        <v>0</v>
      </c>
      <c r="Z495" s="142"/>
      <c r="AA495" s="142"/>
      <c r="AB495" s="163">
        <v>0</v>
      </c>
      <c r="AC495" s="142">
        <v>84100000</v>
      </c>
      <c r="AD495" s="142"/>
    </row>
    <row r="496" spans="2:31" ht="16.5" customHeight="1" x14ac:dyDescent="0.2">
      <c r="V496" s="163">
        <v>0</v>
      </c>
      <c r="W496" s="142">
        <v>0</v>
      </c>
      <c r="X496" s="142"/>
      <c r="Y496" s="142">
        <v>0</v>
      </c>
      <c r="Z496" s="142"/>
      <c r="AA496" s="142"/>
    </row>
    <row r="497" spans="2:31" ht="13.5" customHeight="1" x14ac:dyDescent="0.2">
      <c r="V497" s="163">
        <v>0</v>
      </c>
      <c r="W497" s="142">
        <v>0</v>
      </c>
      <c r="X497" s="142"/>
      <c r="Y497" s="142">
        <v>0</v>
      </c>
      <c r="Z497" s="142"/>
      <c r="AA497" s="142"/>
    </row>
    <row r="498" spans="2:31" ht="6" customHeight="1" x14ac:dyDescent="0.2"/>
    <row r="499" spans="2:31" ht="16.5" customHeight="1" x14ac:dyDescent="0.2">
      <c r="B499" s="135" t="s">
        <v>142</v>
      </c>
      <c r="C499" s="135"/>
      <c r="D499" s="135"/>
      <c r="E499" s="135"/>
      <c r="F499" s="135"/>
      <c r="G499" s="135"/>
      <c r="H499" s="135"/>
      <c r="I499" s="135"/>
      <c r="J499" s="135"/>
      <c r="K499" s="135"/>
      <c r="L499" s="135"/>
      <c r="M499" s="135"/>
      <c r="N499" s="135"/>
      <c r="O499" s="135"/>
      <c r="P499" s="135"/>
      <c r="Q499" s="135"/>
      <c r="R499" s="135"/>
      <c r="U499" s="163">
        <v>84100000</v>
      </c>
      <c r="V499" s="163">
        <v>0</v>
      </c>
      <c r="W499" s="142">
        <v>0</v>
      </c>
      <c r="X499" s="142"/>
      <c r="Y499" s="142">
        <v>0</v>
      </c>
      <c r="Z499" s="142"/>
      <c r="AA499" s="142"/>
      <c r="AB499" s="163">
        <v>0</v>
      </c>
      <c r="AC499" s="142">
        <v>84100000</v>
      </c>
      <c r="AD499" s="142"/>
    </row>
    <row r="500" spans="2:31" ht="16.5" customHeight="1" x14ac:dyDescent="0.2">
      <c r="V500" s="163">
        <v>0</v>
      </c>
      <c r="W500" s="142">
        <v>0</v>
      </c>
      <c r="X500" s="142"/>
      <c r="Y500" s="142">
        <v>0</v>
      </c>
      <c r="Z500" s="142"/>
      <c r="AA500" s="142"/>
    </row>
    <row r="501" spans="2:31" ht="16.5" customHeight="1" x14ac:dyDescent="0.2">
      <c r="V501" s="163">
        <v>0</v>
      </c>
      <c r="W501" s="142">
        <v>0</v>
      </c>
      <c r="X501" s="142"/>
      <c r="Y501" s="142">
        <v>0</v>
      </c>
      <c r="Z501" s="142"/>
      <c r="AA501" s="142"/>
    </row>
    <row r="502" spans="2:31" ht="9" customHeight="1" x14ac:dyDescent="0.2"/>
    <row r="503" spans="2:31" ht="13.5" customHeight="1" x14ac:dyDescent="0.2">
      <c r="C503" s="135" t="s">
        <v>136</v>
      </c>
      <c r="D503" s="135"/>
      <c r="E503" s="135"/>
      <c r="F503" s="135"/>
      <c r="H503" s="136" t="s">
        <v>35</v>
      </c>
      <c r="I503" s="141" t="s">
        <v>239</v>
      </c>
      <c r="J503" s="141"/>
      <c r="K503" s="141"/>
      <c r="L503" s="141"/>
      <c r="M503" s="141"/>
      <c r="O503" s="138" t="s">
        <v>78</v>
      </c>
      <c r="P503" s="138"/>
      <c r="Q503" s="138"/>
      <c r="R503" s="138"/>
      <c r="S503" s="138"/>
      <c r="T503" s="138"/>
      <c r="U503" s="138"/>
      <c r="V503" s="138"/>
      <c r="W503" s="138"/>
      <c r="X503" s="138"/>
      <c r="Y503" s="138"/>
      <c r="Z503" s="138"/>
      <c r="AA503" s="138"/>
      <c r="AB503" s="138"/>
      <c r="AC503" s="138"/>
      <c r="AD503" s="138"/>
      <c r="AE503" s="138"/>
    </row>
    <row r="504" spans="2:31" ht="13.5" customHeight="1" x14ac:dyDescent="0.2">
      <c r="C504" s="135" t="s">
        <v>138</v>
      </c>
      <c r="D504" s="135"/>
      <c r="E504" s="135"/>
      <c r="F504" s="135"/>
      <c r="H504" s="136" t="s">
        <v>35</v>
      </c>
      <c r="I504" s="141" t="s">
        <v>240</v>
      </c>
      <c r="J504" s="141"/>
      <c r="K504" s="141"/>
      <c r="L504" s="141"/>
      <c r="M504" s="141"/>
      <c r="O504" s="138" t="s">
        <v>79</v>
      </c>
      <c r="P504" s="138"/>
      <c r="Q504" s="138"/>
      <c r="R504" s="138"/>
      <c r="S504" s="138"/>
      <c r="T504" s="138"/>
      <c r="U504" s="138"/>
      <c r="V504" s="138"/>
      <c r="W504" s="138"/>
      <c r="X504" s="138"/>
      <c r="Y504" s="138"/>
      <c r="Z504" s="138"/>
      <c r="AA504" s="138"/>
      <c r="AB504" s="138"/>
      <c r="AC504" s="138"/>
      <c r="AD504" s="138"/>
      <c r="AE504" s="138"/>
    </row>
    <row r="505" spans="2:31" ht="3" customHeight="1" x14ac:dyDescent="0.2"/>
    <row r="506" spans="2:31" ht="3" customHeight="1" x14ac:dyDescent="0.2"/>
    <row r="507" spans="2:31" ht="11.25" customHeight="1" x14ac:dyDescent="0.2">
      <c r="C507" s="141" t="s">
        <v>241</v>
      </c>
      <c r="D507" s="141"/>
      <c r="E507" s="141"/>
      <c r="F507" s="141"/>
      <c r="G507" s="141"/>
      <c r="H507" s="141"/>
      <c r="I507" s="141"/>
      <c r="K507" s="140" t="s">
        <v>242</v>
      </c>
      <c r="L507" s="140"/>
      <c r="M507" s="140"/>
      <c r="N507" s="140"/>
      <c r="O507" s="140"/>
      <c r="P507" s="140"/>
      <c r="Q507" s="140"/>
      <c r="R507" s="140"/>
      <c r="S507" s="140"/>
      <c r="U507" s="142">
        <v>18000000</v>
      </c>
      <c r="V507" s="142">
        <v>0</v>
      </c>
      <c r="W507" s="142">
        <v>0</v>
      </c>
      <c r="X507" s="142"/>
      <c r="Y507" s="142">
        <v>0</v>
      </c>
      <c r="Z507" s="142"/>
      <c r="AA507" s="142"/>
      <c r="AB507" s="142">
        <v>0</v>
      </c>
      <c r="AC507" s="142">
        <v>18000000</v>
      </c>
      <c r="AD507" s="142"/>
    </row>
    <row r="508" spans="2:31" ht="6" customHeight="1" x14ac:dyDescent="0.2">
      <c r="C508" s="141"/>
      <c r="D508" s="141"/>
      <c r="E508" s="141"/>
      <c r="F508" s="141"/>
      <c r="G508" s="141"/>
      <c r="H508" s="141"/>
      <c r="I508" s="141"/>
      <c r="K508" s="140"/>
      <c r="L508" s="140"/>
      <c r="M508" s="140"/>
      <c r="N508" s="140"/>
      <c r="O508" s="140"/>
      <c r="P508" s="140"/>
      <c r="Q508" s="140"/>
      <c r="R508" s="140"/>
      <c r="S508" s="140"/>
      <c r="U508" s="142"/>
      <c r="V508" s="142"/>
      <c r="W508" s="142"/>
      <c r="X508" s="142"/>
      <c r="Y508" s="142"/>
      <c r="Z508" s="142"/>
      <c r="AA508" s="142"/>
      <c r="AB508" s="142"/>
      <c r="AC508" s="142"/>
      <c r="AD508" s="142"/>
    </row>
    <row r="509" spans="2:31" ht="5.25" customHeight="1" x14ac:dyDescent="0.2">
      <c r="K509" s="140"/>
      <c r="L509" s="140"/>
      <c r="M509" s="140"/>
      <c r="N509" s="140"/>
      <c r="O509" s="140"/>
      <c r="P509" s="140"/>
      <c r="Q509" s="140"/>
      <c r="R509" s="140"/>
      <c r="S509" s="140"/>
      <c r="V509" s="142">
        <v>0</v>
      </c>
      <c r="W509" s="142">
        <v>0</v>
      </c>
      <c r="X509" s="142"/>
      <c r="Y509" s="142">
        <v>0</v>
      </c>
      <c r="Z509" s="142"/>
      <c r="AA509" s="142"/>
    </row>
    <row r="510" spans="2:31" ht="12" customHeight="1" x14ac:dyDescent="0.2">
      <c r="V510" s="142"/>
      <c r="W510" s="142"/>
      <c r="X510" s="142"/>
      <c r="Y510" s="142"/>
      <c r="Z510" s="142"/>
      <c r="AA510" s="142"/>
    </row>
    <row r="511" spans="2:31" ht="13.5" customHeight="1" x14ac:dyDescent="0.2">
      <c r="V511" s="163">
        <v>0</v>
      </c>
      <c r="W511" s="142">
        <v>0</v>
      </c>
      <c r="X511" s="142"/>
      <c r="Y511" s="142">
        <v>0</v>
      </c>
      <c r="Z511" s="142"/>
      <c r="AA511" s="142"/>
    </row>
    <row r="512" spans="2:31" ht="6" customHeight="1" x14ac:dyDescent="0.2"/>
    <row r="513" spans="2:31" ht="16.5" customHeight="1" x14ac:dyDescent="0.2">
      <c r="B513" s="135" t="s">
        <v>142</v>
      </c>
      <c r="C513" s="135"/>
      <c r="D513" s="135"/>
      <c r="E513" s="135"/>
      <c r="F513" s="135"/>
      <c r="G513" s="135"/>
      <c r="H513" s="135"/>
      <c r="I513" s="135"/>
      <c r="J513" s="135"/>
      <c r="K513" s="135"/>
      <c r="L513" s="135"/>
      <c r="M513" s="135"/>
      <c r="N513" s="135"/>
      <c r="O513" s="135"/>
      <c r="P513" s="135"/>
      <c r="Q513" s="135"/>
      <c r="R513" s="135"/>
      <c r="U513" s="163">
        <v>18000000</v>
      </c>
      <c r="V513" s="163">
        <v>0</v>
      </c>
      <c r="W513" s="142">
        <v>0</v>
      </c>
      <c r="X513" s="142"/>
      <c r="Y513" s="142">
        <v>0</v>
      </c>
      <c r="Z513" s="142"/>
      <c r="AA513" s="142"/>
      <c r="AB513" s="163">
        <v>0</v>
      </c>
      <c r="AC513" s="142">
        <v>18000000</v>
      </c>
      <c r="AD513" s="142"/>
    </row>
    <row r="514" spans="2:31" ht="16.5" customHeight="1" x14ac:dyDescent="0.2">
      <c r="V514" s="163">
        <v>0</v>
      </c>
      <c r="W514" s="142">
        <v>0</v>
      </c>
      <c r="X514" s="142"/>
      <c r="Y514" s="142">
        <v>0</v>
      </c>
      <c r="Z514" s="142"/>
      <c r="AA514" s="142"/>
    </row>
    <row r="515" spans="2:31" ht="16.5" customHeight="1" x14ac:dyDescent="0.2">
      <c r="V515" s="163">
        <v>0</v>
      </c>
      <c r="W515" s="142">
        <v>0</v>
      </c>
      <c r="X515" s="142"/>
      <c r="Y515" s="142">
        <v>0</v>
      </c>
      <c r="Z515" s="142"/>
      <c r="AA515" s="142"/>
    </row>
    <row r="516" spans="2:31" ht="9" customHeight="1" x14ac:dyDescent="0.2"/>
    <row r="517" spans="2:31" ht="13.5" customHeight="1" x14ac:dyDescent="0.2">
      <c r="C517" s="135" t="s">
        <v>136</v>
      </c>
      <c r="D517" s="135"/>
      <c r="E517" s="135"/>
      <c r="F517" s="135"/>
      <c r="H517" s="136" t="s">
        <v>35</v>
      </c>
      <c r="I517" s="141" t="s">
        <v>239</v>
      </c>
      <c r="J517" s="141"/>
      <c r="K517" s="141"/>
      <c r="L517" s="141"/>
      <c r="M517" s="141"/>
      <c r="O517" s="138" t="s">
        <v>78</v>
      </c>
      <c r="P517" s="138"/>
      <c r="Q517" s="138"/>
      <c r="R517" s="138"/>
      <c r="S517" s="138"/>
      <c r="T517" s="138"/>
      <c r="U517" s="138"/>
      <c r="V517" s="138"/>
      <c r="W517" s="138"/>
      <c r="X517" s="138"/>
      <c r="Y517" s="138"/>
      <c r="Z517" s="138"/>
      <c r="AA517" s="138"/>
      <c r="AB517" s="138"/>
      <c r="AC517" s="138"/>
      <c r="AD517" s="138"/>
      <c r="AE517" s="138"/>
    </row>
    <row r="518" spans="2:31" ht="13.5" customHeight="1" x14ac:dyDescent="0.2">
      <c r="C518" s="135" t="s">
        <v>138</v>
      </c>
      <c r="D518" s="135"/>
      <c r="E518" s="135"/>
      <c r="F518" s="135"/>
      <c r="H518" s="136" t="s">
        <v>35</v>
      </c>
      <c r="I518" s="141" t="s">
        <v>243</v>
      </c>
      <c r="J518" s="141"/>
      <c r="K518" s="141"/>
      <c r="L518" s="141"/>
      <c r="M518" s="141"/>
      <c r="O518" s="138" t="s">
        <v>80</v>
      </c>
      <c r="P518" s="138"/>
      <c r="Q518" s="138"/>
      <c r="R518" s="138"/>
      <c r="S518" s="138"/>
      <c r="T518" s="138"/>
      <c r="U518" s="138"/>
      <c r="V518" s="138"/>
      <c r="W518" s="138"/>
      <c r="X518" s="138"/>
      <c r="Y518" s="138"/>
      <c r="Z518" s="138"/>
      <c r="AA518" s="138"/>
      <c r="AB518" s="138"/>
      <c r="AC518" s="138"/>
      <c r="AD518" s="138"/>
      <c r="AE518" s="138"/>
    </row>
    <row r="519" spans="2:31" ht="3" customHeight="1" x14ac:dyDescent="0.2"/>
    <row r="520" spans="2:31" ht="3" customHeight="1" x14ac:dyDescent="0.2"/>
    <row r="521" spans="2:31" ht="11.25" customHeight="1" x14ac:dyDescent="0.2">
      <c r="C521" s="141" t="s">
        <v>244</v>
      </c>
      <c r="D521" s="141"/>
      <c r="E521" s="141"/>
      <c r="F521" s="141"/>
      <c r="G521" s="141"/>
      <c r="H521" s="141"/>
      <c r="I521" s="141"/>
      <c r="K521" s="140" t="s">
        <v>245</v>
      </c>
      <c r="L521" s="140"/>
      <c r="M521" s="140"/>
      <c r="N521" s="140"/>
      <c r="O521" s="140"/>
      <c r="P521" s="140"/>
      <c r="Q521" s="140"/>
      <c r="R521" s="140"/>
      <c r="S521" s="140"/>
      <c r="U521" s="142">
        <v>6000000</v>
      </c>
      <c r="V521" s="142">
        <v>0</v>
      </c>
      <c r="W521" s="142">
        <v>0</v>
      </c>
      <c r="X521" s="142"/>
      <c r="Y521" s="142">
        <v>0</v>
      </c>
      <c r="Z521" s="142"/>
      <c r="AA521" s="142"/>
      <c r="AB521" s="142">
        <v>0</v>
      </c>
      <c r="AC521" s="142">
        <v>6000000</v>
      </c>
      <c r="AD521" s="142"/>
    </row>
    <row r="522" spans="2:31" ht="6" customHeight="1" x14ac:dyDescent="0.2">
      <c r="C522" s="141"/>
      <c r="D522" s="141"/>
      <c r="E522" s="141"/>
      <c r="F522" s="141"/>
      <c r="G522" s="141"/>
      <c r="H522" s="141"/>
      <c r="I522" s="141"/>
      <c r="K522" s="140"/>
      <c r="L522" s="140"/>
      <c r="M522" s="140"/>
      <c r="N522" s="140"/>
      <c r="O522" s="140"/>
      <c r="P522" s="140"/>
      <c r="Q522" s="140"/>
      <c r="R522" s="140"/>
      <c r="S522" s="140"/>
      <c r="U522" s="142"/>
      <c r="V522" s="142"/>
      <c r="W522" s="142"/>
      <c r="X522" s="142"/>
      <c r="Y522" s="142"/>
      <c r="Z522" s="142"/>
      <c r="AA522" s="142"/>
      <c r="AB522" s="142"/>
      <c r="AC522" s="142"/>
      <c r="AD522" s="142"/>
    </row>
    <row r="523" spans="2:31" ht="5.25" customHeight="1" x14ac:dyDescent="0.2">
      <c r="K523" s="140"/>
      <c r="L523" s="140"/>
      <c r="M523" s="140"/>
      <c r="N523" s="140"/>
      <c r="O523" s="140"/>
      <c r="P523" s="140"/>
      <c r="Q523" s="140"/>
      <c r="R523" s="140"/>
      <c r="S523" s="140"/>
      <c r="V523" s="142">
        <v>0</v>
      </c>
      <c r="W523" s="142">
        <v>0</v>
      </c>
      <c r="X523" s="142"/>
      <c r="Y523" s="142">
        <v>0</v>
      </c>
      <c r="Z523" s="142"/>
      <c r="AA523" s="142"/>
    </row>
    <row r="524" spans="2:31" ht="12" customHeight="1" x14ac:dyDescent="0.2">
      <c r="V524" s="142"/>
      <c r="W524" s="142"/>
      <c r="X524" s="142"/>
      <c r="Y524" s="142"/>
      <c r="Z524" s="142"/>
      <c r="AA524" s="142"/>
    </row>
    <row r="525" spans="2:31" ht="13.5" customHeight="1" x14ac:dyDescent="0.2">
      <c r="V525" s="163">
        <v>0</v>
      </c>
      <c r="W525" s="142">
        <v>0</v>
      </c>
      <c r="X525" s="142"/>
      <c r="Y525" s="142">
        <v>0</v>
      </c>
      <c r="Z525" s="142"/>
      <c r="AA525" s="142"/>
    </row>
    <row r="526" spans="2:31" ht="6" customHeight="1" x14ac:dyDescent="0.2"/>
    <row r="527" spans="2:31" ht="16.5" customHeight="1" x14ac:dyDescent="0.2">
      <c r="B527" s="135" t="s">
        <v>142</v>
      </c>
      <c r="C527" s="135"/>
      <c r="D527" s="135"/>
      <c r="E527" s="135"/>
      <c r="F527" s="135"/>
      <c r="G527" s="135"/>
      <c r="H527" s="135"/>
      <c r="I527" s="135"/>
      <c r="J527" s="135"/>
      <c r="K527" s="135"/>
      <c r="L527" s="135"/>
      <c r="M527" s="135"/>
      <c r="N527" s="135"/>
      <c r="O527" s="135"/>
      <c r="P527" s="135"/>
      <c r="Q527" s="135"/>
      <c r="R527" s="135"/>
      <c r="U527" s="163">
        <v>6000000</v>
      </c>
      <c r="V527" s="163">
        <v>0</v>
      </c>
      <c r="W527" s="142">
        <v>0</v>
      </c>
      <c r="X527" s="142"/>
      <c r="Y527" s="142">
        <v>0</v>
      </c>
      <c r="Z527" s="142"/>
      <c r="AA527" s="142"/>
      <c r="AB527" s="163">
        <v>0</v>
      </c>
      <c r="AC527" s="142">
        <v>6000000</v>
      </c>
      <c r="AD527" s="142"/>
    </row>
    <row r="528" spans="2:31" ht="16.5" customHeight="1" x14ac:dyDescent="0.2">
      <c r="V528" s="163">
        <v>0</v>
      </c>
      <c r="W528" s="142">
        <v>0</v>
      </c>
      <c r="X528" s="142"/>
      <c r="Y528" s="142">
        <v>0</v>
      </c>
      <c r="Z528" s="142"/>
      <c r="AA528" s="142"/>
    </row>
    <row r="529" spans="2:31" ht="16.5" customHeight="1" x14ac:dyDescent="0.2">
      <c r="V529" s="163">
        <v>0</v>
      </c>
      <c r="W529" s="142">
        <v>0</v>
      </c>
      <c r="X529" s="142"/>
      <c r="Y529" s="142">
        <v>0</v>
      </c>
      <c r="Z529" s="142"/>
      <c r="AA529" s="142"/>
    </row>
    <row r="530" spans="2:31" ht="9" customHeight="1" x14ac:dyDescent="0.2"/>
    <row r="531" spans="2:31" ht="13.5" customHeight="1" x14ac:dyDescent="0.2">
      <c r="C531" s="135" t="s">
        <v>136</v>
      </c>
      <c r="D531" s="135"/>
      <c r="E531" s="135"/>
      <c r="F531" s="135"/>
      <c r="H531" s="136" t="s">
        <v>35</v>
      </c>
      <c r="I531" s="141" t="s">
        <v>239</v>
      </c>
      <c r="J531" s="141"/>
      <c r="K531" s="141"/>
      <c r="L531" s="141"/>
      <c r="M531" s="141"/>
      <c r="O531" s="138" t="s">
        <v>78</v>
      </c>
      <c r="P531" s="138"/>
      <c r="Q531" s="138"/>
      <c r="R531" s="138"/>
      <c r="S531" s="138"/>
      <c r="T531" s="138"/>
      <c r="U531" s="138"/>
      <c r="V531" s="138"/>
      <c r="W531" s="138"/>
      <c r="X531" s="138"/>
      <c r="Y531" s="138"/>
      <c r="Z531" s="138"/>
      <c r="AA531" s="138"/>
      <c r="AB531" s="138"/>
      <c r="AC531" s="138"/>
      <c r="AD531" s="138"/>
      <c r="AE531" s="138"/>
    </row>
    <row r="532" spans="2:31" ht="13.5" customHeight="1" x14ac:dyDescent="0.2">
      <c r="C532" s="135" t="s">
        <v>138</v>
      </c>
      <c r="D532" s="135"/>
      <c r="E532" s="135"/>
      <c r="F532" s="135"/>
      <c r="H532" s="136" t="s">
        <v>35</v>
      </c>
      <c r="I532" s="141" t="s">
        <v>246</v>
      </c>
      <c r="J532" s="141"/>
      <c r="K532" s="141"/>
      <c r="L532" s="141"/>
      <c r="M532" s="141"/>
      <c r="O532" s="138" t="s">
        <v>81</v>
      </c>
      <c r="P532" s="138"/>
      <c r="Q532" s="138"/>
      <c r="R532" s="138"/>
      <c r="S532" s="138"/>
      <c r="T532" s="138"/>
      <c r="U532" s="138"/>
      <c r="V532" s="138"/>
      <c r="W532" s="138"/>
      <c r="X532" s="138"/>
      <c r="Y532" s="138"/>
      <c r="Z532" s="138"/>
      <c r="AA532" s="138"/>
      <c r="AB532" s="138"/>
      <c r="AC532" s="138"/>
      <c r="AD532" s="138"/>
      <c r="AE532" s="138"/>
    </row>
    <row r="533" spans="2:31" ht="3" customHeight="1" x14ac:dyDescent="0.2"/>
    <row r="534" spans="2:31" ht="3" customHeight="1" x14ac:dyDescent="0.2"/>
    <row r="535" spans="2:31" ht="16.5" customHeight="1" x14ac:dyDescent="0.2">
      <c r="C535" s="141" t="s">
        <v>172</v>
      </c>
      <c r="D535" s="141"/>
      <c r="E535" s="141"/>
      <c r="F535" s="141"/>
      <c r="G535" s="141"/>
      <c r="H535" s="141"/>
      <c r="I535" s="141"/>
      <c r="K535" s="141" t="s">
        <v>173</v>
      </c>
      <c r="L535" s="141"/>
      <c r="M535" s="141"/>
      <c r="N535" s="141"/>
      <c r="O535" s="141"/>
      <c r="P535" s="141"/>
      <c r="Q535" s="141"/>
      <c r="R535" s="141"/>
      <c r="S535" s="141"/>
      <c r="U535" s="163">
        <v>1500000</v>
      </c>
      <c r="V535" s="163">
        <v>0</v>
      </c>
      <c r="W535" s="142">
        <v>0</v>
      </c>
      <c r="X535" s="142"/>
      <c r="Y535" s="142">
        <v>0</v>
      </c>
      <c r="Z535" s="142"/>
      <c r="AA535" s="142"/>
      <c r="AB535" s="163">
        <v>0</v>
      </c>
      <c r="AC535" s="142">
        <v>1500000</v>
      </c>
      <c r="AD535" s="142"/>
    </row>
    <row r="536" spans="2:31" ht="16.5" customHeight="1" x14ac:dyDescent="0.2">
      <c r="V536" s="163">
        <v>0</v>
      </c>
      <c r="W536" s="142">
        <v>0</v>
      </c>
      <c r="X536" s="142"/>
      <c r="Y536" s="142">
        <v>0</v>
      </c>
      <c r="Z536" s="142"/>
      <c r="AA536" s="142"/>
    </row>
    <row r="537" spans="2:31" ht="13.5" customHeight="1" x14ac:dyDescent="0.2">
      <c r="V537" s="163">
        <v>0</v>
      </c>
      <c r="W537" s="142">
        <v>0</v>
      </c>
      <c r="X537" s="142"/>
      <c r="Y537" s="142">
        <v>0</v>
      </c>
      <c r="Z537" s="142"/>
      <c r="AA537" s="142"/>
    </row>
    <row r="538" spans="2:31" ht="16.5" customHeight="1" x14ac:dyDescent="0.2">
      <c r="C538" s="141" t="s">
        <v>247</v>
      </c>
      <c r="D538" s="141"/>
      <c r="E538" s="141"/>
      <c r="F538" s="141"/>
      <c r="G538" s="141"/>
      <c r="H538" s="141"/>
      <c r="I538" s="141"/>
      <c r="K538" s="141" t="s">
        <v>248</v>
      </c>
      <c r="L538" s="141"/>
      <c r="M538" s="141"/>
      <c r="N538" s="141"/>
      <c r="O538" s="141"/>
      <c r="P538" s="141"/>
      <c r="Q538" s="141"/>
      <c r="R538" s="141"/>
      <c r="S538" s="141"/>
      <c r="U538" s="163">
        <v>3500000</v>
      </c>
      <c r="V538" s="163">
        <v>0</v>
      </c>
      <c r="W538" s="142">
        <v>0</v>
      </c>
      <c r="X538" s="142"/>
      <c r="Y538" s="142">
        <v>0</v>
      </c>
      <c r="Z538" s="142"/>
      <c r="AA538" s="142"/>
      <c r="AB538" s="163">
        <v>0</v>
      </c>
      <c r="AC538" s="142">
        <v>3500000</v>
      </c>
      <c r="AD538" s="142"/>
    </row>
    <row r="539" spans="2:31" ht="16.5" customHeight="1" x14ac:dyDescent="0.2">
      <c r="V539" s="163">
        <v>0</v>
      </c>
      <c r="W539" s="142">
        <v>0</v>
      </c>
      <c r="X539" s="142"/>
      <c r="Y539" s="142">
        <v>0</v>
      </c>
      <c r="Z539" s="142"/>
      <c r="AA539" s="142"/>
    </row>
    <row r="540" spans="2:31" ht="13.5" customHeight="1" x14ac:dyDescent="0.2">
      <c r="V540" s="163">
        <v>0</v>
      </c>
      <c r="W540" s="142">
        <v>0</v>
      </c>
      <c r="X540" s="142"/>
      <c r="Y540" s="142">
        <v>0</v>
      </c>
      <c r="Z540" s="142"/>
      <c r="AA540" s="142"/>
    </row>
    <row r="541" spans="2:31" ht="6" customHeight="1" x14ac:dyDescent="0.2"/>
    <row r="542" spans="2:31" ht="16.5" customHeight="1" x14ac:dyDescent="0.2">
      <c r="B542" s="135" t="s">
        <v>142</v>
      </c>
      <c r="C542" s="135"/>
      <c r="D542" s="135"/>
      <c r="E542" s="135"/>
      <c r="F542" s="135"/>
      <c r="G542" s="135"/>
      <c r="H542" s="135"/>
      <c r="I542" s="135"/>
      <c r="J542" s="135"/>
      <c r="K542" s="135"/>
      <c r="L542" s="135"/>
      <c r="M542" s="135"/>
      <c r="N542" s="135"/>
      <c r="O542" s="135"/>
      <c r="P542" s="135"/>
      <c r="Q542" s="135"/>
      <c r="R542" s="135"/>
      <c r="U542" s="163">
        <v>5000000</v>
      </c>
      <c r="V542" s="163">
        <v>0</v>
      </c>
      <c r="W542" s="142">
        <v>0</v>
      </c>
      <c r="X542" s="142"/>
      <c r="Y542" s="142">
        <v>0</v>
      </c>
      <c r="Z542" s="142"/>
      <c r="AA542" s="142"/>
      <c r="AB542" s="163">
        <v>0</v>
      </c>
      <c r="AC542" s="142">
        <v>5000000</v>
      </c>
      <c r="AD542" s="142"/>
    </row>
    <row r="543" spans="2:31" ht="16.5" customHeight="1" x14ac:dyDescent="0.2">
      <c r="V543" s="163">
        <v>0</v>
      </c>
      <c r="W543" s="142">
        <v>0</v>
      </c>
      <c r="X543" s="142"/>
      <c r="Y543" s="142">
        <v>0</v>
      </c>
      <c r="Z543" s="142"/>
      <c r="AA543" s="142"/>
    </row>
    <row r="544" spans="2:31" ht="16.5" customHeight="1" x14ac:dyDescent="0.2">
      <c r="V544" s="163">
        <v>0</v>
      </c>
      <c r="W544" s="142">
        <v>0</v>
      </c>
      <c r="X544" s="142"/>
      <c r="Y544" s="142">
        <v>0</v>
      </c>
      <c r="Z544" s="142"/>
      <c r="AA544" s="142"/>
    </row>
    <row r="545" spans="3:31" ht="9" customHeight="1" x14ac:dyDescent="0.2"/>
    <row r="546" spans="3:31" ht="13.5" customHeight="1" x14ac:dyDescent="0.2">
      <c r="C546" s="135" t="s">
        <v>136</v>
      </c>
      <c r="D546" s="135"/>
      <c r="E546" s="135"/>
      <c r="F546" s="135"/>
      <c r="H546" s="136" t="s">
        <v>35</v>
      </c>
      <c r="I546" s="141" t="s">
        <v>239</v>
      </c>
      <c r="J546" s="141"/>
      <c r="K546" s="141"/>
      <c r="L546" s="141"/>
      <c r="M546" s="141"/>
      <c r="O546" s="138" t="s">
        <v>78</v>
      </c>
      <c r="P546" s="138"/>
      <c r="Q546" s="138"/>
      <c r="R546" s="138"/>
      <c r="S546" s="138"/>
      <c r="T546" s="138"/>
      <c r="U546" s="138"/>
      <c r="V546" s="138"/>
      <c r="W546" s="138"/>
      <c r="X546" s="138"/>
      <c r="Y546" s="138"/>
      <c r="Z546" s="138"/>
      <c r="AA546" s="138"/>
      <c r="AB546" s="138"/>
      <c r="AC546" s="138"/>
      <c r="AD546" s="138"/>
      <c r="AE546" s="138"/>
    </row>
    <row r="547" spans="3:31" ht="13.5" customHeight="1" x14ac:dyDescent="0.2">
      <c r="C547" s="135" t="s">
        <v>138</v>
      </c>
      <c r="D547" s="135"/>
      <c r="E547" s="135"/>
      <c r="F547" s="135"/>
      <c r="H547" s="136" t="s">
        <v>35</v>
      </c>
      <c r="I547" s="141" t="s">
        <v>249</v>
      </c>
      <c r="J547" s="141"/>
      <c r="K547" s="141"/>
      <c r="L547" s="141"/>
      <c r="M547" s="141"/>
      <c r="O547" s="138" t="s">
        <v>82</v>
      </c>
      <c r="P547" s="138"/>
      <c r="Q547" s="138"/>
      <c r="R547" s="138"/>
      <c r="S547" s="138"/>
      <c r="T547" s="138"/>
      <c r="U547" s="138"/>
      <c r="V547" s="138"/>
      <c r="W547" s="138"/>
      <c r="X547" s="138"/>
      <c r="Y547" s="138"/>
      <c r="Z547" s="138"/>
      <c r="AA547" s="138"/>
      <c r="AB547" s="138"/>
      <c r="AC547" s="138"/>
      <c r="AD547" s="138"/>
      <c r="AE547" s="138"/>
    </row>
    <row r="548" spans="3:31" ht="3" customHeight="1" x14ac:dyDescent="0.2"/>
    <row r="549" spans="3:31" ht="3" customHeight="1" x14ac:dyDescent="0.2"/>
    <row r="550" spans="3:31" ht="16.5" customHeight="1" x14ac:dyDescent="0.2">
      <c r="C550" s="141" t="s">
        <v>250</v>
      </c>
      <c r="D550" s="141"/>
      <c r="E550" s="141"/>
      <c r="F550" s="141"/>
      <c r="G550" s="141"/>
      <c r="H550" s="141"/>
      <c r="I550" s="141"/>
      <c r="K550" s="141" t="s">
        <v>251</v>
      </c>
      <c r="L550" s="141"/>
      <c r="M550" s="141"/>
      <c r="N550" s="141"/>
      <c r="O550" s="141"/>
      <c r="P550" s="141"/>
      <c r="Q550" s="141"/>
      <c r="R550" s="141"/>
      <c r="S550" s="141"/>
      <c r="U550" s="163">
        <v>2000000</v>
      </c>
      <c r="V550" s="163">
        <v>0</v>
      </c>
      <c r="W550" s="142">
        <v>0</v>
      </c>
      <c r="X550" s="142"/>
      <c r="Y550" s="142">
        <v>0</v>
      </c>
      <c r="Z550" s="142"/>
      <c r="AA550" s="142"/>
      <c r="AB550" s="163">
        <v>0</v>
      </c>
      <c r="AC550" s="142">
        <v>2000000</v>
      </c>
      <c r="AD550" s="142"/>
    </row>
    <row r="551" spans="3:31" ht="16.5" customHeight="1" x14ac:dyDescent="0.2">
      <c r="V551" s="163">
        <v>0</v>
      </c>
      <c r="W551" s="142">
        <v>0</v>
      </c>
      <c r="X551" s="142"/>
      <c r="Y551" s="142">
        <v>0</v>
      </c>
      <c r="Z551" s="142"/>
      <c r="AA551" s="142"/>
    </row>
    <row r="552" spans="3:31" ht="13.5" customHeight="1" x14ac:dyDescent="0.2">
      <c r="V552" s="163">
        <v>0</v>
      </c>
      <c r="W552" s="142">
        <v>0</v>
      </c>
      <c r="X552" s="142"/>
      <c r="Y552" s="142">
        <v>0</v>
      </c>
      <c r="Z552" s="142"/>
      <c r="AA552" s="142"/>
    </row>
    <row r="553" spans="3:31" ht="3" customHeight="1" x14ac:dyDescent="0.2"/>
    <row r="554" spans="3:31" ht="16.5" customHeight="1" x14ac:dyDescent="0.2">
      <c r="C554" s="141" t="s">
        <v>252</v>
      </c>
      <c r="D554" s="141"/>
      <c r="E554" s="141"/>
      <c r="F554" s="141"/>
      <c r="G554" s="141"/>
      <c r="H554" s="141"/>
      <c r="I554" s="141"/>
      <c r="K554" s="141" t="s">
        <v>253</v>
      </c>
      <c r="L554" s="141"/>
      <c r="M554" s="141"/>
      <c r="N554" s="141"/>
      <c r="O554" s="141"/>
      <c r="P554" s="141"/>
      <c r="Q554" s="141"/>
      <c r="R554" s="141"/>
      <c r="S554" s="141"/>
      <c r="U554" s="163">
        <v>9000000</v>
      </c>
      <c r="V554" s="163">
        <v>0</v>
      </c>
      <c r="W554" s="142">
        <v>0</v>
      </c>
      <c r="X554" s="142"/>
      <c r="Y554" s="142">
        <v>0</v>
      </c>
      <c r="Z554" s="142"/>
      <c r="AA554" s="142"/>
      <c r="AB554" s="163">
        <v>0</v>
      </c>
      <c r="AC554" s="142">
        <v>9000000</v>
      </c>
      <c r="AD554" s="142"/>
    </row>
    <row r="555" spans="3:31" ht="16.5" customHeight="1" x14ac:dyDescent="0.2">
      <c r="V555" s="163">
        <v>0</v>
      </c>
      <c r="W555" s="142">
        <v>0</v>
      </c>
      <c r="X555" s="142"/>
      <c r="Y555" s="142">
        <v>0</v>
      </c>
      <c r="Z555" s="142"/>
      <c r="AA555" s="142"/>
    </row>
    <row r="556" spans="3:31" ht="13.5" customHeight="1" x14ac:dyDescent="0.2">
      <c r="V556" s="163">
        <v>0</v>
      </c>
      <c r="W556" s="142">
        <v>0</v>
      </c>
      <c r="X556" s="142"/>
      <c r="Y556" s="142">
        <v>0</v>
      </c>
      <c r="Z556" s="142"/>
      <c r="AA556" s="142"/>
    </row>
    <row r="557" spans="3:31" ht="3" customHeight="1" x14ac:dyDescent="0.2"/>
    <row r="558" spans="3:31" ht="16.5" customHeight="1" x14ac:dyDescent="0.2">
      <c r="C558" s="141" t="s">
        <v>254</v>
      </c>
      <c r="D558" s="141"/>
      <c r="E558" s="141"/>
      <c r="F558" s="141"/>
      <c r="G558" s="141"/>
      <c r="H558" s="141"/>
      <c r="I558" s="141"/>
      <c r="K558" s="141" t="s">
        <v>255</v>
      </c>
      <c r="L558" s="141"/>
      <c r="M558" s="141"/>
      <c r="N558" s="141"/>
      <c r="O558" s="141"/>
      <c r="P558" s="141"/>
      <c r="Q558" s="141"/>
      <c r="R558" s="141"/>
      <c r="S558" s="141"/>
      <c r="U558" s="163">
        <v>20000000</v>
      </c>
      <c r="V558" s="163">
        <v>0</v>
      </c>
      <c r="W558" s="142">
        <v>0</v>
      </c>
      <c r="X558" s="142"/>
      <c r="Y558" s="142">
        <v>0</v>
      </c>
      <c r="Z558" s="142"/>
      <c r="AA558" s="142"/>
      <c r="AB558" s="163">
        <v>0</v>
      </c>
      <c r="AC558" s="142">
        <v>20000000</v>
      </c>
      <c r="AD558" s="142"/>
    </row>
    <row r="559" spans="3:31" ht="16.5" customHeight="1" x14ac:dyDescent="0.2">
      <c r="V559" s="163">
        <v>0</v>
      </c>
      <c r="W559" s="142">
        <v>0</v>
      </c>
      <c r="X559" s="142"/>
      <c r="Y559" s="142">
        <v>0</v>
      </c>
      <c r="Z559" s="142"/>
      <c r="AA559" s="142"/>
    </row>
    <row r="560" spans="3:31" ht="13.5" customHeight="1" x14ac:dyDescent="0.2">
      <c r="V560" s="163">
        <v>0</v>
      </c>
      <c r="W560" s="142">
        <v>0</v>
      </c>
      <c r="X560" s="142"/>
      <c r="Y560" s="142">
        <v>0</v>
      </c>
      <c r="Z560" s="142"/>
      <c r="AA560" s="142"/>
    </row>
    <row r="561" spans="2:31" ht="3" customHeight="1" x14ac:dyDescent="0.2"/>
    <row r="562" spans="2:31" ht="16.5" customHeight="1" x14ac:dyDescent="0.2">
      <c r="C562" s="141" t="s">
        <v>256</v>
      </c>
      <c r="D562" s="141"/>
      <c r="E562" s="141"/>
      <c r="F562" s="141"/>
      <c r="G562" s="141"/>
      <c r="H562" s="141"/>
      <c r="I562" s="141"/>
      <c r="K562" s="141" t="s">
        <v>257</v>
      </c>
      <c r="L562" s="141"/>
      <c r="M562" s="141"/>
      <c r="N562" s="141"/>
      <c r="O562" s="141"/>
      <c r="P562" s="141"/>
      <c r="Q562" s="141"/>
      <c r="R562" s="141"/>
      <c r="S562" s="141"/>
      <c r="U562" s="163">
        <v>4000000</v>
      </c>
      <c r="V562" s="163">
        <v>0</v>
      </c>
      <c r="W562" s="142">
        <v>0</v>
      </c>
      <c r="X562" s="142"/>
      <c r="Y562" s="142">
        <v>0</v>
      </c>
      <c r="Z562" s="142"/>
      <c r="AA562" s="142"/>
      <c r="AB562" s="163">
        <v>0</v>
      </c>
      <c r="AC562" s="142">
        <v>4000000</v>
      </c>
      <c r="AD562" s="142"/>
    </row>
    <row r="563" spans="2:31" ht="16.5" customHeight="1" x14ac:dyDescent="0.2">
      <c r="V563" s="163">
        <v>0</v>
      </c>
      <c r="W563" s="142">
        <v>0</v>
      </c>
      <c r="X563" s="142"/>
      <c r="Y563" s="142">
        <v>0</v>
      </c>
      <c r="Z563" s="142"/>
      <c r="AA563" s="142"/>
    </row>
    <row r="564" spans="2:31" ht="13.5" customHeight="1" x14ac:dyDescent="0.2">
      <c r="V564" s="163">
        <v>0</v>
      </c>
      <c r="W564" s="142">
        <v>0</v>
      </c>
      <c r="X564" s="142"/>
      <c r="Y564" s="142">
        <v>0</v>
      </c>
      <c r="Z564" s="142"/>
      <c r="AA564" s="142"/>
    </row>
    <row r="565" spans="2:31" ht="6" customHeight="1" x14ac:dyDescent="0.2"/>
    <row r="566" spans="2:31" ht="16.5" customHeight="1" x14ac:dyDescent="0.2">
      <c r="B566" s="135" t="s">
        <v>142</v>
      </c>
      <c r="C566" s="135"/>
      <c r="D566" s="135"/>
      <c r="E566" s="135"/>
      <c r="F566" s="135"/>
      <c r="G566" s="135"/>
      <c r="H566" s="135"/>
      <c r="I566" s="135"/>
      <c r="J566" s="135"/>
      <c r="K566" s="135"/>
      <c r="L566" s="135"/>
      <c r="M566" s="135"/>
      <c r="N566" s="135"/>
      <c r="O566" s="135"/>
      <c r="P566" s="135"/>
      <c r="Q566" s="135"/>
      <c r="R566" s="135"/>
      <c r="U566" s="163">
        <v>35000000</v>
      </c>
      <c r="V566" s="163">
        <v>0</v>
      </c>
      <c r="W566" s="142">
        <v>0</v>
      </c>
      <c r="X566" s="142"/>
      <c r="Y566" s="142">
        <v>0</v>
      </c>
      <c r="Z566" s="142"/>
      <c r="AA566" s="142"/>
      <c r="AB566" s="163">
        <v>0</v>
      </c>
      <c r="AC566" s="142">
        <v>35000000</v>
      </c>
      <c r="AD566" s="142"/>
    </row>
    <row r="567" spans="2:31" ht="16.5" customHeight="1" x14ac:dyDescent="0.2">
      <c r="V567" s="163">
        <v>0</v>
      </c>
      <c r="W567" s="142">
        <v>0</v>
      </c>
      <c r="X567" s="142"/>
      <c r="Y567" s="142">
        <v>0</v>
      </c>
      <c r="Z567" s="142"/>
      <c r="AA567" s="142"/>
    </row>
    <row r="568" spans="2:31" ht="16.5" customHeight="1" x14ac:dyDescent="0.2">
      <c r="V568" s="163">
        <v>0</v>
      </c>
      <c r="W568" s="142">
        <v>0</v>
      </c>
      <c r="X568" s="142"/>
      <c r="Y568" s="142">
        <v>0</v>
      </c>
      <c r="Z568" s="142"/>
      <c r="AA568" s="142"/>
    </row>
    <row r="569" spans="2:31" ht="9" customHeight="1" x14ac:dyDescent="0.2"/>
    <row r="570" spans="2:31" ht="13.5" customHeight="1" x14ac:dyDescent="0.2">
      <c r="C570" s="135" t="s">
        <v>136</v>
      </c>
      <c r="D570" s="135"/>
      <c r="E570" s="135"/>
      <c r="F570" s="135"/>
      <c r="H570" s="136" t="s">
        <v>35</v>
      </c>
      <c r="I570" s="141" t="s">
        <v>239</v>
      </c>
      <c r="J570" s="141"/>
      <c r="K570" s="141"/>
      <c r="L570" s="141"/>
      <c r="M570" s="141"/>
      <c r="O570" s="138" t="s">
        <v>78</v>
      </c>
      <c r="P570" s="138"/>
      <c r="Q570" s="138"/>
      <c r="R570" s="138"/>
      <c r="S570" s="138"/>
      <c r="T570" s="138"/>
      <c r="U570" s="138"/>
      <c r="V570" s="138"/>
      <c r="W570" s="138"/>
      <c r="X570" s="138"/>
      <c r="Y570" s="138"/>
      <c r="Z570" s="138"/>
      <c r="AA570" s="138"/>
      <c r="AB570" s="138"/>
      <c r="AC570" s="138"/>
      <c r="AD570" s="138"/>
      <c r="AE570" s="138"/>
    </row>
    <row r="571" spans="2:31" ht="13.5" customHeight="1" x14ac:dyDescent="0.2">
      <c r="C571" s="135" t="s">
        <v>138</v>
      </c>
      <c r="D571" s="135"/>
      <c r="E571" s="135"/>
      <c r="F571" s="135"/>
      <c r="H571" s="136" t="s">
        <v>35</v>
      </c>
      <c r="I571" s="141" t="s">
        <v>258</v>
      </c>
      <c r="J571" s="141"/>
      <c r="K571" s="141"/>
      <c r="L571" s="141"/>
      <c r="M571" s="141"/>
      <c r="O571" s="138" t="s">
        <v>83</v>
      </c>
      <c r="P571" s="138"/>
      <c r="Q571" s="138"/>
      <c r="R571" s="138"/>
      <c r="S571" s="138"/>
      <c r="T571" s="138"/>
      <c r="U571" s="138"/>
      <c r="V571" s="138"/>
      <c r="W571" s="138"/>
      <c r="X571" s="138"/>
      <c r="Y571" s="138"/>
      <c r="Z571" s="138"/>
      <c r="AA571" s="138"/>
      <c r="AB571" s="138"/>
      <c r="AC571" s="138"/>
      <c r="AD571" s="138"/>
      <c r="AE571" s="138"/>
    </row>
    <row r="572" spans="2:31" ht="3" customHeight="1" x14ac:dyDescent="0.2"/>
    <row r="573" spans="2:31" ht="3" customHeight="1" x14ac:dyDescent="0.2"/>
    <row r="574" spans="2:31" ht="16.5" customHeight="1" x14ac:dyDescent="0.2">
      <c r="C574" s="141" t="s">
        <v>247</v>
      </c>
      <c r="D574" s="141"/>
      <c r="E574" s="141"/>
      <c r="F574" s="141"/>
      <c r="G574" s="141"/>
      <c r="H574" s="141"/>
      <c r="I574" s="141"/>
      <c r="K574" s="141" t="s">
        <v>248</v>
      </c>
      <c r="L574" s="141"/>
      <c r="M574" s="141"/>
      <c r="N574" s="141"/>
      <c r="O574" s="141"/>
      <c r="P574" s="141"/>
      <c r="Q574" s="141"/>
      <c r="R574" s="141"/>
      <c r="S574" s="141"/>
      <c r="U574" s="163">
        <v>5000000</v>
      </c>
      <c r="V574" s="163">
        <v>0</v>
      </c>
      <c r="W574" s="142">
        <v>0</v>
      </c>
      <c r="X574" s="142"/>
      <c r="Y574" s="142">
        <v>0</v>
      </c>
      <c r="Z574" s="142"/>
      <c r="AA574" s="142"/>
      <c r="AB574" s="163">
        <v>0</v>
      </c>
      <c r="AC574" s="142">
        <v>5000000</v>
      </c>
      <c r="AD574" s="142"/>
    </row>
    <row r="575" spans="2:31" ht="16.5" customHeight="1" x14ac:dyDescent="0.2">
      <c r="V575" s="163">
        <v>0</v>
      </c>
      <c r="W575" s="142">
        <v>0</v>
      </c>
      <c r="X575" s="142"/>
      <c r="Y575" s="142">
        <v>0</v>
      </c>
      <c r="Z575" s="142"/>
      <c r="AA575" s="142"/>
    </row>
    <row r="576" spans="2:31" ht="13.5" customHeight="1" x14ac:dyDescent="0.2">
      <c r="V576" s="163">
        <v>0</v>
      </c>
      <c r="W576" s="142">
        <v>0</v>
      </c>
      <c r="X576" s="142"/>
      <c r="Y576" s="142">
        <v>0</v>
      </c>
      <c r="Z576" s="142"/>
      <c r="AA576" s="142"/>
    </row>
    <row r="577" spans="2:31" ht="6" customHeight="1" x14ac:dyDescent="0.2"/>
    <row r="578" spans="2:31" ht="16.5" customHeight="1" x14ac:dyDescent="0.2">
      <c r="B578" s="135" t="s">
        <v>142</v>
      </c>
      <c r="C578" s="135"/>
      <c r="D578" s="135"/>
      <c r="E578" s="135"/>
      <c r="F578" s="135"/>
      <c r="G578" s="135"/>
      <c r="H578" s="135"/>
      <c r="I578" s="135"/>
      <c r="J578" s="135"/>
      <c r="K578" s="135"/>
      <c r="L578" s="135"/>
      <c r="M578" s="135"/>
      <c r="N578" s="135"/>
      <c r="O578" s="135"/>
      <c r="P578" s="135"/>
      <c r="Q578" s="135"/>
      <c r="R578" s="135"/>
      <c r="U578" s="163">
        <v>5000000</v>
      </c>
      <c r="V578" s="163">
        <v>0</v>
      </c>
      <c r="W578" s="142">
        <v>0</v>
      </c>
      <c r="X578" s="142"/>
      <c r="Y578" s="142">
        <v>0</v>
      </c>
      <c r="Z578" s="142"/>
      <c r="AA578" s="142"/>
      <c r="AB578" s="163">
        <v>0</v>
      </c>
      <c r="AC578" s="142">
        <v>5000000</v>
      </c>
      <c r="AD578" s="142"/>
    </row>
    <row r="579" spans="2:31" ht="16.5" customHeight="1" x14ac:dyDescent="0.2">
      <c r="V579" s="163">
        <v>0</v>
      </c>
      <c r="W579" s="142">
        <v>0</v>
      </c>
      <c r="X579" s="142"/>
      <c r="Y579" s="142">
        <v>0</v>
      </c>
      <c r="Z579" s="142"/>
      <c r="AA579" s="142"/>
    </row>
    <row r="580" spans="2:31" ht="16.5" customHeight="1" x14ac:dyDescent="0.2">
      <c r="V580" s="163">
        <v>0</v>
      </c>
      <c r="W580" s="142">
        <v>0</v>
      </c>
      <c r="X580" s="142"/>
      <c r="Y580" s="142">
        <v>0</v>
      </c>
      <c r="Z580" s="142"/>
      <c r="AA580" s="142"/>
    </row>
    <row r="581" spans="2:31" ht="9" customHeight="1" x14ac:dyDescent="0.2"/>
    <row r="582" spans="2:31" ht="13.5" customHeight="1" x14ac:dyDescent="0.2">
      <c r="C582" s="135" t="s">
        <v>136</v>
      </c>
      <c r="D582" s="135"/>
      <c r="E582" s="135"/>
      <c r="F582" s="135"/>
      <c r="H582" s="136" t="s">
        <v>35</v>
      </c>
      <c r="I582" s="141" t="s">
        <v>239</v>
      </c>
      <c r="J582" s="141"/>
      <c r="K582" s="141"/>
      <c r="L582" s="141"/>
      <c r="M582" s="141"/>
      <c r="O582" s="138" t="s">
        <v>78</v>
      </c>
      <c r="P582" s="138"/>
      <c r="Q582" s="138"/>
      <c r="R582" s="138"/>
      <c r="S582" s="138"/>
      <c r="T582" s="138"/>
      <c r="U582" s="138"/>
      <c r="V582" s="138"/>
      <c r="W582" s="138"/>
      <c r="X582" s="138"/>
      <c r="Y582" s="138"/>
      <c r="Z582" s="138"/>
      <c r="AA582" s="138"/>
      <c r="AB582" s="138"/>
      <c r="AC582" s="138"/>
      <c r="AD582" s="138"/>
      <c r="AE582" s="138"/>
    </row>
    <row r="583" spans="2:31" ht="13.5" customHeight="1" x14ac:dyDescent="0.2">
      <c r="C583" s="135" t="s">
        <v>138</v>
      </c>
      <c r="D583" s="135"/>
      <c r="E583" s="135"/>
      <c r="F583" s="135"/>
      <c r="H583" s="136" t="s">
        <v>35</v>
      </c>
      <c r="I583" s="141" t="s">
        <v>259</v>
      </c>
      <c r="J583" s="141"/>
      <c r="K583" s="141"/>
      <c r="L583" s="141"/>
      <c r="M583" s="141"/>
      <c r="O583" s="138" t="s">
        <v>84</v>
      </c>
      <c r="P583" s="138"/>
      <c r="Q583" s="138"/>
      <c r="R583" s="138"/>
      <c r="S583" s="138"/>
      <c r="T583" s="138"/>
      <c r="U583" s="138"/>
      <c r="V583" s="138"/>
      <c r="W583" s="138"/>
      <c r="X583" s="138"/>
      <c r="Y583" s="138"/>
      <c r="Z583" s="138"/>
      <c r="AA583" s="138"/>
      <c r="AB583" s="138"/>
      <c r="AC583" s="138"/>
      <c r="AD583" s="138"/>
      <c r="AE583" s="138"/>
    </row>
    <row r="584" spans="2:31" ht="3" customHeight="1" x14ac:dyDescent="0.2"/>
    <row r="585" spans="2:31" ht="3" customHeight="1" x14ac:dyDescent="0.2"/>
    <row r="586" spans="2:31" ht="16.5" customHeight="1" x14ac:dyDescent="0.2">
      <c r="C586" s="141" t="s">
        <v>247</v>
      </c>
      <c r="D586" s="141"/>
      <c r="E586" s="141"/>
      <c r="F586" s="141"/>
      <c r="G586" s="141"/>
      <c r="H586" s="141"/>
      <c r="I586" s="141"/>
      <c r="K586" s="141" t="s">
        <v>248</v>
      </c>
      <c r="L586" s="141"/>
      <c r="M586" s="141"/>
      <c r="N586" s="141"/>
      <c r="O586" s="141"/>
      <c r="P586" s="141"/>
      <c r="Q586" s="141"/>
      <c r="R586" s="141"/>
      <c r="S586" s="141"/>
      <c r="U586" s="163">
        <v>4000000</v>
      </c>
      <c r="V586" s="163">
        <v>0</v>
      </c>
      <c r="W586" s="142">
        <v>0</v>
      </c>
      <c r="X586" s="142"/>
      <c r="Y586" s="142">
        <v>0</v>
      </c>
      <c r="Z586" s="142"/>
      <c r="AA586" s="142"/>
      <c r="AB586" s="163">
        <v>0</v>
      </c>
      <c r="AC586" s="142">
        <v>4000000</v>
      </c>
      <c r="AD586" s="142"/>
    </row>
    <row r="587" spans="2:31" ht="16.5" customHeight="1" x14ac:dyDescent="0.2">
      <c r="V587" s="163">
        <v>0</v>
      </c>
      <c r="W587" s="142">
        <v>0</v>
      </c>
      <c r="X587" s="142"/>
      <c r="Y587" s="142">
        <v>0</v>
      </c>
      <c r="Z587" s="142"/>
      <c r="AA587" s="142"/>
    </row>
    <row r="588" spans="2:31" ht="13.5" customHeight="1" x14ac:dyDescent="0.2">
      <c r="V588" s="163">
        <v>0</v>
      </c>
      <c r="W588" s="142">
        <v>0</v>
      </c>
      <c r="X588" s="142"/>
      <c r="Y588" s="142">
        <v>0</v>
      </c>
      <c r="Z588" s="142"/>
      <c r="AA588" s="142"/>
    </row>
    <row r="589" spans="2:31" ht="6" customHeight="1" x14ac:dyDescent="0.2"/>
    <row r="590" spans="2:31" ht="16.5" customHeight="1" x14ac:dyDescent="0.2">
      <c r="B590" s="135" t="s">
        <v>142</v>
      </c>
      <c r="C590" s="135"/>
      <c r="D590" s="135"/>
      <c r="E590" s="135"/>
      <c r="F590" s="135"/>
      <c r="G590" s="135"/>
      <c r="H590" s="135"/>
      <c r="I590" s="135"/>
      <c r="J590" s="135"/>
      <c r="K590" s="135"/>
      <c r="L590" s="135"/>
      <c r="M590" s="135"/>
      <c r="N590" s="135"/>
      <c r="O590" s="135"/>
      <c r="P590" s="135"/>
      <c r="Q590" s="135"/>
      <c r="R590" s="135"/>
      <c r="U590" s="163">
        <v>4000000</v>
      </c>
      <c r="V590" s="163">
        <v>0</v>
      </c>
      <c r="W590" s="142">
        <v>0</v>
      </c>
      <c r="X590" s="142"/>
      <c r="Y590" s="142">
        <v>0</v>
      </c>
      <c r="Z590" s="142"/>
      <c r="AA590" s="142"/>
      <c r="AB590" s="163">
        <v>0</v>
      </c>
      <c r="AC590" s="142">
        <v>4000000</v>
      </c>
      <c r="AD590" s="142"/>
    </row>
    <row r="591" spans="2:31" ht="16.5" customHeight="1" x14ac:dyDescent="0.2">
      <c r="V591" s="163">
        <v>0</v>
      </c>
      <c r="W591" s="142">
        <v>0</v>
      </c>
      <c r="X591" s="142"/>
      <c r="Y591" s="142">
        <v>0</v>
      </c>
      <c r="Z591" s="142"/>
      <c r="AA591" s="142"/>
    </row>
    <row r="592" spans="2:31" ht="16.5" customHeight="1" x14ac:dyDescent="0.2">
      <c r="V592" s="163">
        <v>0</v>
      </c>
      <c r="W592" s="142">
        <v>0</v>
      </c>
      <c r="X592" s="142"/>
      <c r="Y592" s="142">
        <v>0</v>
      </c>
      <c r="Z592" s="142"/>
      <c r="AA592" s="142"/>
    </row>
    <row r="593" spans="2:31" ht="9" customHeight="1" x14ac:dyDescent="0.2"/>
    <row r="594" spans="2:31" ht="13.5" customHeight="1" x14ac:dyDescent="0.2">
      <c r="C594" s="135" t="s">
        <v>136</v>
      </c>
      <c r="D594" s="135"/>
      <c r="E594" s="135"/>
      <c r="F594" s="135"/>
      <c r="H594" s="136" t="s">
        <v>35</v>
      </c>
      <c r="I594" s="141" t="s">
        <v>239</v>
      </c>
      <c r="J594" s="141"/>
      <c r="K594" s="141"/>
      <c r="L594" s="141"/>
      <c r="M594" s="141"/>
      <c r="O594" s="138" t="s">
        <v>78</v>
      </c>
      <c r="P594" s="138"/>
      <c r="Q594" s="138"/>
      <c r="R594" s="138"/>
      <c r="S594" s="138"/>
      <c r="T594" s="138"/>
      <c r="U594" s="138"/>
      <c r="V594" s="138"/>
      <c r="W594" s="138"/>
      <c r="X594" s="138"/>
      <c r="Y594" s="138"/>
      <c r="Z594" s="138"/>
      <c r="AA594" s="138"/>
      <c r="AB594" s="138"/>
      <c r="AC594" s="138"/>
      <c r="AD594" s="138"/>
      <c r="AE594" s="138"/>
    </row>
    <row r="595" spans="2:31" ht="13.5" customHeight="1" x14ac:dyDescent="0.2">
      <c r="C595" s="135" t="s">
        <v>138</v>
      </c>
      <c r="D595" s="135"/>
      <c r="E595" s="135"/>
      <c r="F595" s="135"/>
      <c r="H595" s="136" t="s">
        <v>35</v>
      </c>
      <c r="I595" s="141" t="s">
        <v>260</v>
      </c>
      <c r="J595" s="141"/>
      <c r="K595" s="141"/>
      <c r="L595" s="141"/>
      <c r="M595" s="141"/>
      <c r="O595" s="138" t="s">
        <v>85</v>
      </c>
      <c r="P595" s="138"/>
      <c r="Q595" s="138"/>
      <c r="R595" s="138"/>
      <c r="S595" s="138"/>
      <c r="T595" s="138"/>
      <c r="U595" s="138"/>
      <c r="V595" s="138"/>
      <c r="W595" s="138"/>
      <c r="X595" s="138"/>
      <c r="Y595" s="138"/>
      <c r="Z595" s="138"/>
      <c r="AA595" s="138"/>
      <c r="AB595" s="138"/>
      <c r="AC595" s="138"/>
      <c r="AD595" s="138"/>
      <c r="AE595" s="138"/>
    </row>
    <row r="596" spans="2:31" ht="3" customHeight="1" x14ac:dyDescent="0.2"/>
    <row r="597" spans="2:31" ht="3" customHeight="1" x14ac:dyDescent="0.2"/>
    <row r="598" spans="2:31" ht="16.5" customHeight="1" x14ac:dyDescent="0.2">
      <c r="C598" s="141" t="s">
        <v>172</v>
      </c>
      <c r="D598" s="141"/>
      <c r="E598" s="141"/>
      <c r="F598" s="141"/>
      <c r="G598" s="141"/>
      <c r="H598" s="141"/>
      <c r="I598" s="141"/>
      <c r="K598" s="141" t="s">
        <v>173</v>
      </c>
      <c r="L598" s="141"/>
      <c r="M598" s="141"/>
      <c r="N598" s="141"/>
      <c r="O598" s="141"/>
      <c r="P598" s="141"/>
      <c r="Q598" s="141"/>
      <c r="R598" s="141"/>
      <c r="S598" s="141"/>
      <c r="U598" s="163">
        <v>500000</v>
      </c>
      <c r="V598" s="163">
        <v>0</v>
      </c>
      <c r="W598" s="142">
        <v>0</v>
      </c>
      <c r="X598" s="142"/>
      <c r="Y598" s="142">
        <v>0</v>
      </c>
      <c r="Z598" s="142"/>
      <c r="AA598" s="142"/>
      <c r="AB598" s="163">
        <v>0</v>
      </c>
      <c r="AC598" s="142">
        <v>500000</v>
      </c>
      <c r="AD598" s="142"/>
    </row>
    <row r="599" spans="2:31" ht="16.5" customHeight="1" x14ac:dyDescent="0.2">
      <c r="V599" s="163">
        <v>0</v>
      </c>
      <c r="W599" s="142">
        <v>0</v>
      </c>
      <c r="X599" s="142"/>
      <c r="Y599" s="142">
        <v>0</v>
      </c>
      <c r="Z599" s="142"/>
      <c r="AA599" s="142"/>
    </row>
    <row r="600" spans="2:31" ht="13.5" customHeight="1" x14ac:dyDescent="0.2">
      <c r="V600" s="163">
        <v>0</v>
      </c>
      <c r="W600" s="142">
        <v>0</v>
      </c>
      <c r="X600" s="142"/>
      <c r="Y600" s="142">
        <v>0</v>
      </c>
      <c r="Z600" s="142"/>
      <c r="AA600" s="142"/>
    </row>
    <row r="601" spans="2:31" ht="3" customHeight="1" x14ac:dyDescent="0.2"/>
    <row r="602" spans="2:31" ht="16.5" customHeight="1" x14ac:dyDescent="0.2">
      <c r="C602" s="141" t="s">
        <v>247</v>
      </c>
      <c r="D602" s="141"/>
      <c r="E602" s="141"/>
      <c r="F602" s="141"/>
      <c r="G602" s="141"/>
      <c r="H602" s="141"/>
      <c r="I602" s="141"/>
      <c r="K602" s="141" t="s">
        <v>248</v>
      </c>
      <c r="L602" s="141"/>
      <c r="M602" s="141"/>
      <c r="N602" s="141"/>
      <c r="O602" s="141"/>
      <c r="P602" s="141"/>
      <c r="Q602" s="141"/>
      <c r="R602" s="141"/>
      <c r="S602" s="141"/>
      <c r="U602" s="163">
        <v>1500000</v>
      </c>
      <c r="V602" s="163">
        <v>0</v>
      </c>
      <c r="W602" s="142">
        <v>0</v>
      </c>
      <c r="X602" s="142"/>
      <c r="Y602" s="142">
        <v>0</v>
      </c>
      <c r="Z602" s="142"/>
      <c r="AA602" s="142"/>
      <c r="AB602" s="163">
        <v>0</v>
      </c>
      <c r="AC602" s="142">
        <v>1500000</v>
      </c>
      <c r="AD602" s="142"/>
    </row>
    <row r="603" spans="2:31" ht="16.5" customHeight="1" x14ac:dyDescent="0.2">
      <c r="V603" s="163">
        <v>0</v>
      </c>
      <c r="W603" s="142">
        <v>0</v>
      </c>
      <c r="X603" s="142"/>
      <c r="Y603" s="142">
        <v>0</v>
      </c>
      <c r="Z603" s="142"/>
      <c r="AA603" s="142"/>
    </row>
    <row r="604" spans="2:31" ht="13.5" customHeight="1" x14ac:dyDescent="0.2">
      <c r="V604" s="163">
        <v>0</v>
      </c>
      <c r="W604" s="142">
        <v>0</v>
      </c>
      <c r="X604" s="142"/>
      <c r="Y604" s="142">
        <v>0</v>
      </c>
      <c r="Z604" s="142"/>
      <c r="AA604" s="142"/>
    </row>
    <row r="605" spans="2:31" ht="6" customHeight="1" x14ac:dyDescent="0.2"/>
    <row r="606" spans="2:31" ht="16.5" customHeight="1" x14ac:dyDescent="0.2">
      <c r="B606" s="135" t="s">
        <v>142</v>
      </c>
      <c r="C606" s="135"/>
      <c r="D606" s="135"/>
      <c r="E606" s="135"/>
      <c r="F606" s="135"/>
      <c r="G606" s="135"/>
      <c r="H606" s="135"/>
      <c r="I606" s="135"/>
      <c r="J606" s="135"/>
      <c r="K606" s="135"/>
      <c r="L606" s="135"/>
      <c r="M606" s="135"/>
      <c r="N606" s="135"/>
      <c r="O606" s="135"/>
      <c r="P606" s="135"/>
      <c r="Q606" s="135"/>
      <c r="R606" s="135"/>
      <c r="U606" s="163">
        <v>2000000</v>
      </c>
      <c r="V606" s="163">
        <v>0</v>
      </c>
      <c r="W606" s="142">
        <v>0</v>
      </c>
      <c r="X606" s="142"/>
      <c r="Y606" s="142">
        <v>0</v>
      </c>
      <c r="Z606" s="142"/>
      <c r="AA606" s="142"/>
      <c r="AB606" s="163">
        <v>0</v>
      </c>
      <c r="AC606" s="142">
        <v>2000000</v>
      </c>
      <c r="AD606" s="142"/>
    </row>
    <row r="607" spans="2:31" ht="16.5" customHeight="1" x14ac:dyDescent="0.2">
      <c r="V607" s="163">
        <v>0</v>
      </c>
      <c r="W607" s="142">
        <v>0</v>
      </c>
      <c r="X607" s="142"/>
      <c r="Y607" s="142">
        <v>0</v>
      </c>
      <c r="Z607" s="142"/>
      <c r="AA607" s="142"/>
    </row>
    <row r="608" spans="2:31" ht="16.5" customHeight="1" x14ac:dyDescent="0.2">
      <c r="V608" s="163">
        <v>0</v>
      </c>
      <c r="W608" s="142">
        <v>0</v>
      </c>
      <c r="X608" s="142"/>
      <c r="Y608" s="142">
        <v>0</v>
      </c>
      <c r="Z608" s="142"/>
      <c r="AA608" s="142"/>
    </row>
    <row r="609" spans="2:31" ht="9" customHeight="1" x14ac:dyDescent="0.2"/>
    <row r="610" spans="2:31" ht="13.5" customHeight="1" x14ac:dyDescent="0.2">
      <c r="C610" s="135" t="s">
        <v>136</v>
      </c>
      <c r="D610" s="135"/>
      <c r="E610" s="135"/>
      <c r="F610" s="135"/>
      <c r="H610" s="136" t="s">
        <v>35</v>
      </c>
      <c r="I610" s="141" t="s">
        <v>261</v>
      </c>
      <c r="J610" s="141"/>
      <c r="K610" s="141"/>
      <c r="L610" s="141"/>
      <c r="M610" s="141"/>
      <c r="O610" s="138" t="s">
        <v>86</v>
      </c>
      <c r="P610" s="138"/>
      <c r="Q610" s="138"/>
      <c r="R610" s="138"/>
      <c r="S610" s="138"/>
      <c r="T610" s="138"/>
      <c r="U610" s="138"/>
      <c r="V610" s="138"/>
      <c r="W610" s="138"/>
      <c r="X610" s="138"/>
      <c r="Y610" s="138"/>
      <c r="Z610" s="138"/>
      <c r="AA610" s="138"/>
      <c r="AB610" s="138"/>
      <c r="AC610" s="138"/>
      <c r="AD610" s="138"/>
      <c r="AE610" s="138"/>
    </row>
    <row r="611" spans="2:31" ht="13.5" customHeight="1" x14ac:dyDescent="0.2">
      <c r="C611" s="135" t="s">
        <v>138</v>
      </c>
      <c r="D611" s="135"/>
      <c r="E611" s="135"/>
      <c r="F611" s="135"/>
      <c r="H611" s="136" t="s">
        <v>35</v>
      </c>
      <c r="I611" s="141" t="s">
        <v>262</v>
      </c>
      <c r="J611" s="141"/>
      <c r="K611" s="141"/>
      <c r="L611" s="141"/>
      <c r="M611" s="141"/>
      <c r="O611" s="138" t="s">
        <v>87</v>
      </c>
      <c r="P611" s="138"/>
      <c r="Q611" s="138"/>
      <c r="R611" s="138"/>
      <c r="S611" s="138"/>
      <c r="T611" s="138"/>
      <c r="U611" s="138"/>
      <c r="V611" s="138"/>
      <c r="W611" s="138"/>
      <c r="X611" s="138"/>
      <c r="Y611" s="138"/>
      <c r="Z611" s="138"/>
      <c r="AA611" s="138"/>
      <c r="AB611" s="138"/>
      <c r="AC611" s="138"/>
      <c r="AD611" s="138"/>
      <c r="AE611" s="138"/>
    </row>
    <row r="612" spans="2:31" ht="3" customHeight="1" x14ac:dyDescent="0.2"/>
    <row r="613" spans="2:31" ht="3" customHeight="1" x14ac:dyDescent="0.2"/>
    <row r="614" spans="2:31" ht="16.5" customHeight="1" x14ac:dyDescent="0.2">
      <c r="C614" s="141" t="s">
        <v>263</v>
      </c>
      <c r="D614" s="141"/>
      <c r="E614" s="141"/>
      <c r="F614" s="141"/>
      <c r="G614" s="141"/>
      <c r="H614" s="141"/>
      <c r="I614" s="141"/>
      <c r="K614" s="141" t="s">
        <v>264</v>
      </c>
      <c r="L614" s="141"/>
      <c r="M614" s="141"/>
      <c r="N614" s="141"/>
      <c r="O614" s="141"/>
      <c r="P614" s="141"/>
      <c r="Q614" s="141"/>
      <c r="R614" s="141"/>
      <c r="S614" s="141"/>
      <c r="U614" s="163">
        <v>4000000</v>
      </c>
      <c r="V614" s="163">
        <v>0</v>
      </c>
      <c r="W614" s="142">
        <v>0</v>
      </c>
      <c r="X614" s="142"/>
      <c r="Y614" s="142">
        <v>0</v>
      </c>
      <c r="Z614" s="142"/>
      <c r="AA614" s="142"/>
      <c r="AB614" s="163">
        <v>0</v>
      </c>
      <c r="AC614" s="142">
        <v>4000000</v>
      </c>
      <c r="AD614" s="142"/>
    </row>
    <row r="615" spans="2:31" ht="16.5" customHeight="1" x14ac:dyDescent="0.2">
      <c r="V615" s="163">
        <v>0</v>
      </c>
      <c r="W615" s="142">
        <v>0</v>
      </c>
      <c r="X615" s="142"/>
      <c r="Y615" s="142">
        <v>0</v>
      </c>
      <c r="Z615" s="142"/>
      <c r="AA615" s="142"/>
    </row>
    <row r="616" spans="2:31" ht="13.5" customHeight="1" x14ac:dyDescent="0.2">
      <c r="V616" s="163">
        <v>0</v>
      </c>
      <c r="W616" s="142">
        <v>0</v>
      </c>
      <c r="X616" s="142"/>
      <c r="Y616" s="142">
        <v>0</v>
      </c>
      <c r="Z616" s="142"/>
      <c r="AA616" s="142"/>
    </row>
    <row r="617" spans="2:31" ht="16.5" customHeight="1" x14ac:dyDescent="0.2">
      <c r="C617" s="141" t="s">
        <v>265</v>
      </c>
      <c r="D617" s="141"/>
      <c r="E617" s="141"/>
      <c r="F617" s="141"/>
      <c r="G617" s="141"/>
      <c r="H617" s="141"/>
      <c r="I617" s="141"/>
      <c r="K617" s="141" t="s">
        <v>266</v>
      </c>
      <c r="L617" s="141"/>
      <c r="M617" s="141"/>
      <c r="N617" s="141"/>
      <c r="O617" s="141"/>
      <c r="P617" s="141"/>
      <c r="Q617" s="141"/>
      <c r="R617" s="141"/>
      <c r="S617" s="141"/>
      <c r="U617" s="163">
        <v>40000000</v>
      </c>
      <c r="V617" s="163">
        <v>0</v>
      </c>
      <c r="W617" s="142">
        <v>0</v>
      </c>
      <c r="X617" s="142"/>
      <c r="Y617" s="142">
        <v>0</v>
      </c>
      <c r="Z617" s="142"/>
      <c r="AA617" s="142"/>
      <c r="AB617" s="163">
        <v>0</v>
      </c>
      <c r="AC617" s="142">
        <v>40000000</v>
      </c>
      <c r="AD617" s="142"/>
    </row>
    <row r="618" spans="2:31" ht="16.5" customHeight="1" x14ac:dyDescent="0.2">
      <c r="V618" s="163">
        <v>0</v>
      </c>
      <c r="W618" s="142">
        <v>0</v>
      </c>
      <c r="X618" s="142"/>
      <c r="Y618" s="142">
        <v>0</v>
      </c>
      <c r="Z618" s="142"/>
      <c r="AA618" s="142"/>
    </row>
    <row r="619" spans="2:31" ht="13.5" customHeight="1" x14ac:dyDescent="0.2">
      <c r="V619" s="163">
        <v>0</v>
      </c>
      <c r="W619" s="142">
        <v>0</v>
      </c>
      <c r="X619" s="142"/>
      <c r="Y619" s="142">
        <v>0</v>
      </c>
      <c r="Z619" s="142"/>
      <c r="AA619" s="142"/>
    </row>
    <row r="620" spans="2:31" ht="6" customHeight="1" x14ac:dyDescent="0.2"/>
    <row r="621" spans="2:31" ht="16.5" customHeight="1" x14ac:dyDescent="0.2">
      <c r="B621" s="135" t="s">
        <v>142</v>
      </c>
      <c r="C621" s="135"/>
      <c r="D621" s="135"/>
      <c r="E621" s="135"/>
      <c r="F621" s="135"/>
      <c r="G621" s="135"/>
      <c r="H621" s="135"/>
      <c r="I621" s="135"/>
      <c r="J621" s="135"/>
      <c r="K621" s="135"/>
      <c r="L621" s="135"/>
      <c r="M621" s="135"/>
      <c r="N621" s="135"/>
      <c r="O621" s="135"/>
      <c r="P621" s="135"/>
      <c r="Q621" s="135"/>
      <c r="R621" s="135"/>
      <c r="U621" s="163">
        <v>44000000</v>
      </c>
      <c r="V621" s="163">
        <v>0</v>
      </c>
      <c r="W621" s="142">
        <v>0</v>
      </c>
      <c r="X621" s="142"/>
      <c r="Y621" s="142">
        <v>0</v>
      </c>
      <c r="Z621" s="142"/>
      <c r="AA621" s="142"/>
      <c r="AB621" s="163">
        <v>0</v>
      </c>
      <c r="AC621" s="142">
        <v>44000000</v>
      </c>
      <c r="AD621" s="142"/>
    </row>
    <row r="622" spans="2:31" ht="16.5" customHeight="1" x14ac:dyDescent="0.2">
      <c r="V622" s="163">
        <v>0</v>
      </c>
      <c r="W622" s="142">
        <v>0</v>
      </c>
      <c r="X622" s="142"/>
      <c r="Y622" s="142">
        <v>0</v>
      </c>
      <c r="Z622" s="142"/>
      <c r="AA622" s="142"/>
    </row>
    <row r="623" spans="2:31" ht="16.5" customHeight="1" x14ac:dyDescent="0.2">
      <c r="V623" s="163">
        <v>0</v>
      </c>
      <c r="W623" s="142">
        <v>0</v>
      </c>
      <c r="X623" s="142"/>
      <c r="Y623" s="142">
        <v>0</v>
      </c>
      <c r="Z623" s="142"/>
      <c r="AA623" s="142"/>
    </row>
    <row r="624" spans="2:31" ht="9" customHeight="1" x14ac:dyDescent="0.2"/>
    <row r="625" spans="2:31" ht="13.5" customHeight="1" x14ac:dyDescent="0.2">
      <c r="C625" s="135" t="s">
        <v>136</v>
      </c>
      <c r="D625" s="135"/>
      <c r="E625" s="135"/>
      <c r="F625" s="135"/>
      <c r="H625" s="136" t="s">
        <v>35</v>
      </c>
      <c r="I625" s="141" t="s">
        <v>267</v>
      </c>
      <c r="J625" s="141"/>
      <c r="K625" s="141"/>
      <c r="L625" s="141"/>
      <c r="M625" s="141"/>
      <c r="O625" s="138" t="s">
        <v>113</v>
      </c>
      <c r="P625" s="138"/>
      <c r="Q625" s="138"/>
      <c r="R625" s="138"/>
      <c r="S625" s="138"/>
      <c r="T625" s="138"/>
      <c r="U625" s="138"/>
      <c r="V625" s="138"/>
      <c r="W625" s="138"/>
      <c r="X625" s="138"/>
      <c r="Y625" s="138"/>
      <c r="Z625" s="138"/>
      <c r="AA625" s="138"/>
      <c r="AB625" s="138"/>
      <c r="AC625" s="138"/>
      <c r="AD625" s="138"/>
      <c r="AE625" s="138"/>
    </row>
    <row r="626" spans="2:31" ht="13.5" customHeight="1" x14ac:dyDescent="0.2">
      <c r="C626" s="135" t="s">
        <v>138</v>
      </c>
      <c r="D626" s="135"/>
      <c r="E626" s="135"/>
      <c r="F626" s="135"/>
      <c r="H626" s="136" t="s">
        <v>35</v>
      </c>
      <c r="I626" s="141" t="s">
        <v>268</v>
      </c>
      <c r="J626" s="141"/>
      <c r="K626" s="141"/>
      <c r="L626" s="141"/>
      <c r="M626" s="141"/>
      <c r="O626" s="138" t="s">
        <v>114</v>
      </c>
      <c r="P626" s="138"/>
      <c r="Q626" s="138"/>
      <c r="R626" s="138"/>
      <c r="S626" s="138"/>
      <c r="T626" s="138"/>
      <c r="U626" s="138"/>
      <c r="V626" s="138"/>
      <c r="W626" s="138"/>
      <c r="X626" s="138"/>
      <c r="Y626" s="138"/>
      <c r="Z626" s="138"/>
      <c r="AA626" s="138"/>
      <c r="AB626" s="138"/>
      <c r="AC626" s="138"/>
      <c r="AD626" s="138"/>
      <c r="AE626" s="138"/>
    </row>
    <row r="627" spans="2:31" ht="3" customHeight="1" x14ac:dyDescent="0.2"/>
    <row r="628" spans="2:31" ht="3" customHeight="1" x14ac:dyDescent="0.2"/>
    <row r="629" spans="2:31" ht="16.5" customHeight="1" x14ac:dyDescent="0.2">
      <c r="C629" s="141" t="s">
        <v>140</v>
      </c>
      <c r="D629" s="141"/>
      <c r="E629" s="141"/>
      <c r="F629" s="141"/>
      <c r="G629" s="141"/>
      <c r="H629" s="141"/>
      <c r="I629" s="141"/>
      <c r="K629" s="141" t="s">
        <v>141</v>
      </c>
      <c r="L629" s="141"/>
      <c r="M629" s="141"/>
      <c r="N629" s="141"/>
      <c r="O629" s="141"/>
      <c r="P629" s="141"/>
      <c r="Q629" s="141"/>
      <c r="R629" s="141"/>
      <c r="S629" s="141"/>
      <c r="U629" s="163">
        <v>3750000</v>
      </c>
      <c r="V629" s="163">
        <v>0</v>
      </c>
      <c r="W629" s="142">
        <v>0</v>
      </c>
      <c r="X629" s="142"/>
      <c r="Y629" s="142">
        <v>0</v>
      </c>
      <c r="Z629" s="142"/>
      <c r="AA629" s="142"/>
      <c r="AB629" s="163">
        <v>0</v>
      </c>
      <c r="AC629" s="142">
        <v>3750000</v>
      </c>
      <c r="AD629" s="142"/>
    </row>
    <row r="630" spans="2:31" ht="16.5" customHeight="1" x14ac:dyDescent="0.2">
      <c r="V630" s="163">
        <v>0</v>
      </c>
      <c r="W630" s="142">
        <v>0</v>
      </c>
      <c r="X630" s="142"/>
      <c r="Y630" s="142">
        <v>0</v>
      </c>
      <c r="Z630" s="142"/>
      <c r="AA630" s="142"/>
    </row>
    <row r="631" spans="2:31" ht="13.5" customHeight="1" x14ac:dyDescent="0.2">
      <c r="V631" s="163">
        <v>0</v>
      </c>
      <c r="W631" s="142">
        <v>0</v>
      </c>
      <c r="X631" s="142"/>
      <c r="Y631" s="142">
        <v>0</v>
      </c>
      <c r="Z631" s="142"/>
      <c r="AA631" s="142"/>
    </row>
    <row r="632" spans="2:31" ht="3" customHeight="1" x14ac:dyDescent="0.2"/>
    <row r="633" spans="2:31" ht="16.5" customHeight="1" x14ac:dyDescent="0.2">
      <c r="C633" s="141" t="s">
        <v>151</v>
      </c>
      <c r="D633" s="141"/>
      <c r="E633" s="141"/>
      <c r="F633" s="141"/>
      <c r="G633" s="141"/>
      <c r="H633" s="141"/>
      <c r="I633" s="141"/>
      <c r="K633" s="141" t="s">
        <v>152</v>
      </c>
      <c r="L633" s="141"/>
      <c r="M633" s="141"/>
      <c r="N633" s="141"/>
      <c r="O633" s="141"/>
      <c r="P633" s="141"/>
      <c r="Q633" s="141"/>
      <c r="R633" s="141"/>
      <c r="S633" s="141"/>
      <c r="U633" s="163">
        <v>1250000</v>
      </c>
      <c r="V633" s="163">
        <v>0</v>
      </c>
      <c r="W633" s="142">
        <v>0</v>
      </c>
      <c r="X633" s="142"/>
      <c r="Y633" s="142">
        <v>0</v>
      </c>
      <c r="Z633" s="142"/>
      <c r="AA633" s="142"/>
      <c r="AB633" s="163">
        <v>0</v>
      </c>
      <c r="AC633" s="142">
        <v>1250000</v>
      </c>
      <c r="AD633" s="142"/>
    </row>
    <row r="634" spans="2:31" ht="16.5" customHeight="1" x14ac:dyDescent="0.2">
      <c r="V634" s="163">
        <v>0</v>
      </c>
      <c r="W634" s="142">
        <v>0</v>
      </c>
      <c r="X634" s="142"/>
      <c r="Y634" s="142">
        <v>0</v>
      </c>
      <c r="Z634" s="142"/>
      <c r="AA634" s="142"/>
    </row>
    <row r="635" spans="2:31" ht="13.5" customHeight="1" x14ac:dyDescent="0.2">
      <c r="V635" s="163">
        <v>0</v>
      </c>
      <c r="W635" s="142">
        <v>0</v>
      </c>
      <c r="X635" s="142"/>
      <c r="Y635" s="142">
        <v>0</v>
      </c>
      <c r="Z635" s="142"/>
      <c r="AA635" s="142"/>
    </row>
    <row r="636" spans="2:31" ht="6" customHeight="1" x14ac:dyDescent="0.2"/>
    <row r="637" spans="2:31" ht="16.5" customHeight="1" x14ac:dyDescent="0.2">
      <c r="B637" s="135" t="s">
        <v>142</v>
      </c>
      <c r="C637" s="135"/>
      <c r="D637" s="135"/>
      <c r="E637" s="135"/>
      <c r="F637" s="135"/>
      <c r="G637" s="135"/>
      <c r="H637" s="135"/>
      <c r="I637" s="135"/>
      <c r="J637" s="135"/>
      <c r="K637" s="135"/>
      <c r="L637" s="135"/>
      <c r="M637" s="135"/>
      <c r="N637" s="135"/>
      <c r="O637" s="135"/>
      <c r="P637" s="135"/>
      <c r="Q637" s="135"/>
      <c r="R637" s="135"/>
      <c r="U637" s="163">
        <v>5000000</v>
      </c>
      <c r="V637" s="163">
        <v>0</v>
      </c>
      <c r="W637" s="142">
        <v>0</v>
      </c>
      <c r="X637" s="142"/>
      <c r="Y637" s="142">
        <v>0</v>
      </c>
      <c r="Z637" s="142"/>
      <c r="AA637" s="142"/>
      <c r="AB637" s="163">
        <v>0</v>
      </c>
      <c r="AC637" s="142">
        <v>5000000</v>
      </c>
      <c r="AD637" s="142"/>
    </row>
    <row r="638" spans="2:31" ht="16.5" customHeight="1" x14ac:dyDescent="0.2">
      <c r="V638" s="163">
        <v>0</v>
      </c>
      <c r="W638" s="142">
        <v>0</v>
      </c>
      <c r="X638" s="142"/>
      <c r="Y638" s="142">
        <v>0</v>
      </c>
      <c r="Z638" s="142"/>
      <c r="AA638" s="142"/>
    </row>
    <row r="639" spans="2:31" ht="16.5" customHeight="1" x14ac:dyDescent="0.2">
      <c r="V639" s="163">
        <v>0</v>
      </c>
      <c r="W639" s="142">
        <v>0</v>
      </c>
      <c r="X639" s="142"/>
      <c r="Y639" s="142">
        <v>0</v>
      </c>
      <c r="Z639" s="142"/>
      <c r="AA639" s="142"/>
    </row>
    <row r="640" spans="2:31" ht="9" customHeight="1" x14ac:dyDescent="0.2"/>
    <row r="641" spans="3:31" ht="13.5" customHeight="1" x14ac:dyDescent="0.2">
      <c r="C641" s="135" t="s">
        <v>136</v>
      </c>
      <c r="D641" s="135"/>
      <c r="E641" s="135"/>
      <c r="F641" s="135"/>
      <c r="H641" s="136" t="s">
        <v>35</v>
      </c>
      <c r="I641" s="141" t="s">
        <v>269</v>
      </c>
      <c r="J641" s="141"/>
      <c r="K641" s="141"/>
      <c r="L641" s="141"/>
      <c r="M641" s="141"/>
      <c r="O641" s="138" t="s">
        <v>109</v>
      </c>
      <c r="P641" s="138"/>
      <c r="Q641" s="138"/>
      <c r="R641" s="138"/>
      <c r="S641" s="138"/>
      <c r="T641" s="138"/>
      <c r="U641" s="138"/>
      <c r="V641" s="138"/>
      <c r="W641" s="138"/>
      <c r="X641" s="138"/>
      <c r="Y641" s="138"/>
      <c r="Z641" s="138"/>
      <c r="AA641" s="138"/>
      <c r="AB641" s="138"/>
      <c r="AC641" s="138"/>
      <c r="AD641" s="138"/>
      <c r="AE641" s="138"/>
    </row>
    <row r="642" spans="3:31" ht="13.5" customHeight="1" x14ac:dyDescent="0.2">
      <c r="C642" s="135" t="s">
        <v>138</v>
      </c>
      <c r="D642" s="135"/>
      <c r="E642" s="135"/>
      <c r="F642" s="135"/>
      <c r="H642" s="136" t="s">
        <v>35</v>
      </c>
      <c r="I642" s="141" t="s">
        <v>270</v>
      </c>
      <c r="J642" s="141"/>
      <c r="K642" s="141"/>
      <c r="L642" s="141"/>
      <c r="M642" s="141"/>
      <c r="O642" s="138" t="s">
        <v>110</v>
      </c>
      <c r="P642" s="138"/>
      <c r="Q642" s="138"/>
      <c r="R642" s="138"/>
      <c r="S642" s="138"/>
      <c r="T642" s="138"/>
      <c r="U642" s="138"/>
      <c r="V642" s="138"/>
      <c r="W642" s="138"/>
      <c r="X642" s="138"/>
      <c r="Y642" s="138"/>
      <c r="Z642" s="138"/>
      <c r="AA642" s="138"/>
      <c r="AB642" s="138"/>
      <c r="AC642" s="138"/>
      <c r="AD642" s="138"/>
      <c r="AE642" s="138"/>
    </row>
    <row r="643" spans="3:31" ht="3" customHeight="1" x14ac:dyDescent="0.2"/>
    <row r="644" spans="3:31" ht="3" customHeight="1" x14ac:dyDescent="0.2"/>
    <row r="645" spans="3:31" ht="16.5" customHeight="1" x14ac:dyDescent="0.2">
      <c r="C645" s="141" t="s">
        <v>140</v>
      </c>
      <c r="D645" s="141"/>
      <c r="E645" s="141"/>
      <c r="F645" s="141"/>
      <c r="G645" s="141"/>
      <c r="H645" s="141"/>
      <c r="I645" s="141"/>
      <c r="K645" s="141" t="s">
        <v>141</v>
      </c>
      <c r="L645" s="141"/>
      <c r="M645" s="141"/>
      <c r="N645" s="141"/>
      <c r="O645" s="141"/>
      <c r="P645" s="141"/>
      <c r="Q645" s="141"/>
      <c r="R645" s="141"/>
      <c r="S645" s="141"/>
      <c r="U645" s="163">
        <v>3450000</v>
      </c>
      <c r="V645" s="163">
        <v>0</v>
      </c>
      <c r="W645" s="142">
        <v>0</v>
      </c>
      <c r="X645" s="142"/>
      <c r="Y645" s="142">
        <v>0</v>
      </c>
      <c r="Z645" s="142"/>
      <c r="AA645" s="142"/>
      <c r="AB645" s="163">
        <v>0</v>
      </c>
      <c r="AC645" s="142">
        <v>3450000</v>
      </c>
      <c r="AD645" s="142"/>
    </row>
    <row r="646" spans="3:31" ht="16.5" customHeight="1" x14ac:dyDescent="0.2">
      <c r="V646" s="163">
        <v>0</v>
      </c>
      <c r="W646" s="142">
        <v>0</v>
      </c>
      <c r="X646" s="142"/>
      <c r="Y646" s="142">
        <v>0</v>
      </c>
      <c r="Z646" s="142"/>
      <c r="AA646" s="142"/>
    </row>
    <row r="647" spans="3:31" ht="13.5" customHeight="1" x14ac:dyDescent="0.2">
      <c r="V647" s="163">
        <v>0</v>
      </c>
      <c r="W647" s="142">
        <v>0</v>
      </c>
      <c r="X647" s="142"/>
      <c r="Y647" s="142">
        <v>0</v>
      </c>
      <c r="Z647" s="142"/>
      <c r="AA647" s="142"/>
    </row>
    <row r="648" spans="3:31" ht="3" customHeight="1" x14ac:dyDescent="0.2"/>
    <row r="649" spans="3:31" ht="16.5" customHeight="1" x14ac:dyDescent="0.2">
      <c r="C649" s="141" t="s">
        <v>145</v>
      </c>
      <c r="D649" s="141"/>
      <c r="E649" s="141"/>
      <c r="F649" s="141"/>
      <c r="G649" s="141"/>
      <c r="H649" s="141"/>
      <c r="I649" s="141"/>
      <c r="K649" s="141" t="s">
        <v>146</v>
      </c>
      <c r="L649" s="141"/>
      <c r="M649" s="141"/>
      <c r="N649" s="141"/>
      <c r="O649" s="141"/>
      <c r="P649" s="141"/>
      <c r="Q649" s="141"/>
      <c r="R649" s="141"/>
      <c r="S649" s="141"/>
      <c r="U649" s="163">
        <v>200000</v>
      </c>
      <c r="V649" s="163">
        <v>0</v>
      </c>
      <c r="W649" s="142">
        <v>0</v>
      </c>
      <c r="X649" s="142"/>
      <c r="Y649" s="142">
        <v>0</v>
      </c>
      <c r="Z649" s="142"/>
      <c r="AA649" s="142"/>
      <c r="AB649" s="163">
        <v>0</v>
      </c>
      <c r="AC649" s="142">
        <v>200000</v>
      </c>
      <c r="AD649" s="142"/>
    </row>
    <row r="650" spans="3:31" ht="16.5" customHeight="1" x14ac:dyDescent="0.2">
      <c r="V650" s="163">
        <v>0</v>
      </c>
      <c r="W650" s="142">
        <v>0</v>
      </c>
      <c r="X650" s="142"/>
      <c r="Y650" s="142">
        <v>0</v>
      </c>
      <c r="Z650" s="142"/>
      <c r="AA650" s="142"/>
    </row>
    <row r="651" spans="3:31" ht="13.5" customHeight="1" x14ac:dyDescent="0.2">
      <c r="V651" s="163">
        <v>0</v>
      </c>
      <c r="W651" s="142">
        <v>0</v>
      </c>
      <c r="X651" s="142"/>
      <c r="Y651" s="142">
        <v>0</v>
      </c>
      <c r="Z651" s="142"/>
      <c r="AA651" s="142"/>
    </row>
    <row r="652" spans="3:31" ht="3" customHeight="1" x14ac:dyDescent="0.2"/>
    <row r="653" spans="3:31" ht="16.5" customHeight="1" x14ac:dyDescent="0.2">
      <c r="C653" s="141" t="s">
        <v>147</v>
      </c>
      <c r="D653" s="141"/>
      <c r="E653" s="141"/>
      <c r="F653" s="141"/>
      <c r="G653" s="141"/>
      <c r="H653" s="141"/>
      <c r="I653" s="141"/>
      <c r="K653" s="141" t="s">
        <v>148</v>
      </c>
      <c r="L653" s="141"/>
      <c r="M653" s="141"/>
      <c r="N653" s="141"/>
      <c r="O653" s="141"/>
      <c r="P653" s="141"/>
      <c r="Q653" s="141"/>
      <c r="R653" s="141"/>
      <c r="S653" s="141"/>
      <c r="U653" s="163">
        <v>200000</v>
      </c>
      <c r="V653" s="163">
        <v>0</v>
      </c>
      <c r="W653" s="142">
        <v>0</v>
      </c>
      <c r="X653" s="142"/>
      <c r="Y653" s="142">
        <v>0</v>
      </c>
      <c r="Z653" s="142"/>
      <c r="AA653" s="142"/>
      <c r="AB653" s="163">
        <v>0</v>
      </c>
      <c r="AC653" s="142">
        <v>200000</v>
      </c>
      <c r="AD653" s="142"/>
    </row>
    <row r="654" spans="3:31" ht="16.5" customHeight="1" x14ac:dyDescent="0.2">
      <c r="V654" s="163">
        <v>0</v>
      </c>
      <c r="W654" s="142">
        <v>0</v>
      </c>
      <c r="X654" s="142"/>
      <c r="Y654" s="142">
        <v>0</v>
      </c>
      <c r="Z654" s="142"/>
      <c r="AA654" s="142"/>
    </row>
    <row r="655" spans="3:31" ht="13.5" customHeight="1" x14ac:dyDescent="0.2">
      <c r="V655" s="163">
        <v>0</v>
      </c>
      <c r="W655" s="142">
        <v>0</v>
      </c>
      <c r="X655" s="142"/>
      <c r="Y655" s="142">
        <v>0</v>
      </c>
      <c r="Z655" s="142"/>
      <c r="AA655" s="142"/>
    </row>
    <row r="656" spans="3:31" ht="16.5" customHeight="1" x14ac:dyDescent="0.2">
      <c r="C656" s="141" t="s">
        <v>149</v>
      </c>
      <c r="D656" s="141"/>
      <c r="E656" s="141"/>
      <c r="F656" s="141"/>
      <c r="G656" s="141"/>
      <c r="H656" s="141"/>
      <c r="I656" s="141"/>
      <c r="K656" s="141" t="s">
        <v>150</v>
      </c>
      <c r="L656" s="141"/>
      <c r="M656" s="141"/>
      <c r="N656" s="141"/>
      <c r="O656" s="141"/>
      <c r="P656" s="141"/>
      <c r="Q656" s="141"/>
      <c r="R656" s="141"/>
      <c r="S656" s="141"/>
      <c r="U656" s="163">
        <v>600000</v>
      </c>
      <c r="V656" s="163">
        <v>0</v>
      </c>
      <c r="W656" s="142">
        <v>0</v>
      </c>
      <c r="X656" s="142"/>
      <c r="Y656" s="142">
        <v>0</v>
      </c>
      <c r="Z656" s="142"/>
      <c r="AA656" s="142"/>
      <c r="AB656" s="163">
        <v>0</v>
      </c>
      <c r="AC656" s="142">
        <v>600000</v>
      </c>
      <c r="AD656" s="142"/>
    </row>
    <row r="657" spans="2:31" ht="16.5" customHeight="1" x14ac:dyDescent="0.2">
      <c r="V657" s="163">
        <v>0</v>
      </c>
      <c r="W657" s="142">
        <v>0</v>
      </c>
      <c r="X657" s="142"/>
      <c r="Y657" s="142">
        <v>0</v>
      </c>
      <c r="Z657" s="142"/>
      <c r="AA657" s="142"/>
    </row>
    <row r="658" spans="2:31" ht="13.5" customHeight="1" x14ac:dyDescent="0.2">
      <c r="V658" s="163">
        <v>0</v>
      </c>
      <c r="W658" s="142">
        <v>0</v>
      </c>
      <c r="X658" s="142"/>
      <c r="Y658" s="142">
        <v>0</v>
      </c>
      <c r="Z658" s="142"/>
      <c r="AA658" s="142"/>
    </row>
    <row r="659" spans="2:31" ht="3" customHeight="1" x14ac:dyDescent="0.2"/>
    <row r="660" spans="2:31" ht="16.5" customHeight="1" x14ac:dyDescent="0.2">
      <c r="C660" s="141" t="s">
        <v>151</v>
      </c>
      <c r="D660" s="141"/>
      <c r="E660" s="141"/>
      <c r="F660" s="141"/>
      <c r="G660" s="141"/>
      <c r="H660" s="141"/>
      <c r="I660" s="141"/>
      <c r="K660" s="141" t="s">
        <v>152</v>
      </c>
      <c r="L660" s="141"/>
      <c r="M660" s="141"/>
      <c r="N660" s="141"/>
      <c r="O660" s="141"/>
      <c r="P660" s="141"/>
      <c r="Q660" s="141"/>
      <c r="R660" s="141"/>
      <c r="S660" s="141"/>
      <c r="U660" s="163">
        <v>110000</v>
      </c>
      <c r="V660" s="163">
        <v>0</v>
      </c>
      <c r="W660" s="142">
        <v>0</v>
      </c>
      <c r="X660" s="142"/>
      <c r="Y660" s="142">
        <v>0</v>
      </c>
      <c r="Z660" s="142"/>
      <c r="AA660" s="142"/>
      <c r="AB660" s="163">
        <v>0</v>
      </c>
      <c r="AC660" s="142">
        <v>110000</v>
      </c>
      <c r="AD660" s="142"/>
    </row>
    <row r="661" spans="2:31" ht="16.5" customHeight="1" x14ac:dyDescent="0.2">
      <c r="V661" s="163">
        <v>0</v>
      </c>
      <c r="W661" s="142">
        <v>0</v>
      </c>
      <c r="X661" s="142"/>
      <c r="Y661" s="142">
        <v>0</v>
      </c>
      <c r="Z661" s="142"/>
      <c r="AA661" s="142"/>
    </row>
    <row r="662" spans="2:31" ht="13.5" customHeight="1" x14ac:dyDescent="0.2">
      <c r="V662" s="163">
        <v>0</v>
      </c>
      <c r="W662" s="142">
        <v>0</v>
      </c>
      <c r="X662" s="142"/>
      <c r="Y662" s="142">
        <v>0</v>
      </c>
      <c r="Z662" s="142"/>
      <c r="AA662" s="142"/>
    </row>
    <row r="663" spans="2:31" ht="6" customHeight="1" x14ac:dyDescent="0.2"/>
    <row r="664" spans="2:31" ht="16.5" customHeight="1" x14ac:dyDescent="0.2">
      <c r="B664" s="135" t="s">
        <v>142</v>
      </c>
      <c r="C664" s="135"/>
      <c r="D664" s="135"/>
      <c r="E664" s="135"/>
      <c r="F664" s="135"/>
      <c r="G664" s="135"/>
      <c r="H664" s="135"/>
      <c r="I664" s="135"/>
      <c r="J664" s="135"/>
      <c r="K664" s="135"/>
      <c r="L664" s="135"/>
      <c r="M664" s="135"/>
      <c r="N664" s="135"/>
      <c r="O664" s="135"/>
      <c r="P664" s="135"/>
      <c r="Q664" s="135"/>
      <c r="R664" s="135"/>
      <c r="U664" s="163">
        <v>4560000</v>
      </c>
      <c r="V664" s="163">
        <v>0</v>
      </c>
      <c r="W664" s="142">
        <v>0</v>
      </c>
      <c r="X664" s="142"/>
      <c r="Y664" s="142">
        <v>0</v>
      </c>
      <c r="Z664" s="142"/>
      <c r="AA664" s="142"/>
      <c r="AB664" s="163">
        <v>0</v>
      </c>
      <c r="AC664" s="142">
        <v>4560000</v>
      </c>
      <c r="AD664" s="142"/>
    </row>
    <row r="665" spans="2:31" ht="16.5" customHeight="1" x14ac:dyDescent="0.2">
      <c r="V665" s="163">
        <v>0</v>
      </c>
      <c r="W665" s="142">
        <v>0</v>
      </c>
      <c r="X665" s="142"/>
      <c r="Y665" s="142">
        <v>0</v>
      </c>
      <c r="Z665" s="142"/>
      <c r="AA665" s="142"/>
    </row>
    <row r="666" spans="2:31" ht="16.5" customHeight="1" x14ac:dyDescent="0.2">
      <c r="V666" s="163">
        <v>0</v>
      </c>
      <c r="W666" s="142">
        <v>0</v>
      </c>
      <c r="X666" s="142"/>
      <c r="Y666" s="142">
        <v>0</v>
      </c>
      <c r="Z666" s="142"/>
      <c r="AA666" s="142"/>
    </row>
    <row r="667" spans="2:31" ht="9" customHeight="1" x14ac:dyDescent="0.2"/>
    <row r="668" spans="2:31" ht="13.5" customHeight="1" x14ac:dyDescent="0.2">
      <c r="C668" s="135" t="s">
        <v>136</v>
      </c>
      <c r="D668" s="135"/>
      <c r="E668" s="135"/>
      <c r="F668" s="135"/>
      <c r="H668" s="136" t="s">
        <v>35</v>
      </c>
      <c r="I668" s="141" t="s">
        <v>271</v>
      </c>
      <c r="J668" s="141"/>
      <c r="K668" s="141"/>
      <c r="L668" s="141"/>
      <c r="M668" s="141"/>
      <c r="O668" s="138" t="s">
        <v>100</v>
      </c>
      <c r="P668" s="138"/>
      <c r="Q668" s="138"/>
      <c r="R668" s="138"/>
      <c r="S668" s="138"/>
      <c r="T668" s="138"/>
      <c r="U668" s="138"/>
      <c r="V668" s="138"/>
      <c r="W668" s="138"/>
      <c r="X668" s="138"/>
      <c r="Y668" s="138"/>
      <c r="Z668" s="138"/>
      <c r="AA668" s="138"/>
      <c r="AB668" s="138"/>
      <c r="AC668" s="138"/>
      <c r="AD668" s="138"/>
      <c r="AE668" s="138"/>
    </row>
    <row r="669" spans="2:31" ht="13.5" customHeight="1" x14ac:dyDescent="0.2">
      <c r="C669" s="135" t="s">
        <v>138</v>
      </c>
      <c r="D669" s="135"/>
      <c r="E669" s="135"/>
      <c r="F669" s="135"/>
      <c r="H669" s="136" t="s">
        <v>35</v>
      </c>
      <c r="I669" s="141" t="s">
        <v>272</v>
      </c>
      <c r="J669" s="141"/>
      <c r="K669" s="141"/>
      <c r="L669" s="141"/>
      <c r="M669" s="141"/>
      <c r="O669" s="138" t="s">
        <v>101</v>
      </c>
      <c r="P669" s="138"/>
      <c r="Q669" s="138"/>
      <c r="R669" s="138"/>
      <c r="S669" s="138"/>
      <c r="T669" s="138"/>
      <c r="U669" s="138"/>
      <c r="V669" s="138"/>
      <c r="W669" s="138"/>
      <c r="X669" s="138"/>
      <c r="Y669" s="138"/>
      <c r="Z669" s="138"/>
      <c r="AA669" s="138"/>
      <c r="AB669" s="138"/>
      <c r="AC669" s="138"/>
      <c r="AD669" s="138"/>
      <c r="AE669" s="138"/>
    </row>
    <row r="670" spans="2:31" ht="3" customHeight="1" x14ac:dyDescent="0.2"/>
    <row r="671" spans="2:31" ht="3" customHeight="1" x14ac:dyDescent="0.2"/>
    <row r="672" spans="2:31" ht="16.5" customHeight="1" x14ac:dyDescent="0.2">
      <c r="C672" s="141" t="s">
        <v>176</v>
      </c>
      <c r="D672" s="141"/>
      <c r="E672" s="141"/>
      <c r="F672" s="141"/>
      <c r="G672" s="141"/>
      <c r="H672" s="141"/>
      <c r="I672" s="141"/>
      <c r="K672" s="141" t="s">
        <v>177</v>
      </c>
      <c r="L672" s="141"/>
      <c r="M672" s="141"/>
      <c r="N672" s="141"/>
      <c r="O672" s="141"/>
      <c r="P672" s="141"/>
      <c r="Q672" s="141"/>
      <c r="R672" s="141"/>
      <c r="S672" s="141"/>
      <c r="U672" s="163">
        <v>800000</v>
      </c>
      <c r="V672" s="163">
        <v>0</v>
      </c>
      <c r="W672" s="142">
        <v>0</v>
      </c>
      <c r="X672" s="142"/>
      <c r="Y672" s="142">
        <v>0</v>
      </c>
      <c r="Z672" s="142"/>
      <c r="AA672" s="142"/>
      <c r="AB672" s="163">
        <v>0</v>
      </c>
      <c r="AC672" s="142">
        <v>800000</v>
      </c>
      <c r="AD672" s="142"/>
    </row>
    <row r="673" spans="2:30" ht="16.5" customHeight="1" x14ac:dyDescent="0.2">
      <c r="V673" s="163">
        <v>0</v>
      </c>
      <c r="W673" s="142">
        <v>0</v>
      </c>
      <c r="X673" s="142"/>
      <c r="Y673" s="142">
        <v>0</v>
      </c>
      <c r="Z673" s="142"/>
      <c r="AA673" s="142"/>
    </row>
    <row r="674" spans="2:30" ht="13.5" customHeight="1" x14ac:dyDescent="0.2">
      <c r="V674" s="163">
        <v>0</v>
      </c>
      <c r="W674" s="142">
        <v>0</v>
      </c>
      <c r="X674" s="142"/>
      <c r="Y674" s="142">
        <v>0</v>
      </c>
      <c r="Z674" s="142"/>
      <c r="AA674" s="142"/>
    </row>
    <row r="675" spans="2:30" ht="3" customHeight="1" x14ac:dyDescent="0.2"/>
    <row r="676" spans="2:30" ht="16.5" customHeight="1" x14ac:dyDescent="0.2">
      <c r="C676" s="141" t="s">
        <v>140</v>
      </c>
      <c r="D676" s="141"/>
      <c r="E676" s="141"/>
      <c r="F676" s="141"/>
      <c r="G676" s="141"/>
      <c r="H676" s="141"/>
      <c r="I676" s="141"/>
      <c r="K676" s="141" t="s">
        <v>141</v>
      </c>
      <c r="L676" s="141"/>
      <c r="M676" s="141"/>
      <c r="N676" s="141"/>
      <c r="O676" s="141"/>
      <c r="P676" s="141"/>
      <c r="Q676" s="141"/>
      <c r="R676" s="141"/>
      <c r="S676" s="141"/>
      <c r="U676" s="163">
        <v>2250000</v>
      </c>
      <c r="V676" s="163">
        <v>0</v>
      </c>
      <c r="W676" s="142">
        <v>0</v>
      </c>
      <c r="X676" s="142"/>
      <c r="Y676" s="142">
        <v>0</v>
      </c>
      <c r="Z676" s="142"/>
      <c r="AA676" s="142"/>
      <c r="AB676" s="163">
        <v>0</v>
      </c>
      <c r="AC676" s="142">
        <v>2250000</v>
      </c>
      <c r="AD676" s="142"/>
    </row>
    <row r="677" spans="2:30" ht="16.5" customHeight="1" x14ac:dyDescent="0.2">
      <c r="V677" s="163">
        <v>0</v>
      </c>
      <c r="W677" s="142">
        <v>0</v>
      </c>
      <c r="X677" s="142"/>
      <c r="Y677" s="142">
        <v>0</v>
      </c>
      <c r="Z677" s="142"/>
      <c r="AA677" s="142"/>
    </row>
    <row r="678" spans="2:30" ht="13.5" customHeight="1" x14ac:dyDescent="0.2">
      <c r="V678" s="163">
        <v>0</v>
      </c>
      <c r="W678" s="142">
        <v>0</v>
      </c>
      <c r="X678" s="142"/>
      <c r="Y678" s="142">
        <v>0</v>
      </c>
      <c r="Z678" s="142"/>
      <c r="AA678" s="142"/>
    </row>
    <row r="679" spans="2:30" ht="3" customHeight="1" x14ac:dyDescent="0.2"/>
    <row r="680" spans="2:30" ht="16.5" customHeight="1" x14ac:dyDescent="0.2">
      <c r="C680" s="141" t="s">
        <v>145</v>
      </c>
      <c r="D680" s="141"/>
      <c r="E680" s="141"/>
      <c r="F680" s="141"/>
      <c r="G680" s="141"/>
      <c r="H680" s="141"/>
      <c r="I680" s="141"/>
      <c r="K680" s="141" t="s">
        <v>146</v>
      </c>
      <c r="L680" s="141"/>
      <c r="M680" s="141"/>
      <c r="N680" s="141"/>
      <c r="O680" s="141"/>
      <c r="P680" s="141"/>
      <c r="Q680" s="141"/>
      <c r="R680" s="141"/>
      <c r="S680" s="141"/>
      <c r="U680" s="163">
        <v>200000</v>
      </c>
      <c r="V680" s="163">
        <v>0</v>
      </c>
      <c r="W680" s="142">
        <v>0</v>
      </c>
      <c r="X680" s="142"/>
      <c r="Y680" s="142">
        <v>0</v>
      </c>
      <c r="Z680" s="142"/>
      <c r="AA680" s="142"/>
      <c r="AB680" s="163">
        <v>0</v>
      </c>
      <c r="AC680" s="142">
        <v>200000</v>
      </c>
      <c r="AD680" s="142"/>
    </row>
    <row r="681" spans="2:30" ht="16.5" customHeight="1" x14ac:dyDescent="0.2">
      <c r="V681" s="163">
        <v>0</v>
      </c>
      <c r="W681" s="142">
        <v>0</v>
      </c>
      <c r="X681" s="142"/>
      <c r="Y681" s="142">
        <v>0</v>
      </c>
      <c r="Z681" s="142"/>
      <c r="AA681" s="142"/>
    </row>
    <row r="682" spans="2:30" ht="13.5" customHeight="1" x14ac:dyDescent="0.2">
      <c r="V682" s="163">
        <v>0</v>
      </c>
      <c r="W682" s="142">
        <v>0</v>
      </c>
      <c r="X682" s="142"/>
      <c r="Y682" s="142">
        <v>0</v>
      </c>
      <c r="Z682" s="142"/>
      <c r="AA682" s="142"/>
    </row>
    <row r="683" spans="2:30" ht="3" customHeight="1" x14ac:dyDescent="0.2"/>
    <row r="684" spans="2:30" ht="16.5" customHeight="1" x14ac:dyDescent="0.2">
      <c r="C684" s="141" t="s">
        <v>151</v>
      </c>
      <c r="D684" s="141"/>
      <c r="E684" s="141"/>
      <c r="F684" s="141"/>
      <c r="G684" s="141"/>
      <c r="H684" s="141"/>
      <c r="I684" s="141"/>
      <c r="K684" s="141" t="s">
        <v>152</v>
      </c>
      <c r="L684" s="141"/>
      <c r="M684" s="141"/>
      <c r="N684" s="141"/>
      <c r="O684" s="141"/>
      <c r="P684" s="141"/>
      <c r="Q684" s="141"/>
      <c r="R684" s="141"/>
      <c r="S684" s="141"/>
      <c r="U684" s="163">
        <v>250000</v>
      </c>
      <c r="V684" s="163">
        <v>0</v>
      </c>
      <c r="W684" s="142">
        <v>0</v>
      </c>
      <c r="X684" s="142"/>
      <c r="Y684" s="142">
        <v>0</v>
      </c>
      <c r="Z684" s="142"/>
      <c r="AA684" s="142"/>
      <c r="AB684" s="163">
        <v>0</v>
      </c>
      <c r="AC684" s="142">
        <v>250000</v>
      </c>
      <c r="AD684" s="142"/>
    </row>
    <row r="685" spans="2:30" ht="16.5" customHeight="1" x14ac:dyDescent="0.2">
      <c r="V685" s="163">
        <v>0</v>
      </c>
      <c r="W685" s="142">
        <v>0</v>
      </c>
      <c r="X685" s="142"/>
      <c r="Y685" s="142">
        <v>0</v>
      </c>
      <c r="Z685" s="142"/>
      <c r="AA685" s="142"/>
    </row>
    <row r="686" spans="2:30" ht="13.5" customHeight="1" x14ac:dyDescent="0.2">
      <c r="V686" s="163">
        <v>0</v>
      </c>
      <c r="W686" s="142">
        <v>0</v>
      </c>
      <c r="X686" s="142"/>
      <c r="Y686" s="142">
        <v>0</v>
      </c>
      <c r="Z686" s="142"/>
      <c r="AA686" s="142"/>
    </row>
    <row r="687" spans="2:30" ht="6" customHeight="1" x14ac:dyDescent="0.2"/>
    <row r="688" spans="2:30" ht="16.5" customHeight="1" x14ac:dyDescent="0.2">
      <c r="B688" s="135" t="s">
        <v>142</v>
      </c>
      <c r="C688" s="135"/>
      <c r="D688" s="135"/>
      <c r="E688" s="135"/>
      <c r="F688" s="135"/>
      <c r="G688" s="135"/>
      <c r="H688" s="135"/>
      <c r="I688" s="135"/>
      <c r="J688" s="135"/>
      <c r="K688" s="135"/>
      <c r="L688" s="135"/>
      <c r="M688" s="135"/>
      <c r="N688" s="135"/>
      <c r="O688" s="135"/>
      <c r="P688" s="135"/>
      <c r="Q688" s="135"/>
      <c r="R688" s="135"/>
      <c r="U688" s="163">
        <v>3500000</v>
      </c>
      <c r="V688" s="163">
        <v>0</v>
      </c>
      <c r="W688" s="142">
        <v>0</v>
      </c>
      <c r="X688" s="142"/>
      <c r="Y688" s="142">
        <v>0</v>
      </c>
      <c r="Z688" s="142"/>
      <c r="AA688" s="142"/>
      <c r="AB688" s="163">
        <v>0</v>
      </c>
      <c r="AC688" s="142">
        <v>3500000</v>
      </c>
      <c r="AD688" s="142"/>
    </row>
    <row r="689" spans="3:31" ht="16.5" customHeight="1" x14ac:dyDescent="0.2">
      <c r="V689" s="163">
        <v>0</v>
      </c>
      <c r="W689" s="142">
        <v>0</v>
      </c>
      <c r="X689" s="142"/>
      <c r="Y689" s="142">
        <v>0</v>
      </c>
      <c r="Z689" s="142"/>
      <c r="AA689" s="142"/>
    </row>
    <row r="690" spans="3:31" ht="16.5" customHeight="1" x14ac:dyDescent="0.2">
      <c r="V690" s="163">
        <v>0</v>
      </c>
      <c r="W690" s="142">
        <v>0</v>
      </c>
      <c r="X690" s="142"/>
      <c r="Y690" s="142">
        <v>0</v>
      </c>
      <c r="Z690" s="142"/>
      <c r="AA690" s="142"/>
    </row>
    <row r="691" spans="3:31" ht="9" customHeight="1" x14ac:dyDescent="0.2"/>
    <row r="692" spans="3:31" ht="13.5" customHeight="1" x14ac:dyDescent="0.2">
      <c r="C692" s="135" t="s">
        <v>136</v>
      </c>
      <c r="D692" s="135"/>
      <c r="E692" s="135"/>
      <c r="F692" s="135"/>
      <c r="H692" s="136" t="s">
        <v>35</v>
      </c>
      <c r="I692" s="141" t="s">
        <v>273</v>
      </c>
      <c r="J692" s="141"/>
      <c r="K692" s="141"/>
      <c r="L692" s="141"/>
      <c r="M692" s="141"/>
      <c r="O692" s="138" t="s">
        <v>105</v>
      </c>
      <c r="P692" s="138"/>
      <c r="Q692" s="138"/>
      <c r="R692" s="138"/>
      <c r="S692" s="138"/>
      <c r="T692" s="138"/>
      <c r="U692" s="138"/>
      <c r="V692" s="138"/>
      <c r="W692" s="138"/>
      <c r="X692" s="138"/>
      <c r="Y692" s="138"/>
      <c r="Z692" s="138"/>
      <c r="AA692" s="138"/>
      <c r="AB692" s="138"/>
      <c r="AC692" s="138"/>
      <c r="AD692" s="138"/>
      <c r="AE692" s="138"/>
    </row>
    <row r="693" spans="3:31" ht="13.5" customHeight="1" x14ac:dyDescent="0.2">
      <c r="C693" s="135" t="s">
        <v>138</v>
      </c>
      <c r="D693" s="135"/>
      <c r="E693" s="135"/>
      <c r="F693" s="135"/>
      <c r="H693" s="136" t="s">
        <v>35</v>
      </c>
      <c r="I693" s="141" t="s">
        <v>274</v>
      </c>
      <c r="J693" s="141"/>
      <c r="K693" s="141"/>
      <c r="L693" s="141"/>
      <c r="M693" s="141"/>
      <c r="O693" s="138" t="s">
        <v>106</v>
      </c>
      <c r="P693" s="138"/>
      <c r="Q693" s="138"/>
      <c r="R693" s="138"/>
      <c r="S693" s="138"/>
      <c r="T693" s="138"/>
      <c r="U693" s="138"/>
      <c r="V693" s="138"/>
      <c r="W693" s="138"/>
      <c r="X693" s="138"/>
      <c r="Y693" s="138"/>
      <c r="Z693" s="138"/>
      <c r="AA693" s="138"/>
      <c r="AB693" s="138"/>
      <c r="AC693" s="138"/>
      <c r="AD693" s="138"/>
      <c r="AE693" s="138"/>
    </row>
    <row r="694" spans="3:31" ht="3" customHeight="1" x14ac:dyDescent="0.2"/>
    <row r="695" spans="3:31" ht="16.5" customHeight="1" x14ac:dyDescent="0.2">
      <c r="C695" s="141" t="s">
        <v>176</v>
      </c>
      <c r="D695" s="141"/>
      <c r="E695" s="141"/>
      <c r="F695" s="141"/>
      <c r="G695" s="141"/>
      <c r="H695" s="141"/>
      <c r="I695" s="141"/>
      <c r="K695" s="141" t="s">
        <v>177</v>
      </c>
      <c r="L695" s="141"/>
      <c r="M695" s="141"/>
      <c r="N695" s="141"/>
      <c r="O695" s="141"/>
      <c r="P695" s="141"/>
      <c r="Q695" s="141"/>
      <c r="R695" s="141"/>
      <c r="S695" s="141"/>
      <c r="U695" s="163">
        <v>800000</v>
      </c>
      <c r="V695" s="163">
        <v>0</v>
      </c>
      <c r="W695" s="142">
        <v>0</v>
      </c>
      <c r="X695" s="142"/>
      <c r="Y695" s="142">
        <v>0</v>
      </c>
      <c r="Z695" s="142"/>
      <c r="AA695" s="142"/>
      <c r="AB695" s="163">
        <v>0</v>
      </c>
      <c r="AC695" s="142">
        <v>800000</v>
      </c>
      <c r="AD695" s="142"/>
    </row>
    <row r="696" spans="3:31" ht="16.5" customHeight="1" x14ac:dyDescent="0.2">
      <c r="V696" s="163">
        <v>0</v>
      </c>
      <c r="W696" s="142">
        <v>0</v>
      </c>
      <c r="X696" s="142"/>
      <c r="Y696" s="142">
        <v>0</v>
      </c>
      <c r="Z696" s="142"/>
      <c r="AA696" s="142"/>
    </row>
    <row r="697" spans="3:31" ht="13.5" customHeight="1" x14ac:dyDescent="0.2">
      <c r="V697" s="163">
        <v>0</v>
      </c>
      <c r="W697" s="142">
        <v>0</v>
      </c>
      <c r="X697" s="142"/>
      <c r="Y697" s="142">
        <v>0</v>
      </c>
      <c r="Z697" s="142"/>
      <c r="AA697" s="142"/>
    </row>
    <row r="698" spans="3:31" ht="3" customHeight="1" x14ac:dyDescent="0.2"/>
    <row r="699" spans="3:31" ht="16.5" customHeight="1" x14ac:dyDescent="0.2">
      <c r="C699" s="141" t="s">
        <v>140</v>
      </c>
      <c r="D699" s="141"/>
      <c r="E699" s="141"/>
      <c r="F699" s="141"/>
      <c r="G699" s="141"/>
      <c r="H699" s="141"/>
      <c r="I699" s="141"/>
      <c r="K699" s="141" t="s">
        <v>141</v>
      </c>
      <c r="L699" s="141"/>
      <c r="M699" s="141"/>
      <c r="N699" s="141"/>
      <c r="O699" s="141"/>
      <c r="P699" s="141"/>
      <c r="Q699" s="141"/>
      <c r="R699" s="141"/>
      <c r="S699" s="141"/>
      <c r="U699" s="163">
        <v>2250000</v>
      </c>
      <c r="V699" s="163">
        <v>0</v>
      </c>
      <c r="W699" s="142">
        <v>0</v>
      </c>
      <c r="X699" s="142"/>
      <c r="Y699" s="142">
        <v>0</v>
      </c>
      <c r="Z699" s="142"/>
      <c r="AA699" s="142"/>
      <c r="AB699" s="163">
        <v>0</v>
      </c>
      <c r="AC699" s="142">
        <v>2250000</v>
      </c>
      <c r="AD699" s="142"/>
    </row>
    <row r="700" spans="3:31" ht="16.5" customHeight="1" x14ac:dyDescent="0.2">
      <c r="V700" s="163">
        <v>0</v>
      </c>
      <c r="W700" s="142">
        <v>0</v>
      </c>
      <c r="X700" s="142"/>
      <c r="Y700" s="142">
        <v>0</v>
      </c>
      <c r="Z700" s="142"/>
      <c r="AA700" s="142"/>
    </row>
    <row r="701" spans="3:31" ht="13.5" customHeight="1" x14ac:dyDescent="0.2">
      <c r="V701" s="163">
        <v>0</v>
      </c>
      <c r="W701" s="142">
        <v>0</v>
      </c>
      <c r="X701" s="142"/>
      <c r="Y701" s="142">
        <v>0</v>
      </c>
      <c r="Z701" s="142"/>
      <c r="AA701" s="142"/>
    </row>
    <row r="702" spans="3:31" ht="3" customHeight="1" x14ac:dyDescent="0.2"/>
    <row r="703" spans="3:31" ht="16.5" customHeight="1" x14ac:dyDescent="0.2">
      <c r="C703" s="141" t="s">
        <v>145</v>
      </c>
      <c r="D703" s="141"/>
      <c r="E703" s="141"/>
      <c r="F703" s="141"/>
      <c r="G703" s="141"/>
      <c r="H703" s="141"/>
      <c r="I703" s="141"/>
      <c r="K703" s="141" t="s">
        <v>146</v>
      </c>
      <c r="L703" s="141"/>
      <c r="M703" s="141"/>
      <c r="N703" s="141"/>
      <c r="O703" s="141"/>
      <c r="P703" s="141"/>
      <c r="Q703" s="141"/>
      <c r="R703" s="141"/>
      <c r="S703" s="141"/>
      <c r="U703" s="163">
        <v>200000</v>
      </c>
      <c r="V703" s="163">
        <v>0</v>
      </c>
      <c r="W703" s="142">
        <v>0</v>
      </c>
      <c r="X703" s="142"/>
      <c r="Y703" s="142">
        <v>0</v>
      </c>
      <c r="Z703" s="142"/>
      <c r="AA703" s="142"/>
      <c r="AB703" s="163">
        <v>0</v>
      </c>
      <c r="AC703" s="142">
        <v>200000</v>
      </c>
      <c r="AD703" s="142"/>
    </row>
    <row r="704" spans="3:31" ht="16.5" customHeight="1" x14ac:dyDescent="0.2">
      <c r="V704" s="163">
        <v>0</v>
      </c>
      <c r="W704" s="142">
        <v>0</v>
      </c>
      <c r="X704" s="142"/>
      <c r="Y704" s="142">
        <v>0</v>
      </c>
      <c r="Z704" s="142"/>
      <c r="AA704" s="142"/>
    </row>
    <row r="705" spans="2:30" ht="13.5" customHeight="1" x14ac:dyDescent="0.2">
      <c r="V705" s="163">
        <v>0</v>
      </c>
      <c r="W705" s="142">
        <v>0</v>
      </c>
      <c r="X705" s="142"/>
      <c r="Y705" s="142">
        <v>0</v>
      </c>
      <c r="Z705" s="142"/>
      <c r="AA705" s="142"/>
    </row>
    <row r="706" spans="2:30" ht="3" customHeight="1" x14ac:dyDescent="0.2"/>
    <row r="707" spans="2:30" ht="16.5" customHeight="1" x14ac:dyDescent="0.2">
      <c r="C707" s="141" t="s">
        <v>151</v>
      </c>
      <c r="D707" s="141"/>
      <c r="E707" s="141"/>
      <c r="F707" s="141"/>
      <c r="G707" s="141"/>
      <c r="H707" s="141"/>
      <c r="I707" s="141"/>
      <c r="K707" s="141" t="s">
        <v>152</v>
      </c>
      <c r="L707" s="141"/>
      <c r="M707" s="141"/>
      <c r="N707" s="141"/>
      <c r="O707" s="141"/>
      <c r="P707" s="141"/>
      <c r="Q707" s="141"/>
      <c r="R707" s="141"/>
      <c r="S707" s="141"/>
      <c r="U707" s="163">
        <v>250000</v>
      </c>
      <c r="V707" s="163">
        <v>0</v>
      </c>
      <c r="W707" s="142">
        <v>0</v>
      </c>
      <c r="X707" s="142"/>
      <c r="Y707" s="142">
        <v>0</v>
      </c>
      <c r="Z707" s="142"/>
      <c r="AA707" s="142"/>
      <c r="AB707" s="163">
        <v>0</v>
      </c>
      <c r="AC707" s="142">
        <v>250000</v>
      </c>
      <c r="AD707" s="142"/>
    </row>
    <row r="708" spans="2:30" ht="16.5" customHeight="1" x14ac:dyDescent="0.2">
      <c r="V708" s="163">
        <v>0</v>
      </c>
      <c r="W708" s="142">
        <v>0</v>
      </c>
      <c r="X708" s="142"/>
      <c r="Y708" s="142">
        <v>0</v>
      </c>
      <c r="Z708" s="142"/>
      <c r="AA708" s="142"/>
    </row>
    <row r="709" spans="2:30" ht="13.5" customHeight="1" x14ac:dyDescent="0.2">
      <c r="V709" s="163">
        <v>0</v>
      </c>
      <c r="W709" s="142">
        <v>0</v>
      </c>
      <c r="X709" s="142"/>
      <c r="Y709" s="142">
        <v>0</v>
      </c>
      <c r="Z709" s="142"/>
      <c r="AA709" s="142"/>
    </row>
    <row r="710" spans="2:30" ht="6" customHeight="1" x14ac:dyDescent="0.2"/>
    <row r="711" spans="2:30" ht="16.5" customHeight="1" x14ac:dyDescent="0.2">
      <c r="B711" s="135" t="s">
        <v>142</v>
      </c>
      <c r="C711" s="135"/>
      <c r="D711" s="135"/>
      <c r="E711" s="135"/>
      <c r="F711" s="135"/>
      <c r="G711" s="135"/>
      <c r="H711" s="135"/>
      <c r="I711" s="135"/>
      <c r="J711" s="135"/>
      <c r="K711" s="135"/>
      <c r="L711" s="135"/>
      <c r="M711" s="135"/>
      <c r="N711" s="135"/>
      <c r="O711" s="135"/>
      <c r="P711" s="135"/>
      <c r="Q711" s="135"/>
      <c r="R711" s="135"/>
      <c r="U711" s="163">
        <v>3500000</v>
      </c>
      <c r="V711" s="163">
        <v>0</v>
      </c>
      <c r="W711" s="142">
        <v>0</v>
      </c>
      <c r="X711" s="142"/>
      <c r="Y711" s="142">
        <v>0</v>
      </c>
      <c r="Z711" s="142"/>
      <c r="AA711" s="142"/>
      <c r="AB711" s="163">
        <v>0</v>
      </c>
      <c r="AC711" s="142">
        <v>3500000</v>
      </c>
      <c r="AD711" s="142"/>
    </row>
    <row r="712" spans="2:30" ht="16.5" customHeight="1" x14ac:dyDescent="0.2">
      <c r="V712" s="163">
        <v>0</v>
      </c>
      <c r="W712" s="142">
        <v>0</v>
      </c>
      <c r="X712" s="142"/>
      <c r="Y712" s="142">
        <v>0</v>
      </c>
      <c r="Z712" s="142"/>
      <c r="AA712" s="142"/>
    </row>
    <row r="713" spans="2:30" ht="16.5" customHeight="1" x14ac:dyDescent="0.2">
      <c r="V713" s="163">
        <v>0</v>
      </c>
      <c r="W713" s="142">
        <v>0</v>
      </c>
      <c r="X713" s="142"/>
      <c r="Y713" s="142">
        <v>0</v>
      </c>
      <c r="Z713" s="142"/>
      <c r="AA713" s="142"/>
    </row>
    <row r="714" spans="2:30" ht="6" customHeight="1" x14ac:dyDescent="0.2"/>
    <row r="715" spans="2:30" ht="16.5" customHeight="1" x14ac:dyDescent="0.2">
      <c r="B715" s="135" t="s">
        <v>64</v>
      </c>
      <c r="C715" s="135"/>
      <c r="D715" s="135"/>
      <c r="E715" s="135"/>
      <c r="F715" s="135"/>
      <c r="G715" s="135"/>
      <c r="H715" s="135"/>
      <c r="I715" s="135"/>
      <c r="J715" s="135"/>
      <c r="K715" s="135"/>
      <c r="L715" s="135"/>
      <c r="M715" s="135"/>
      <c r="N715" s="135"/>
      <c r="O715" s="135"/>
      <c r="P715" s="135"/>
      <c r="Q715" s="135"/>
      <c r="R715" s="135"/>
      <c r="U715" s="163">
        <v>2344737000</v>
      </c>
      <c r="V715" s="163">
        <v>0</v>
      </c>
      <c r="W715" s="142">
        <v>78803521</v>
      </c>
      <c r="X715" s="142"/>
      <c r="Y715" s="142">
        <v>78803521</v>
      </c>
      <c r="Z715" s="142"/>
      <c r="AA715" s="142"/>
      <c r="AB715" s="163">
        <v>78803521</v>
      </c>
      <c r="AC715" s="142">
        <v>2265933479</v>
      </c>
      <c r="AD715" s="142"/>
    </row>
    <row r="716" spans="2:30" ht="16.5" customHeight="1" x14ac:dyDescent="0.2">
      <c r="V716" s="163">
        <v>0</v>
      </c>
      <c r="W716" s="142">
        <v>0</v>
      </c>
      <c r="X716" s="142"/>
      <c r="Y716" s="142">
        <v>0</v>
      </c>
      <c r="Z716" s="142"/>
      <c r="AA716" s="142"/>
    </row>
    <row r="717" spans="2:30" ht="13.5" customHeight="1" x14ac:dyDescent="0.2">
      <c r="V717" s="163">
        <v>0</v>
      </c>
      <c r="W717" s="142">
        <v>0</v>
      </c>
      <c r="X717" s="142"/>
      <c r="Y717" s="142">
        <v>0</v>
      </c>
      <c r="Z717" s="142"/>
      <c r="AA717" s="142"/>
    </row>
    <row r="718" spans="2:30" ht="16.5" customHeight="1" x14ac:dyDescent="0.2"/>
    <row r="719" spans="2:30" ht="13.5" customHeight="1" x14ac:dyDescent="0.2">
      <c r="D719" s="138" t="s">
        <v>275</v>
      </c>
      <c r="E719" s="138"/>
      <c r="F719" s="138"/>
      <c r="G719" s="138"/>
      <c r="H719" s="138"/>
      <c r="I719" s="138"/>
      <c r="J719" s="138"/>
      <c r="K719" s="138"/>
      <c r="L719" s="138"/>
      <c r="M719" s="138"/>
    </row>
    <row r="720" spans="2:30" ht="13.5" customHeight="1" x14ac:dyDescent="0.2">
      <c r="E720" s="166" t="s">
        <v>48</v>
      </c>
      <c r="F720" s="141" t="s">
        <v>19</v>
      </c>
      <c r="G720" s="141"/>
      <c r="H720" s="141"/>
      <c r="I720" s="141"/>
      <c r="J720" s="141"/>
      <c r="K720" s="141"/>
      <c r="L720" s="141"/>
      <c r="M720" s="141"/>
      <c r="O720" s="165">
        <v>78803521</v>
      </c>
      <c r="P720" s="165"/>
      <c r="Q720" s="165"/>
      <c r="R720" s="165"/>
      <c r="S720" s="165"/>
    </row>
    <row r="721" spans="4:29" ht="16.5" customHeight="1" x14ac:dyDescent="0.2">
      <c r="E721" s="166" t="s">
        <v>48</v>
      </c>
      <c r="F721" s="141" t="s">
        <v>276</v>
      </c>
      <c r="G721" s="141"/>
      <c r="H721" s="141"/>
      <c r="I721" s="141"/>
      <c r="J721" s="141"/>
      <c r="K721" s="141"/>
      <c r="L721" s="141"/>
      <c r="M721" s="141"/>
      <c r="O721" s="165">
        <v>0</v>
      </c>
      <c r="P721" s="165"/>
      <c r="Q721" s="165"/>
      <c r="R721" s="165"/>
      <c r="S721" s="165"/>
    </row>
    <row r="722" spans="4:29" ht="13.5" customHeight="1" x14ac:dyDescent="0.2">
      <c r="D722" s="135" t="s">
        <v>277</v>
      </c>
      <c r="E722" s="135"/>
      <c r="F722" s="135"/>
      <c r="G722" s="135"/>
      <c r="H722" s="135"/>
      <c r="I722" s="135"/>
      <c r="J722" s="135"/>
      <c r="K722" s="135"/>
      <c r="L722" s="135"/>
      <c r="M722" s="135"/>
      <c r="O722" s="165">
        <v>78803521</v>
      </c>
      <c r="P722" s="165"/>
      <c r="Q722" s="165"/>
      <c r="R722" s="165"/>
      <c r="S722" s="165"/>
    </row>
    <row r="723" spans="4:29" ht="12" customHeight="1" x14ac:dyDescent="0.2"/>
    <row r="724" spans="4:29" ht="3" customHeight="1" x14ac:dyDescent="0.2">
      <c r="D724" s="138" t="s">
        <v>278</v>
      </c>
      <c r="E724" s="138"/>
      <c r="F724" s="138"/>
      <c r="G724" s="138"/>
      <c r="H724" s="138"/>
      <c r="I724" s="138"/>
      <c r="J724" s="138"/>
      <c r="K724" s="138"/>
      <c r="L724" s="138"/>
      <c r="M724" s="138"/>
    </row>
    <row r="725" spans="4:29" ht="9.75" customHeight="1" x14ac:dyDescent="0.2">
      <c r="D725" s="138"/>
      <c r="E725" s="138"/>
      <c r="F725" s="138"/>
      <c r="G725" s="138"/>
      <c r="H725" s="138"/>
      <c r="I725" s="138"/>
      <c r="J725" s="138"/>
      <c r="K725" s="138"/>
      <c r="L725" s="138"/>
      <c r="M725" s="138"/>
    </row>
    <row r="726" spans="4:29" ht="13.5" customHeight="1" x14ac:dyDescent="0.2">
      <c r="E726" s="166" t="s">
        <v>48</v>
      </c>
      <c r="F726" s="141" t="s">
        <v>279</v>
      </c>
      <c r="G726" s="141"/>
      <c r="H726" s="141"/>
      <c r="I726" s="141"/>
      <c r="J726" s="141"/>
      <c r="K726" s="141"/>
      <c r="L726" s="141"/>
      <c r="M726" s="141"/>
      <c r="O726" s="165">
        <v>78803521</v>
      </c>
      <c r="P726" s="165"/>
      <c r="Q726" s="165"/>
      <c r="R726" s="165"/>
      <c r="S726" s="165"/>
    </row>
    <row r="727" spans="4:29" ht="16.5" customHeight="1" x14ac:dyDescent="0.2">
      <c r="E727" s="166" t="s">
        <v>48</v>
      </c>
      <c r="F727" s="141" t="s">
        <v>276</v>
      </c>
      <c r="G727" s="141"/>
      <c r="H727" s="141"/>
      <c r="I727" s="141"/>
      <c r="J727" s="141"/>
      <c r="K727" s="141"/>
      <c r="L727" s="141"/>
      <c r="M727" s="141"/>
      <c r="O727" s="165">
        <v>0</v>
      </c>
      <c r="P727" s="165"/>
      <c r="Q727" s="165"/>
      <c r="R727" s="165"/>
      <c r="S727" s="165"/>
    </row>
    <row r="728" spans="4:29" ht="13.5" customHeight="1" x14ac:dyDescent="0.2">
      <c r="D728" s="135" t="s">
        <v>280</v>
      </c>
      <c r="E728" s="135"/>
      <c r="F728" s="135"/>
      <c r="G728" s="135"/>
      <c r="H728" s="135"/>
      <c r="I728" s="135"/>
      <c r="J728" s="135"/>
      <c r="K728" s="135"/>
      <c r="L728" s="135"/>
      <c r="M728" s="135"/>
      <c r="O728" s="165">
        <v>78803521</v>
      </c>
      <c r="P728" s="165"/>
      <c r="Q728" s="165"/>
      <c r="R728" s="165"/>
      <c r="S728" s="165"/>
    </row>
    <row r="729" spans="4:29" ht="12" customHeight="1" x14ac:dyDescent="0.2"/>
    <row r="730" spans="4:29" ht="6.75" customHeight="1" x14ac:dyDescent="0.2"/>
    <row r="731" spans="4:29" ht="14.25" customHeight="1" x14ac:dyDescent="0.2">
      <c r="D731" s="135" t="s">
        <v>281</v>
      </c>
      <c r="E731" s="135"/>
      <c r="F731" s="135"/>
      <c r="G731" s="135"/>
      <c r="H731" s="135"/>
      <c r="I731" s="135"/>
      <c r="J731" s="135"/>
      <c r="K731" s="135"/>
      <c r="L731" s="135"/>
      <c r="M731" s="135"/>
      <c r="O731" s="165">
        <v>0</v>
      </c>
      <c r="P731" s="165"/>
      <c r="Q731" s="165"/>
      <c r="R731" s="165"/>
      <c r="S731" s="165"/>
    </row>
    <row r="732" spans="4:29" ht="15" customHeight="1" x14ac:dyDescent="0.2"/>
    <row r="733" spans="4:29" ht="13.5" customHeight="1" x14ac:dyDescent="0.2">
      <c r="D733" s="140" t="s">
        <v>282</v>
      </c>
      <c r="E733" s="140"/>
      <c r="F733" s="140"/>
      <c r="G733" s="140"/>
      <c r="H733" s="140"/>
      <c r="I733" s="140"/>
      <c r="J733" s="140"/>
      <c r="K733" s="140"/>
      <c r="L733" s="140"/>
      <c r="M733" s="140"/>
      <c r="N733" s="140"/>
      <c r="O733" s="140"/>
      <c r="AA733" s="141" t="s">
        <v>283</v>
      </c>
      <c r="AB733" s="141"/>
      <c r="AC733" s="141"/>
    </row>
    <row r="734" spans="4:29" ht="13.5" customHeight="1" x14ac:dyDescent="0.2">
      <c r="D734" s="138" t="s">
        <v>42</v>
      </c>
      <c r="E734" s="138"/>
      <c r="F734" s="138"/>
      <c r="G734" s="138"/>
      <c r="H734" s="138"/>
      <c r="I734" s="138"/>
      <c r="J734" s="138"/>
      <c r="K734" s="138"/>
      <c r="L734" s="138"/>
      <c r="M734" s="138"/>
      <c r="N734" s="138"/>
      <c r="O734" s="138"/>
      <c r="AA734" s="138" t="s">
        <v>284</v>
      </c>
      <c r="AB734" s="138"/>
      <c r="AC734" s="138"/>
    </row>
    <row r="735" spans="4:29" ht="45" customHeight="1" x14ac:dyDescent="0.2"/>
    <row r="736" spans="4:29" ht="16.5" customHeight="1" x14ac:dyDescent="0.2">
      <c r="D736" s="141" t="s">
        <v>23</v>
      </c>
      <c r="E736" s="141"/>
      <c r="F736" s="141"/>
      <c r="G736" s="141"/>
      <c r="H736" s="141"/>
      <c r="I736" s="141"/>
      <c r="J736" s="141"/>
      <c r="K736" s="141"/>
      <c r="L736" s="141"/>
      <c r="M736" s="141"/>
      <c r="N736" s="141"/>
      <c r="O736" s="141"/>
      <c r="AA736" s="141" t="s">
        <v>124</v>
      </c>
      <c r="AB736" s="141"/>
      <c r="AC736" s="141"/>
    </row>
    <row r="737" spans="1:30" ht="13.5" customHeight="1" x14ac:dyDescent="0.2">
      <c r="D737" s="140" t="s">
        <v>24</v>
      </c>
      <c r="E737" s="140"/>
      <c r="F737" s="140"/>
      <c r="G737" s="140"/>
      <c r="H737" s="140"/>
      <c r="I737" s="140"/>
      <c r="J737" s="140"/>
      <c r="K737" s="140"/>
      <c r="L737" s="140"/>
      <c r="M737" s="140"/>
      <c r="N737" s="140"/>
      <c r="O737" s="140"/>
      <c r="AA737" s="140" t="s">
        <v>285</v>
      </c>
      <c r="AB737" s="140"/>
      <c r="AC737" s="140"/>
    </row>
    <row r="738" spans="1:30" ht="360.75" customHeight="1" x14ac:dyDescent="0.2"/>
    <row r="739" spans="1:30" ht="3" customHeight="1" x14ac:dyDescent="0.2">
      <c r="A739" s="139"/>
      <c r="Z739" s="140" t="s">
        <v>286</v>
      </c>
      <c r="AA739" s="140"/>
      <c r="AB739" s="140"/>
      <c r="AC739" s="140"/>
      <c r="AD739" s="140"/>
    </row>
    <row r="740" spans="1:30" ht="13.5" customHeight="1" x14ac:dyDescent="0.2">
      <c r="A740" s="139"/>
      <c r="C740" s="144" t="s">
        <v>287</v>
      </c>
      <c r="D740" s="144"/>
      <c r="E740" s="144"/>
      <c r="F740" s="144"/>
      <c r="G740" s="144"/>
      <c r="H740" s="144"/>
      <c r="I740" s="144"/>
      <c r="J740" s="144"/>
      <c r="K740" s="144"/>
      <c r="L740" s="144"/>
      <c r="M740" s="144"/>
      <c r="N740" s="144"/>
      <c r="O740" s="144"/>
      <c r="P740" s="144"/>
      <c r="Q740" s="144"/>
      <c r="R740" s="144"/>
      <c r="S740" s="144"/>
      <c r="T740" s="144"/>
      <c r="U740" s="144"/>
      <c r="V740" s="144"/>
      <c r="W740" s="144"/>
      <c r="Z740" s="140"/>
      <c r="AA740" s="140"/>
      <c r="AB740" s="140"/>
      <c r="AC740" s="140"/>
      <c r="AD740" s="140"/>
    </row>
    <row r="741" spans="1:30" ht="9.75" customHeight="1" x14ac:dyDescent="0.2">
      <c r="A741" s="139"/>
    </row>
    <row r="742" spans="1:30" ht="6.75" customHeight="1" x14ac:dyDescent="0.2">
      <c r="A742" s="139"/>
    </row>
  </sheetData>
  <pageMargins left="0.16597222222222222" right="0.16597222222222222" top="0.16388888888888889" bottom="0.16388888888888889" header="0" footer="0"/>
  <pageSetup paperSize="14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109"/>
  <sheetViews>
    <sheetView tabSelected="1" zoomScale="85" zoomScaleNormal="85" workbookViewId="0">
      <selection activeCell="O17" sqref="O17"/>
    </sheetView>
  </sheetViews>
  <sheetFormatPr defaultRowHeight="15" x14ac:dyDescent="0.2"/>
  <cols>
    <col min="1" max="1" width="5.42578125" style="7" customWidth="1"/>
    <col min="2" max="2" width="4.42578125" style="152" customWidth="1"/>
    <col min="3" max="3" width="5.5703125" style="7" customWidth="1"/>
    <col min="4" max="4" width="4.85546875" style="7" customWidth="1"/>
    <col min="5" max="5" width="5.42578125" style="7" customWidth="1"/>
    <col min="6" max="6" width="6.28515625" style="7" customWidth="1"/>
    <col min="7" max="7" width="4.85546875" style="7" customWidth="1"/>
    <col min="8" max="8" width="5.140625" style="7" customWidth="1"/>
    <col min="9" max="9" width="12.85546875" style="7" customWidth="1"/>
    <col min="10" max="10" width="19.28515625" style="7" customWidth="1"/>
    <col min="11" max="11" width="11.140625" style="7" customWidth="1"/>
    <col min="12" max="12" width="14.42578125" style="7" customWidth="1"/>
    <col min="13" max="13" width="15.5703125" style="7" customWidth="1"/>
    <col min="14" max="14" width="9" style="7" bestFit="1" customWidth="1"/>
    <col min="15" max="15" width="14.7109375" style="7" customWidth="1"/>
    <col min="16" max="16" width="6.7109375" style="7" customWidth="1"/>
    <col min="17" max="17" width="9.85546875" style="7" customWidth="1"/>
    <col min="18" max="18" width="12.85546875" style="7" customWidth="1"/>
    <col min="19" max="19" width="17.7109375" style="7" bestFit="1" customWidth="1"/>
    <col min="21" max="21" width="18.140625" customWidth="1"/>
    <col min="22" max="22" width="19.5703125" customWidth="1"/>
  </cols>
  <sheetData>
    <row r="1" spans="2:21" x14ac:dyDescent="0.2">
      <c r="B1" s="253" t="s">
        <v>0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</row>
    <row r="2" spans="2:21" x14ac:dyDescent="0.2">
      <c r="B2" s="253" t="s">
        <v>289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</row>
    <row r="3" spans="2:21" x14ac:dyDescent="0.2">
      <c r="B3" s="253" t="s">
        <v>288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</row>
    <row r="4" spans="2:21" x14ac:dyDescent="0.2">
      <c r="B4" s="147"/>
      <c r="C4" s="79"/>
      <c r="D4" s="79"/>
      <c r="E4" s="79"/>
      <c r="F4" s="79"/>
      <c r="G4" s="79"/>
      <c r="H4" s="79"/>
      <c r="I4" s="79"/>
      <c r="J4" s="153"/>
      <c r="K4" s="79"/>
      <c r="L4" s="79"/>
      <c r="M4" s="79"/>
      <c r="N4" s="79"/>
      <c r="O4" s="79"/>
      <c r="Q4" s="79"/>
      <c r="R4" s="79"/>
      <c r="S4" s="79"/>
    </row>
    <row r="5" spans="2:21" x14ac:dyDescent="0.2">
      <c r="B5" s="254" t="s">
        <v>14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</row>
    <row r="6" spans="2:21" x14ac:dyDescent="0.2">
      <c r="B6" s="128"/>
      <c r="C6" s="85"/>
      <c r="D6" s="85"/>
      <c r="E6" s="85"/>
      <c r="F6" s="85"/>
      <c r="G6" s="85"/>
      <c r="H6" s="85"/>
      <c r="I6" s="85"/>
      <c r="J6" s="171"/>
      <c r="K6" s="85"/>
      <c r="L6" s="85"/>
      <c r="M6" s="85"/>
      <c r="N6" s="85"/>
      <c r="O6" s="85"/>
      <c r="P6" s="85"/>
      <c r="Q6" s="85"/>
      <c r="R6" s="85"/>
      <c r="S6" s="85"/>
    </row>
    <row r="7" spans="2:21" ht="18" customHeight="1" x14ac:dyDescent="0.2">
      <c r="B7" s="247" t="s">
        <v>12</v>
      </c>
      <c r="C7" s="256" t="s">
        <v>15</v>
      </c>
      <c r="D7" s="256"/>
      <c r="E7" s="256"/>
      <c r="F7" s="256"/>
      <c r="G7" s="256"/>
      <c r="H7" s="256"/>
      <c r="I7" s="257"/>
      <c r="J7" s="194" t="s">
        <v>1</v>
      </c>
      <c r="K7" s="82" t="s">
        <v>3</v>
      </c>
      <c r="L7" s="247" t="s">
        <v>5</v>
      </c>
      <c r="M7" s="262" t="s">
        <v>6</v>
      </c>
      <c r="N7" s="263"/>
      <c r="O7" s="263"/>
      <c r="P7" s="264"/>
      <c r="Q7" s="262" t="s">
        <v>8</v>
      </c>
      <c r="R7" s="264"/>
      <c r="S7" s="83"/>
      <c r="U7" s="1"/>
    </row>
    <row r="8" spans="2:21" ht="34.5" customHeight="1" x14ac:dyDescent="0.2">
      <c r="B8" s="255"/>
      <c r="C8" s="258"/>
      <c r="D8" s="258"/>
      <c r="E8" s="258"/>
      <c r="F8" s="258"/>
      <c r="G8" s="258"/>
      <c r="H8" s="258"/>
      <c r="I8" s="259"/>
      <c r="J8" s="195" t="s">
        <v>2</v>
      </c>
      <c r="K8" s="80" t="s">
        <v>4</v>
      </c>
      <c r="L8" s="255"/>
      <c r="M8" s="77" t="s">
        <v>19</v>
      </c>
      <c r="N8" s="249" t="s">
        <v>7</v>
      </c>
      <c r="O8" s="222" t="s">
        <v>20</v>
      </c>
      <c r="P8" s="247" t="s">
        <v>7</v>
      </c>
      <c r="Q8" s="170" t="s">
        <v>9</v>
      </c>
      <c r="R8" s="130" t="s">
        <v>10</v>
      </c>
      <c r="S8" s="249" t="s">
        <v>13</v>
      </c>
      <c r="U8" s="1"/>
    </row>
    <row r="9" spans="2:21" ht="13.5" customHeight="1" x14ac:dyDescent="0.2">
      <c r="B9" s="248"/>
      <c r="C9" s="260"/>
      <c r="D9" s="260"/>
      <c r="E9" s="260"/>
      <c r="F9" s="260"/>
      <c r="G9" s="260"/>
      <c r="H9" s="260"/>
      <c r="I9" s="261"/>
      <c r="J9" s="154"/>
      <c r="K9" s="78"/>
      <c r="L9" s="248"/>
      <c r="M9" s="8" t="s">
        <v>2</v>
      </c>
      <c r="N9" s="250"/>
      <c r="O9" s="8" t="s">
        <v>2</v>
      </c>
      <c r="P9" s="248"/>
      <c r="Q9" s="8" t="s">
        <v>11</v>
      </c>
      <c r="R9" s="9" t="s">
        <v>11</v>
      </c>
      <c r="S9" s="250"/>
      <c r="U9" s="1"/>
    </row>
    <row r="10" spans="2:21" ht="17.25" customHeight="1" x14ac:dyDescent="0.2">
      <c r="B10" s="11">
        <v>1</v>
      </c>
      <c r="C10" s="251">
        <v>2</v>
      </c>
      <c r="D10" s="251"/>
      <c r="E10" s="251"/>
      <c r="F10" s="251"/>
      <c r="G10" s="251"/>
      <c r="H10" s="251"/>
      <c r="I10" s="252"/>
      <c r="J10" s="155">
        <v>3</v>
      </c>
      <c r="K10" s="10">
        <v>4</v>
      </c>
      <c r="L10" s="10">
        <v>5</v>
      </c>
      <c r="M10" s="10">
        <v>6</v>
      </c>
      <c r="N10" s="10">
        <v>7</v>
      </c>
      <c r="O10" s="10">
        <v>8</v>
      </c>
      <c r="P10" s="10">
        <v>9</v>
      </c>
      <c r="Q10" s="10">
        <v>10</v>
      </c>
      <c r="R10" s="10">
        <v>11</v>
      </c>
      <c r="S10" s="11">
        <v>13</v>
      </c>
      <c r="U10" s="1"/>
    </row>
    <row r="11" spans="2:21" ht="20.100000000000001" customHeight="1" x14ac:dyDescent="0.2">
      <c r="B11" s="99" t="s">
        <v>16</v>
      </c>
      <c r="C11" s="245" t="s">
        <v>17</v>
      </c>
      <c r="D11" s="245"/>
      <c r="E11" s="245"/>
      <c r="F11" s="245"/>
      <c r="G11" s="245"/>
      <c r="H11" s="245"/>
      <c r="I11" s="245"/>
      <c r="J11" s="207">
        <f>SUM(J12,J23)</f>
        <v>1947431000</v>
      </c>
      <c r="K11" s="100"/>
      <c r="L11" s="100"/>
      <c r="M11" s="207">
        <f>SUM(M12,M23)</f>
        <v>81860620</v>
      </c>
      <c r="N11" s="179">
        <f t="shared" ref="N11:N23" si="0">M11/J11*100</f>
        <v>4.2035183788283126</v>
      </c>
      <c r="O11" s="101">
        <f>M11</f>
        <v>81860620</v>
      </c>
      <c r="P11" s="180">
        <f>N11</f>
        <v>4.2035183788283126</v>
      </c>
      <c r="Q11" s="202">
        <f>1/12*100</f>
        <v>8.3333333333333321</v>
      </c>
      <c r="R11" s="202">
        <f>1/12*100</f>
        <v>8.3333333333333321</v>
      </c>
      <c r="S11" s="102">
        <f>J11-O11</f>
        <v>1865570380</v>
      </c>
      <c r="U11" s="1"/>
    </row>
    <row r="12" spans="2:21" ht="20.100000000000001" customHeight="1" x14ac:dyDescent="0.2">
      <c r="B12" s="97"/>
      <c r="C12" s="246" t="s">
        <v>18</v>
      </c>
      <c r="D12" s="246"/>
      <c r="E12" s="246"/>
      <c r="F12" s="246"/>
      <c r="G12" s="246"/>
      <c r="H12" s="246"/>
      <c r="I12" s="246"/>
      <c r="J12" s="208">
        <f>SUM(J13:J22)</f>
        <v>1448681000</v>
      </c>
      <c r="K12" s="103"/>
      <c r="L12" s="103"/>
      <c r="M12" s="104">
        <f>M13+M14+M15+M16+M17+M18+M19+M20+M21+M22</f>
        <v>81860620</v>
      </c>
      <c r="N12" s="112">
        <f t="shared" si="0"/>
        <v>5.6507001886543691</v>
      </c>
      <c r="O12" s="104">
        <f t="shared" ref="O12:O53" si="1">M12</f>
        <v>81860620</v>
      </c>
      <c r="P12" s="181">
        <f t="shared" ref="P12:P53" si="2">N12</f>
        <v>5.6507001886543691</v>
      </c>
      <c r="Q12" s="209">
        <f t="shared" ref="Q12:R22" si="3">1/12*100</f>
        <v>8.3333333333333321</v>
      </c>
      <c r="R12" s="209">
        <f t="shared" si="3"/>
        <v>8.3333333333333321</v>
      </c>
      <c r="S12" s="106">
        <f t="shared" ref="S12:S44" si="4">J12-M12</f>
        <v>1366820380</v>
      </c>
      <c r="U12" s="1"/>
    </row>
    <row r="13" spans="2:21" ht="20.100000000000001" customHeight="1" x14ac:dyDescent="0.2">
      <c r="B13" s="97"/>
      <c r="C13" s="244" t="str">
        <f>Sheet2!A3</f>
        <v>Gaji Pokok PNS/Uang Representasi</v>
      </c>
      <c r="D13" s="244"/>
      <c r="E13" s="244"/>
      <c r="F13" s="244"/>
      <c r="G13" s="244"/>
      <c r="H13" s="244"/>
      <c r="I13" s="244"/>
      <c r="J13" s="210">
        <f>Sheet2!B3</f>
        <v>1124698000</v>
      </c>
      <c r="K13" s="103"/>
      <c r="L13" s="103"/>
      <c r="M13" s="107">
        <f>Sheet1!AB209</f>
        <v>62609400</v>
      </c>
      <c r="N13" s="112">
        <f t="shared" si="0"/>
        <v>5.5667743696530092</v>
      </c>
      <c r="O13" s="104">
        <f t="shared" si="1"/>
        <v>62609400</v>
      </c>
      <c r="P13" s="181">
        <f t="shared" si="2"/>
        <v>5.5667743696530092</v>
      </c>
      <c r="Q13" s="209">
        <f t="shared" si="3"/>
        <v>8.3333333333333321</v>
      </c>
      <c r="R13" s="209">
        <f t="shared" si="3"/>
        <v>8.3333333333333321</v>
      </c>
      <c r="S13" s="108">
        <f t="shared" si="4"/>
        <v>1062088600</v>
      </c>
      <c r="U13" s="1"/>
    </row>
    <row r="14" spans="2:21" ht="20.100000000000001" customHeight="1" x14ac:dyDescent="0.2">
      <c r="B14" s="97"/>
      <c r="C14" s="244" t="str">
        <f>Sheet2!A4</f>
        <v>Tunjangan Keluarga</v>
      </c>
      <c r="D14" s="244"/>
      <c r="E14" s="244"/>
      <c r="F14" s="244"/>
      <c r="G14" s="244"/>
      <c r="H14" s="244"/>
      <c r="I14" s="244"/>
      <c r="J14" s="210">
        <f>Sheet2!B4</f>
        <v>85400000</v>
      </c>
      <c r="K14" s="103"/>
      <c r="L14" s="103"/>
      <c r="M14" s="107">
        <f>Sheet1!AB213</f>
        <v>5044722</v>
      </c>
      <c r="N14" s="112">
        <f t="shared" si="0"/>
        <v>5.9071686182669785</v>
      </c>
      <c r="O14" s="104">
        <f t="shared" si="1"/>
        <v>5044722</v>
      </c>
      <c r="P14" s="181">
        <f t="shared" si="2"/>
        <v>5.9071686182669785</v>
      </c>
      <c r="Q14" s="209">
        <f t="shared" si="3"/>
        <v>8.3333333333333321</v>
      </c>
      <c r="R14" s="209">
        <f t="shared" si="3"/>
        <v>8.3333333333333321</v>
      </c>
      <c r="S14" s="108">
        <f t="shared" si="4"/>
        <v>80355278</v>
      </c>
      <c r="U14" s="1"/>
    </row>
    <row r="15" spans="2:21" ht="20.100000000000001" customHeight="1" x14ac:dyDescent="0.2">
      <c r="B15" s="97"/>
      <c r="C15" s="244" t="str">
        <f>Sheet2!A5</f>
        <v>Tunjangan Jabatan</v>
      </c>
      <c r="D15" s="244"/>
      <c r="E15" s="244"/>
      <c r="F15" s="244"/>
      <c r="G15" s="244"/>
      <c r="H15" s="244"/>
      <c r="I15" s="244"/>
      <c r="J15" s="210">
        <f>Sheet2!B5</f>
        <v>75320000</v>
      </c>
      <c r="K15" s="103"/>
      <c r="L15" s="103"/>
      <c r="M15" s="107">
        <f>Sheet1!AB217</f>
        <v>5380000</v>
      </c>
      <c r="N15" s="112">
        <f t="shared" si="0"/>
        <v>7.1428571428571423</v>
      </c>
      <c r="O15" s="104">
        <f t="shared" si="1"/>
        <v>5380000</v>
      </c>
      <c r="P15" s="181">
        <f t="shared" si="2"/>
        <v>7.1428571428571423</v>
      </c>
      <c r="Q15" s="209">
        <f t="shared" si="3"/>
        <v>8.3333333333333321</v>
      </c>
      <c r="R15" s="209">
        <f t="shared" si="3"/>
        <v>8.3333333333333321</v>
      </c>
      <c r="S15" s="108">
        <f t="shared" si="4"/>
        <v>69940000</v>
      </c>
      <c r="U15" s="1"/>
    </row>
    <row r="16" spans="2:21" ht="20.100000000000001" customHeight="1" x14ac:dyDescent="0.2">
      <c r="B16" s="97"/>
      <c r="C16" s="244" t="str">
        <f>Sheet2!A6</f>
        <v>Tunjangan Fungsional Umum</v>
      </c>
      <c r="D16" s="244"/>
      <c r="E16" s="244"/>
      <c r="F16" s="244"/>
      <c r="G16" s="244"/>
      <c r="H16" s="244"/>
      <c r="I16" s="244"/>
      <c r="J16" s="210">
        <f>Sheet2!B6</f>
        <v>25340000</v>
      </c>
      <c r="K16" s="103"/>
      <c r="L16" s="103"/>
      <c r="M16" s="107">
        <f>Sheet1!AB221</f>
        <v>1625000</v>
      </c>
      <c r="N16" s="112">
        <f t="shared" si="0"/>
        <v>6.4127861089187057</v>
      </c>
      <c r="O16" s="104">
        <f t="shared" si="1"/>
        <v>1625000</v>
      </c>
      <c r="P16" s="181">
        <f t="shared" si="2"/>
        <v>6.4127861089187057</v>
      </c>
      <c r="Q16" s="209">
        <f t="shared" si="3"/>
        <v>8.3333333333333321</v>
      </c>
      <c r="R16" s="209">
        <f t="shared" si="3"/>
        <v>8.3333333333333321</v>
      </c>
      <c r="S16" s="108">
        <f t="shared" si="4"/>
        <v>23715000</v>
      </c>
      <c r="U16" s="1"/>
    </row>
    <row r="17" spans="2:22" ht="20.100000000000001" customHeight="1" x14ac:dyDescent="0.2">
      <c r="B17" s="97"/>
      <c r="C17" s="244" t="str">
        <f>Sheet2!A7</f>
        <v>Tunjangan Beras</v>
      </c>
      <c r="D17" s="244"/>
      <c r="E17" s="244"/>
      <c r="F17" s="244"/>
      <c r="G17" s="244"/>
      <c r="H17" s="244"/>
      <c r="I17" s="244"/>
      <c r="J17" s="210">
        <f>Sheet2!B7</f>
        <v>54754000</v>
      </c>
      <c r="K17" s="103"/>
      <c r="L17" s="103"/>
      <c r="M17" s="107">
        <f>Sheet1!AB225</f>
        <v>3476160</v>
      </c>
      <c r="N17" s="112">
        <f t="shared" si="0"/>
        <v>6.3486868539284798</v>
      </c>
      <c r="O17" s="104">
        <f t="shared" si="1"/>
        <v>3476160</v>
      </c>
      <c r="P17" s="181">
        <f t="shared" si="2"/>
        <v>6.3486868539284798</v>
      </c>
      <c r="Q17" s="209">
        <f t="shared" si="3"/>
        <v>8.3333333333333321</v>
      </c>
      <c r="R17" s="209">
        <f t="shared" si="3"/>
        <v>8.3333333333333321</v>
      </c>
      <c r="S17" s="108">
        <f t="shared" si="4"/>
        <v>51277840</v>
      </c>
      <c r="U17" s="1"/>
    </row>
    <row r="18" spans="2:22" ht="20.100000000000001" customHeight="1" x14ac:dyDescent="0.2">
      <c r="B18" s="97"/>
      <c r="C18" s="244" t="str">
        <f>Sheet2!A8</f>
        <v>Tunjangan PPh/Tunjangan Khusus</v>
      </c>
      <c r="D18" s="244"/>
      <c r="E18" s="244"/>
      <c r="F18" s="244"/>
      <c r="G18" s="244"/>
      <c r="H18" s="244"/>
      <c r="I18" s="244"/>
      <c r="J18" s="210">
        <f>Sheet2!B8</f>
        <v>1857100</v>
      </c>
      <c r="K18" s="103"/>
      <c r="L18" s="103"/>
      <c r="M18" s="107">
        <f>Sheet1!AB229</f>
        <v>136984</v>
      </c>
      <c r="N18" s="112">
        <f>M18/J18*100</f>
        <v>7.3762317591944431</v>
      </c>
      <c r="O18" s="104">
        <f t="shared" si="1"/>
        <v>136984</v>
      </c>
      <c r="P18" s="181">
        <f t="shared" si="2"/>
        <v>7.3762317591944431</v>
      </c>
      <c r="Q18" s="209">
        <f t="shared" si="3"/>
        <v>8.3333333333333321</v>
      </c>
      <c r="R18" s="209">
        <f t="shared" si="3"/>
        <v>8.3333333333333321</v>
      </c>
      <c r="S18" s="108">
        <f t="shared" si="4"/>
        <v>1720116</v>
      </c>
      <c r="U18" s="1"/>
    </row>
    <row r="19" spans="2:22" ht="20.100000000000001" customHeight="1" x14ac:dyDescent="0.2">
      <c r="B19" s="97"/>
      <c r="C19" s="244" t="str">
        <f>Sheet2!A9</f>
        <v>Pembulatan Gaji</v>
      </c>
      <c r="D19" s="244"/>
      <c r="E19" s="244"/>
      <c r="F19" s="244"/>
      <c r="G19" s="244"/>
      <c r="H19" s="244"/>
      <c r="I19" s="244"/>
      <c r="J19" s="210">
        <f>Sheet2!B9</f>
        <v>11800</v>
      </c>
      <c r="K19" s="103"/>
      <c r="L19" s="103"/>
      <c r="M19" s="107">
        <f>Sheet1!AB233</f>
        <v>939</v>
      </c>
      <c r="N19" s="112">
        <f t="shared" si="0"/>
        <v>7.9576271186440675</v>
      </c>
      <c r="O19" s="104">
        <f t="shared" si="1"/>
        <v>939</v>
      </c>
      <c r="P19" s="181">
        <f t="shared" si="2"/>
        <v>7.9576271186440675</v>
      </c>
      <c r="Q19" s="209">
        <f t="shared" si="3"/>
        <v>8.3333333333333321</v>
      </c>
      <c r="R19" s="209">
        <f t="shared" si="3"/>
        <v>8.3333333333333321</v>
      </c>
      <c r="S19" s="108">
        <f t="shared" si="4"/>
        <v>10861</v>
      </c>
      <c r="U19" s="1"/>
    </row>
    <row r="20" spans="2:22" ht="20.100000000000001" customHeight="1" x14ac:dyDescent="0.2">
      <c r="B20" s="97"/>
      <c r="C20" s="244" t="str">
        <f>Sheet2!A10</f>
        <v>Iuran Asuransi Kesehatan</v>
      </c>
      <c r="D20" s="244"/>
      <c r="E20" s="244"/>
      <c r="F20" s="244"/>
      <c r="G20" s="244"/>
      <c r="H20" s="244"/>
      <c r="I20" s="244"/>
      <c r="J20" s="210">
        <f>Sheet2!B10</f>
        <v>72380000</v>
      </c>
      <c r="K20" s="103"/>
      <c r="L20" s="103"/>
      <c r="M20" s="107">
        <f>Sheet1!AB237</f>
        <v>2986365</v>
      </c>
      <c r="N20" s="112">
        <f t="shared" si="0"/>
        <v>4.1259533020171313</v>
      </c>
      <c r="O20" s="104">
        <f t="shared" si="1"/>
        <v>2986365</v>
      </c>
      <c r="P20" s="181">
        <f t="shared" si="2"/>
        <v>4.1259533020171313</v>
      </c>
      <c r="Q20" s="209">
        <f t="shared" si="3"/>
        <v>8.3333333333333321</v>
      </c>
      <c r="R20" s="209">
        <f t="shared" si="3"/>
        <v>8.3333333333333321</v>
      </c>
      <c r="S20" s="108">
        <f t="shared" si="4"/>
        <v>69393635</v>
      </c>
      <c r="U20" s="1"/>
    </row>
    <row r="21" spans="2:22" ht="20.100000000000001" customHeight="1" x14ac:dyDescent="0.2">
      <c r="B21" s="97"/>
      <c r="C21" s="244" t="str">
        <f>Sheet2!A11</f>
        <v>Jaminan Kecelakaan Kerja</v>
      </c>
      <c r="D21" s="244"/>
      <c r="E21" s="244"/>
      <c r="F21" s="244"/>
      <c r="G21" s="244"/>
      <c r="H21" s="244"/>
      <c r="I21" s="244"/>
      <c r="J21" s="210">
        <f>Sheet2!B11</f>
        <v>2230200</v>
      </c>
      <c r="K21" s="103"/>
      <c r="L21" s="103"/>
      <c r="M21" s="107">
        <f>Sheet1!AB241</f>
        <v>150263</v>
      </c>
      <c r="N21" s="112">
        <f t="shared" si="0"/>
        <v>6.7376468478163396</v>
      </c>
      <c r="O21" s="104">
        <f t="shared" si="1"/>
        <v>150263</v>
      </c>
      <c r="P21" s="181">
        <f t="shared" si="2"/>
        <v>6.7376468478163396</v>
      </c>
      <c r="Q21" s="209">
        <f t="shared" si="3"/>
        <v>8.3333333333333321</v>
      </c>
      <c r="R21" s="209">
        <f t="shared" si="3"/>
        <v>8.3333333333333321</v>
      </c>
      <c r="S21" s="108">
        <f t="shared" si="4"/>
        <v>2079937</v>
      </c>
      <c r="U21" s="1"/>
    </row>
    <row r="22" spans="2:22" ht="20.100000000000001" customHeight="1" x14ac:dyDescent="0.2">
      <c r="B22" s="97"/>
      <c r="C22" s="244" t="str">
        <f>Sheet2!A12</f>
        <v>Jaminan  Kematian</v>
      </c>
      <c r="D22" s="244"/>
      <c r="E22" s="244"/>
      <c r="F22" s="244"/>
      <c r="G22" s="244"/>
      <c r="H22" s="244"/>
      <c r="I22" s="244"/>
      <c r="J22" s="210">
        <f>Sheet2!B12</f>
        <v>6689900</v>
      </c>
      <c r="K22" s="103"/>
      <c r="L22" s="103"/>
      <c r="M22" s="107">
        <f>Sheet1!AB245</f>
        <v>450787</v>
      </c>
      <c r="N22" s="112">
        <f>M22/J22*100</f>
        <v>6.7383219480111807</v>
      </c>
      <c r="O22" s="104">
        <f t="shared" si="1"/>
        <v>450787</v>
      </c>
      <c r="P22" s="181">
        <f t="shared" si="2"/>
        <v>6.7383219480111807</v>
      </c>
      <c r="Q22" s="209">
        <f t="shared" si="3"/>
        <v>8.3333333333333321</v>
      </c>
      <c r="R22" s="209">
        <f t="shared" si="3"/>
        <v>8.3333333333333321</v>
      </c>
      <c r="S22" s="108">
        <f t="shared" si="4"/>
        <v>6239113</v>
      </c>
      <c r="U22" s="1"/>
    </row>
    <row r="23" spans="2:22" ht="29.25" customHeight="1" x14ac:dyDescent="0.2">
      <c r="B23" s="97"/>
      <c r="C23" s="242" t="str">
        <f>Sheet2!A13</f>
        <v>Tambahan Penghasilan Berdasarkan Beban Kerja</v>
      </c>
      <c r="D23" s="242"/>
      <c r="E23" s="242"/>
      <c r="F23" s="242"/>
      <c r="G23" s="242"/>
      <c r="H23" s="242"/>
      <c r="I23" s="242"/>
      <c r="J23" s="208">
        <f>Sheet2!B13</f>
        <v>498750000</v>
      </c>
      <c r="K23" s="103"/>
      <c r="L23" s="103"/>
      <c r="M23" s="112">
        <f>Sheet1!AB248</f>
        <v>0</v>
      </c>
      <c r="N23" s="112">
        <f t="shared" si="0"/>
        <v>0</v>
      </c>
      <c r="O23" s="112">
        <f>M23</f>
        <v>0</v>
      </c>
      <c r="P23" s="181">
        <f>N23</f>
        <v>0</v>
      </c>
      <c r="Q23" s="103"/>
      <c r="R23" s="209"/>
      <c r="S23" s="108">
        <f t="shared" si="4"/>
        <v>498750000</v>
      </c>
      <c r="U23" s="1"/>
    </row>
    <row r="24" spans="2:22" ht="20.100000000000001" customHeight="1" x14ac:dyDescent="0.2">
      <c r="B24" s="97"/>
      <c r="C24" s="243"/>
      <c r="D24" s="243"/>
      <c r="E24" s="243"/>
      <c r="F24" s="243"/>
      <c r="G24" s="243"/>
      <c r="H24" s="243"/>
      <c r="I24" s="243"/>
      <c r="J24" s="210"/>
      <c r="K24" s="103"/>
      <c r="L24" s="103"/>
      <c r="M24" s="103"/>
      <c r="N24" s="104"/>
      <c r="O24" s="104"/>
      <c r="P24" s="105"/>
      <c r="Q24" s="103"/>
      <c r="R24" s="209"/>
      <c r="S24" s="108"/>
      <c r="U24" s="1"/>
    </row>
    <row r="25" spans="2:22" ht="33" customHeight="1" x14ac:dyDescent="0.2">
      <c r="B25" s="109">
        <v>1</v>
      </c>
      <c r="C25" s="240" t="str">
        <f>'Sheet1 (2)'!B27</f>
        <v>Program Peningkatan Sarana dan Prasarana Aparatur</v>
      </c>
      <c r="D25" s="240"/>
      <c r="E25" s="240"/>
      <c r="F25" s="240"/>
      <c r="G25" s="240"/>
      <c r="H25" s="240"/>
      <c r="I25" s="240"/>
      <c r="J25" s="208">
        <f>SUM(J26:J43)</f>
        <v>457464000</v>
      </c>
      <c r="K25" s="110"/>
      <c r="L25" s="110"/>
      <c r="M25" s="221">
        <f>SUM(M26:M43)</f>
        <v>8993717</v>
      </c>
      <c r="N25" s="112">
        <f>M25/J25*100</f>
        <v>1.9659944826259552</v>
      </c>
      <c r="O25" s="112">
        <f>M25</f>
        <v>8993717</v>
      </c>
      <c r="P25" s="181">
        <f t="shared" si="2"/>
        <v>1.9659944826259552</v>
      </c>
      <c r="Q25" s="110"/>
      <c r="R25" s="209"/>
      <c r="S25" s="106">
        <f t="shared" si="4"/>
        <v>448470283</v>
      </c>
      <c r="U25" s="1"/>
    </row>
    <row r="26" spans="2:22" ht="30.75" customHeight="1" x14ac:dyDescent="0.2">
      <c r="B26" s="96"/>
      <c r="C26" s="241" t="str">
        <f>'Sheet1 (2)'!C28</f>
        <v>Pengadaan perlengkapan gedung kantor</v>
      </c>
      <c r="D26" s="241"/>
      <c r="E26" s="241"/>
      <c r="F26" s="241"/>
      <c r="G26" s="241"/>
      <c r="H26" s="241"/>
      <c r="I26" s="241"/>
      <c r="J26" s="210">
        <f>'Sheet1 (2)'!D28</f>
        <v>40000000</v>
      </c>
      <c r="K26" s="211"/>
      <c r="L26" s="111"/>
      <c r="M26" s="212">
        <f>'LINK REALISASI 1'!AB357</f>
        <v>0</v>
      </c>
      <c r="N26" s="104">
        <f t="shared" ref="N26:N36" si="5">M26/J26*100</f>
        <v>0</v>
      </c>
      <c r="O26" s="104">
        <f t="shared" si="1"/>
        <v>0</v>
      </c>
      <c r="P26" s="105">
        <f t="shared" si="2"/>
        <v>0</v>
      </c>
      <c r="Q26" s="111"/>
      <c r="R26" s="209"/>
      <c r="S26" s="106">
        <f t="shared" si="4"/>
        <v>40000000</v>
      </c>
      <c r="U26" s="1"/>
    </row>
    <row r="27" spans="2:22" ht="35.25" customHeight="1" x14ac:dyDescent="0.2">
      <c r="B27" s="96"/>
      <c r="C27" s="241" t="str">
        <f>'Sheet1 (2)'!C29</f>
        <v>Pengadaan peralatan gedung kantor</v>
      </c>
      <c r="D27" s="241"/>
      <c r="E27" s="241"/>
      <c r="F27" s="241"/>
      <c r="G27" s="241"/>
      <c r="H27" s="241"/>
      <c r="I27" s="241"/>
      <c r="J27" s="210">
        <f>'Sheet1 (2)'!D29</f>
        <v>18000000</v>
      </c>
      <c r="K27" s="17"/>
      <c r="L27" s="95"/>
      <c r="M27" s="15">
        <f>'LINK REALISASI 1'!AB388</f>
        <v>0</v>
      </c>
      <c r="N27" s="104">
        <f t="shared" si="5"/>
        <v>0</v>
      </c>
      <c r="O27" s="104">
        <f t="shared" si="1"/>
        <v>0</v>
      </c>
      <c r="P27" s="105">
        <f t="shared" si="2"/>
        <v>0</v>
      </c>
      <c r="Q27" s="16"/>
      <c r="R27" s="209"/>
      <c r="S27" s="106">
        <f t="shared" si="4"/>
        <v>18000000</v>
      </c>
      <c r="U27" s="1"/>
    </row>
    <row r="28" spans="2:22" ht="28.5" customHeight="1" x14ac:dyDescent="0.2">
      <c r="B28" s="96"/>
      <c r="C28" s="241" t="str">
        <f>'Sheet1 (2)'!C30</f>
        <v>Pengadaan mebeleur</v>
      </c>
      <c r="D28" s="241"/>
      <c r="E28" s="241"/>
      <c r="F28" s="241"/>
      <c r="G28" s="241"/>
      <c r="H28" s="241"/>
      <c r="I28" s="241"/>
      <c r="J28" s="210">
        <f>'Sheet1 (2)'!D30</f>
        <v>60000000</v>
      </c>
      <c r="K28" s="17"/>
      <c r="L28" s="16"/>
      <c r="M28" s="15">
        <f>'LINK REALISASI 1'!AB400</f>
        <v>0</v>
      </c>
      <c r="N28" s="104">
        <f t="shared" si="5"/>
        <v>0</v>
      </c>
      <c r="O28" s="104">
        <f t="shared" si="1"/>
        <v>0</v>
      </c>
      <c r="P28" s="105">
        <f t="shared" si="2"/>
        <v>0</v>
      </c>
      <c r="Q28" s="16"/>
      <c r="R28" s="209"/>
      <c r="S28" s="106">
        <f t="shared" si="4"/>
        <v>60000000</v>
      </c>
      <c r="U28" s="5"/>
      <c r="V28" s="1"/>
    </row>
    <row r="29" spans="2:22" ht="37.5" customHeight="1" x14ac:dyDescent="0.2">
      <c r="B29" s="96"/>
      <c r="C29" s="241" t="str">
        <f>'Sheet1 (2)'!C31</f>
        <v>Pemeliharaan rutin/berkala gedung kantor</v>
      </c>
      <c r="D29" s="241"/>
      <c r="E29" s="241"/>
      <c r="F29" s="241"/>
      <c r="G29" s="241"/>
      <c r="H29" s="241"/>
      <c r="I29" s="241"/>
      <c r="J29" s="210">
        <f>'Sheet1 (2)'!D31</f>
        <v>5000000</v>
      </c>
      <c r="K29" s="17"/>
      <c r="L29" s="16"/>
      <c r="M29" s="16">
        <f>'LINK REALISASI 1'!AB412</f>
        <v>0</v>
      </c>
      <c r="N29" s="104">
        <f t="shared" si="5"/>
        <v>0</v>
      </c>
      <c r="O29" s="104">
        <f t="shared" si="1"/>
        <v>0</v>
      </c>
      <c r="P29" s="105">
        <f t="shared" si="2"/>
        <v>0</v>
      </c>
      <c r="Q29" s="16"/>
      <c r="R29" s="209"/>
      <c r="S29" s="106">
        <f t="shared" si="4"/>
        <v>5000000</v>
      </c>
      <c r="U29" s="5"/>
      <c r="V29" s="1"/>
    </row>
    <row r="30" spans="2:22" ht="31.5" customHeight="1" x14ac:dyDescent="0.2">
      <c r="B30" s="96"/>
      <c r="C30" s="241" t="str">
        <f>'Sheet1 (2)'!C32</f>
        <v>Pemeliharaan rutin/berkala kendaraan dinas/operasional</v>
      </c>
      <c r="D30" s="241"/>
      <c r="E30" s="241"/>
      <c r="F30" s="241"/>
      <c r="G30" s="241"/>
      <c r="H30" s="241"/>
      <c r="I30" s="241"/>
      <c r="J30" s="210">
        <f>'Sheet1 (2)'!D32</f>
        <v>40000000</v>
      </c>
      <c r="K30" s="17"/>
      <c r="L30" s="16"/>
      <c r="M30" s="16">
        <f>'LINK REALISASI 1'!AB424</f>
        <v>0</v>
      </c>
      <c r="N30" s="104">
        <f t="shared" si="5"/>
        <v>0</v>
      </c>
      <c r="O30" s="104">
        <f t="shared" si="1"/>
        <v>0</v>
      </c>
      <c r="P30" s="105">
        <f t="shared" si="2"/>
        <v>0</v>
      </c>
      <c r="Q30" s="16"/>
      <c r="R30" s="209"/>
      <c r="S30" s="106">
        <f t="shared" si="4"/>
        <v>40000000</v>
      </c>
      <c r="U30" s="5"/>
      <c r="V30" s="1"/>
    </row>
    <row r="31" spans="2:22" ht="38.25" customHeight="1" x14ac:dyDescent="0.2">
      <c r="B31" s="96"/>
      <c r="C31" s="241" t="str">
        <f>'Sheet1 (2)'!C33</f>
        <v>Pemeliharaan rutin/berkala perlengkapan gedung kantor</v>
      </c>
      <c r="D31" s="241"/>
      <c r="E31" s="241"/>
      <c r="F31" s="241"/>
      <c r="G31" s="241"/>
      <c r="H31" s="241"/>
      <c r="I31" s="241"/>
      <c r="J31" s="210">
        <f>'Sheet1 (2)'!D33</f>
        <v>3500000</v>
      </c>
      <c r="K31" s="17"/>
      <c r="L31" s="16"/>
      <c r="M31" s="16">
        <f>'LINK REALISASI 1'!AB438</f>
        <v>0</v>
      </c>
      <c r="N31" s="104">
        <f t="shared" si="5"/>
        <v>0</v>
      </c>
      <c r="O31" s="104">
        <f t="shared" si="1"/>
        <v>0</v>
      </c>
      <c r="P31" s="105">
        <f t="shared" si="2"/>
        <v>0</v>
      </c>
      <c r="Q31" s="16"/>
      <c r="R31" s="209"/>
      <c r="S31" s="106">
        <f t="shared" si="4"/>
        <v>3500000</v>
      </c>
      <c r="U31" s="5"/>
      <c r="V31" s="1"/>
    </row>
    <row r="32" spans="2:22" ht="39" customHeight="1" x14ac:dyDescent="0.2">
      <c r="B32" s="96"/>
      <c r="C32" s="241" t="str">
        <f>'Sheet1 (2)'!C34</f>
        <v>Pemeliharaan rutin/berkala peralatan gedung kantor</v>
      </c>
      <c r="D32" s="241"/>
      <c r="E32" s="241"/>
      <c r="F32" s="241"/>
      <c r="G32" s="241"/>
      <c r="H32" s="241"/>
      <c r="I32" s="241"/>
      <c r="J32" s="210">
        <f>'Sheet1 (2)'!D34</f>
        <v>3500000</v>
      </c>
      <c r="K32" s="17"/>
      <c r="L32" s="16"/>
      <c r="M32" s="16">
        <f>'LINK REALISASI 1'!AB452</f>
        <v>0</v>
      </c>
      <c r="N32" s="112">
        <f t="shared" si="5"/>
        <v>0</v>
      </c>
      <c r="O32" s="104">
        <f t="shared" si="1"/>
        <v>0</v>
      </c>
      <c r="P32" s="105">
        <f t="shared" si="2"/>
        <v>0</v>
      </c>
      <c r="Q32" s="16"/>
      <c r="R32" s="209"/>
      <c r="S32" s="106">
        <f t="shared" si="4"/>
        <v>3500000</v>
      </c>
      <c r="U32" s="5"/>
      <c r="V32" s="1"/>
    </row>
    <row r="33" spans="1:22" ht="29.25" customHeight="1" x14ac:dyDescent="0.2">
      <c r="B33" s="96"/>
      <c r="C33" s="241" t="str">
        <f>'Sheet1 (2)'!C35</f>
        <v>Penyediaan jasa surat menyurat</v>
      </c>
      <c r="D33" s="241"/>
      <c r="E33" s="241"/>
      <c r="F33" s="241"/>
      <c r="G33" s="241"/>
      <c r="H33" s="241"/>
      <c r="I33" s="241"/>
      <c r="J33" s="210">
        <f>'Sheet1 (2)'!D35</f>
        <v>2000000</v>
      </c>
      <c r="K33" s="17"/>
      <c r="L33" s="16"/>
      <c r="M33" s="16">
        <f>'LINK REALISASI 1'!AB464</f>
        <v>0</v>
      </c>
      <c r="N33" s="112">
        <f t="shared" si="5"/>
        <v>0</v>
      </c>
      <c r="O33" s="104">
        <f t="shared" si="1"/>
        <v>0</v>
      </c>
      <c r="P33" s="105">
        <f t="shared" si="2"/>
        <v>0</v>
      </c>
      <c r="Q33" s="16"/>
      <c r="R33" s="209"/>
      <c r="S33" s="106">
        <f t="shared" si="4"/>
        <v>2000000</v>
      </c>
      <c r="U33" s="5"/>
      <c r="V33" s="1"/>
    </row>
    <row r="34" spans="1:22" ht="41.25" customHeight="1" x14ac:dyDescent="0.2">
      <c r="B34" s="96"/>
      <c r="C34" s="241" t="str">
        <f>'Sheet1 (2)'!C36</f>
        <v>Penyediaan jasa komunikasi, sumber daya air dan listrik</v>
      </c>
      <c r="D34" s="241"/>
      <c r="E34" s="241"/>
      <c r="F34" s="241"/>
      <c r="G34" s="241"/>
      <c r="H34" s="241"/>
      <c r="I34" s="241"/>
      <c r="J34" s="210">
        <f>'Sheet1 (2)'!D36</f>
        <v>50000000</v>
      </c>
      <c r="K34" s="17"/>
      <c r="L34" s="16"/>
      <c r="M34" s="16">
        <f>'LINK REALISASI 1'!AB476</f>
        <v>0</v>
      </c>
      <c r="N34" s="112">
        <f t="shared" si="5"/>
        <v>0</v>
      </c>
      <c r="O34" s="104">
        <f t="shared" si="1"/>
        <v>0</v>
      </c>
      <c r="P34" s="105">
        <f t="shared" si="2"/>
        <v>0</v>
      </c>
      <c r="Q34" s="16"/>
      <c r="R34" s="209"/>
      <c r="S34" s="106">
        <f t="shared" si="4"/>
        <v>50000000</v>
      </c>
      <c r="U34" s="5"/>
      <c r="V34" s="1"/>
    </row>
    <row r="35" spans="1:22" ht="26.25" customHeight="1" x14ac:dyDescent="0.2">
      <c r="B35" s="96"/>
      <c r="C35" s="241" t="str">
        <f>'Sheet1 (2)'!C37</f>
        <v>Penyediaan jasa administrasi keuangan</v>
      </c>
      <c r="D35" s="241"/>
      <c r="E35" s="241"/>
      <c r="F35" s="241"/>
      <c r="G35" s="241"/>
      <c r="H35" s="241"/>
      <c r="I35" s="241"/>
      <c r="J35" s="210">
        <f>'Sheet1 (2)'!D37</f>
        <v>17000000</v>
      </c>
      <c r="K35" s="17"/>
      <c r="L35" s="16"/>
      <c r="M35" s="16">
        <f>'LINK REALISASI 1'!AB488</f>
        <v>0</v>
      </c>
      <c r="N35" s="112">
        <f t="shared" si="5"/>
        <v>0</v>
      </c>
      <c r="O35" s="104">
        <f t="shared" si="1"/>
        <v>0</v>
      </c>
      <c r="P35" s="105">
        <f t="shared" si="2"/>
        <v>0</v>
      </c>
      <c r="Q35" s="16"/>
      <c r="R35" s="209"/>
      <c r="S35" s="106">
        <f t="shared" si="4"/>
        <v>17000000</v>
      </c>
      <c r="U35" s="5"/>
      <c r="V35" s="1"/>
    </row>
    <row r="36" spans="1:22" ht="30" customHeight="1" x14ac:dyDescent="0.2">
      <c r="B36" s="96"/>
      <c r="C36" s="241" t="str">
        <f>'Sheet1 (2)'!C38</f>
        <v>Penyediaan alat tulis kantor</v>
      </c>
      <c r="D36" s="241"/>
      <c r="E36" s="241"/>
      <c r="F36" s="241"/>
      <c r="G36" s="241"/>
      <c r="H36" s="241"/>
      <c r="I36" s="241"/>
      <c r="J36" s="210">
        <f>'Sheet1 (2)'!D38</f>
        <v>15000000</v>
      </c>
      <c r="K36" s="17"/>
      <c r="L36" s="16"/>
      <c r="M36" s="16">
        <f>'LINK REALISASI 1'!AB499</f>
        <v>0</v>
      </c>
      <c r="N36" s="104">
        <f t="shared" si="5"/>
        <v>0</v>
      </c>
      <c r="O36" s="104">
        <f t="shared" si="1"/>
        <v>0</v>
      </c>
      <c r="P36" s="105">
        <f t="shared" si="2"/>
        <v>0</v>
      </c>
      <c r="Q36" s="16"/>
      <c r="R36" s="209"/>
      <c r="S36" s="106">
        <f t="shared" si="4"/>
        <v>15000000</v>
      </c>
      <c r="U36" s="5"/>
      <c r="V36" s="1"/>
    </row>
    <row r="37" spans="1:22" ht="18.75" customHeight="1" x14ac:dyDescent="0.2">
      <c r="B37" s="96"/>
      <c r="C37" s="241" t="str">
        <f>'Sheet1 (2)'!C39</f>
        <v>Penyediaan barang cetakan dan penggandaan</v>
      </c>
      <c r="D37" s="241"/>
      <c r="E37" s="241"/>
      <c r="F37" s="241"/>
      <c r="G37" s="241"/>
      <c r="H37" s="241"/>
      <c r="I37" s="241"/>
      <c r="J37" s="210">
        <f>'Sheet1 (2)'!D39</f>
        <v>5000000</v>
      </c>
      <c r="K37" s="13"/>
      <c r="L37" s="14"/>
      <c r="M37" s="14"/>
      <c r="N37" s="104"/>
      <c r="O37" s="104">
        <f t="shared" si="1"/>
        <v>0</v>
      </c>
      <c r="P37" s="105">
        <f t="shared" si="2"/>
        <v>0</v>
      </c>
      <c r="Q37" s="14"/>
      <c r="R37" s="209"/>
      <c r="S37" s="108">
        <f t="shared" si="4"/>
        <v>5000000</v>
      </c>
      <c r="U37" s="5"/>
      <c r="V37" s="2"/>
    </row>
    <row r="38" spans="1:22" ht="36.75" customHeight="1" x14ac:dyDescent="0.2">
      <c r="B38" s="96"/>
      <c r="C38" s="241" t="str">
        <f>'Sheet1 (2)'!C40</f>
        <v>Penyediaan komponen instalasi listrik/penerangan bangunan kantor</v>
      </c>
      <c r="D38" s="241"/>
      <c r="E38" s="241"/>
      <c r="F38" s="241"/>
      <c r="G38" s="241"/>
      <c r="H38" s="241"/>
      <c r="I38" s="241"/>
      <c r="J38" s="210">
        <f>'Sheet1 (2)'!D40</f>
        <v>5000000</v>
      </c>
      <c r="K38" s="208">
        <f t="shared" ref="K38:L38" si="6">SUM(K39:K45)</f>
        <v>0</v>
      </c>
      <c r="L38" s="208">
        <f t="shared" si="6"/>
        <v>0</v>
      </c>
      <c r="M38" s="208"/>
      <c r="N38" s="104">
        <f>M38/J38*100</f>
        <v>0</v>
      </c>
      <c r="O38" s="104">
        <f>M38</f>
        <v>0</v>
      </c>
      <c r="P38" s="105">
        <f t="shared" si="2"/>
        <v>0</v>
      </c>
      <c r="Q38" s="16"/>
      <c r="R38" s="209"/>
      <c r="S38" s="106">
        <f t="shared" si="4"/>
        <v>5000000</v>
      </c>
      <c r="U38" s="5"/>
      <c r="V38" s="2"/>
    </row>
    <row r="39" spans="1:22" ht="30" customHeight="1" x14ac:dyDescent="0.2">
      <c r="B39" s="96"/>
      <c r="C39" s="241" t="str">
        <f>'Sheet1 (2)'!C41</f>
        <v>Penyediaan peralatan dan perlengkapan kantor</v>
      </c>
      <c r="D39" s="241"/>
      <c r="E39" s="241"/>
      <c r="F39" s="241"/>
      <c r="G39" s="241"/>
      <c r="H39" s="241"/>
      <c r="I39" s="241"/>
      <c r="J39" s="210">
        <f>'Sheet1 (2)'!D41</f>
        <v>3964000</v>
      </c>
      <c r="K39" s="13"/>
      <c r="L39" s="14"/>
      <c r="M39" s="14">
        <f>'LINK REALISASI 1'!AB513</f>
        <v>0</v>
      </c>
      <c r="N39" s="104">
        <f>M39/J39*100</f>
        <v>0</v>
      </c>
      <c r="O39" s="104">
        <f t="shared" si="1"/>
        <v>0</v>
      </c>
      <c r="P39" s="105">
        <f t="shared" si="2"/>
        <v>0</v>
      </c>
      <c r="Q39" s="14"/>
      <c r="R39" s="209"/>
      <c r="S39" s="108">
        <f t="shared" si="4"/>
        <v>3964000</v>
      </c>
      <c r="U39" s="5"/>
      <c r="V39" s="2"/>
    </row>
    <row r="40" spans="1:22" ht="37.5" customHeight="1" x14ac:dyDescent="0.2">
      <c r="B40" s="96"/>
      <c r="C40" s="241" t="str">
        <f>'Sheet1 (2)'!C42</f>
        <v>Penyediaan bahan bacaan dan peraturan perundang-undangan</v>
      </c>
      <c r="D40" s="241"/>
      <c r="E40" s="241"/>
      <c r="F40" s="241"/>
      <c r="G40" s="241"/>
      <c r="H40" s="241"/>
      <c r="I40" s="241"/>
      <c r="J40" s="210">
        <f>'Sheet1 (2)'!D42</f>
        <v>5000000</v>
      </c>
      <c r="K40" s="13"/>
      <c r="L40" s="14"/>
      <c r="M40" s="14">
        <f>'LINK REALISASI 1'!AB527</f>
        <v>0</v>
      </c>
      <c r="N40" s="104">
        <f t="shared" ref="N40:N53" si="7">M40/J40*100</f>
        <v>0</v>
      </c>
      <c r="O40" s="104">
        <f t="shared" si="1"/>
        <v>0</v>
      </c>
      <c r="P40" s="105">
        <f t="shared" si="2"/>
        <v>0</v>
      </c>
      <c r="Q40" s="14"/>
      <c r="R40" s="209"/>
      <c r="S40" s="108">
        <f t="shared" si="4"/>
        <v>5000000</v>
      </c>
      <c r="U40" s="5"/>
      <c r="V40" s="2"/>
    </row>
    <row r="41" spans="1:22" ht="18" customHeight="1" x14ac:dyDescent="0.2">
      <c r="B41" s="96"/>
      <c r="C41" s="241" t="str">
        <f>'Sheet1 (2)'!C43</f>
        <v>Penyediaan makanan dan minuman</v>
      </c>
      <c r="D41" s="241"/>
      <c r="E41" s="241"/>
      <c r="F41" s="241"/>
      <c r="G41" s="241"/>
      <c r="H41" s="241"/>
      <c r="I41" s="241"/>
      <c r="J41" s="210">
        <f>'Sheet1 (2)'!D43</f>
        <v>25000000</v>
      </c>
      <c r="K41" s="13"/>
      <c r="L41" s="14"/>
      <c r="M41" s="14">
        <f>'LINK REALISASI 1'!AB542</f>
        <v>0</v>
      </c>
      <c r="N41" s="104">
        <f t="shared" si="7"/>
        <v>0</v>
      </c>
      <c r="O41" s="104">
        <f t="shared" si="1"/>
        <v>0</v>
      </c>
      <c r="P41" s="105">
        <f t="shared" si="2"/>
        <v>0</v>
      </c>
      <c r="Q41" s="14"/>
      <c r="R41" s="209"/>
      <c r="S41" s="108">
        <f t="shared" si="4"/>
        <v>25000000</v>
      </c>
      <c r="U41" s="5"/>
      <c r="V41" s="2"/>
    </row>
    <row r="42" spans="1:22" ht="30.75" customHeight="1" x14ac:dyDescent="0.2">
      <c r="B42" s="96"/>
      <c r="C42" s="241" t="str">
        <f>'Sheet1 (2)'!C44</f>
        <v>Rapat-rapat kordinasi dan konsultasi ke luar daerah</v>
      </c>
      <c r="D42" s="241"/>
      <c r="E42" s="241"/>
      <c r="F42" s="241"/>
      <c r="G42" s="241"/>
      <c r="H42" s="241"/>
      <c r="I42" s="241"/>
      <c r="J42" s="210">
        <f>'Sheet1 (2)'!D44</f>
        <v>52500000</v>
      </c>
      <c r="K42" s="17"/>
      <c r="L42" s="16"/>
      <c r="M42" s="14">
        <f>'LINK REALISASI 1'!AB566</f>
        <v>0</v>
      </c>
      <c r="N42" s="104">
        <f t="shared" si="7"/>
        <v>0</v>
      </c>
      <c r="O42" s="104">
        <f t="shared" si="1"/>
        <v>0</v>
      </c>
      <c r="P42" s="105">
        <f t="shared" si="2"/>
        <v>0</v>
      </c>
      <c r="Q42" s="16"/>
      <c r="R42" s="209"/>
      <c r="S42" s="108">
        <f t="shared" si="4"/>
        <v>52500000</v>
      </c>
      <c r="U42" s="5"/>
      <c r="V42" s="2"/>
    </row>
    <row r="43" spans="1:22" s="218" customFormat="1" ht="26.25" customHeight="1" x14ac:dyDescent="0.2">
      <c r="A43" s="152"/>
      <c r="B43" s="96"/>
      <c r="C43" s="266" t="str">
        <f>'Sheet1 (2)'!C45</f>
        <v>Penyediaan jasa pegawai non PNS</v>
      </c>
      <c r="D43" s="266"/>
      <c r="E43" s="266"/>
      <c r="F43" s="266"/>
      <c r="G43" s="266"/>
      <c r="H43" s="266"/>
      <c r="I43" s="266"/>
      <c r="J43" s="214">
        <f>'Sheet1 (2)'!D45</f>
        <v>107000000</v>
      </c>
      <c r="K43" s="215"/>
      <c r="L43" s="215"/>
      <c r="M43" s="220">
        <f>Sheet1!AB550</f>
        <v>8993717</v>
      </c>
      <c r="N43" s="112">
        <f t="shared" si="7"/>
        <v>8.4053429906542068</v>
      </c>
      <c r="O43" s="217">
        <f t="shared" si="1"/>
        <v>8993717</v>
      </c>
      <c r="P43" s="181">
        <f t="shared" si="2"/>
        <v>8.4053429906542068</v>
      </c>
      <c r="Q43" s="213">
        <f>1/12*100</f>
        <v>8.3333333333333321</v>
      </c>
      <c r="R43" s="213">
        <f t="shared" ref="R43" si="8">1/12*100</f>
        <v>8.3333333333333321</v>
      </c>
      <c r="S43" s="108">
        <f t="shared" si="4"/>
        <v>98006283</v>
      </c>
      <c r="U43" s="219"/>
      <c r="V43" s="216"/>
    </row>
    <row r="44" spans="1:22" ht="39" customHeight="1" x14ac:dyDescent="0.2">
      <c r="B44" s="96"/>
      <c r="C44" s="265" t="str">
        <f>'Sheet1 (2)'!C46</f>
        <v>Program Peningkatan Kapasitas Sumber Daya Aparatur</v>
      </c>
      <c r="D44" s="265"/>
      <c r="E44" s="265"/>
      <c r="F44" s="265"/>
      <c r="G44" s="265"/>
      <c r="H44" s="265"/>
      <c r="I44" s="265"/>
      <c r="J44" s="208">
        <f>'Sheet1 (2)'!D46</f>
        <v>60000000</v>
      </c>
      <c r="K44" s="17"/>
      <c r="L44" s="16"/>
      <c r="M44" s="14">
        <f>'LINK REALISASI 1'!AB590</f>
        <v>0</v>
      </c>
      <c r="N44" s="104">
        <f t="shared" si="7"/>
        <v>0</v>
      </c>
      <c r="O44" s="104">
        <f t="shared" si="1"/>
        <v>0</v>
      </c>
      <c r="P44" s="105">
        <f t="shared" si="2"/>
        <v>0</v>
      </c>
      <c r="Q44" s="16"/>
      <c r="R44" s="209"/>
      <c r="S44" s="108">
        <f t="shared" si="4"/>
        <v>60000000</v>
      </c>
      <c r="U44" s="5"/>
      <c r="V44" s="2"/>
    </row>
    <row r="45" spans="1:22" ht="29.25" customHeight="1" x14ac:dyDescent="0.2">
      <c r="B45" s="96"/>
      <c r="C45" s="241" t="str">
        <f>'Sheet1 (2)'!C47</f>
        <v>Pendidikan dan pelatihan formal</v>
      </c>
      <c r="D45" s="241"/>
      <c r="E45" s="241"/>
      <c r="F45" s="241"/>
      <c r="G45" s="241"/>
      <c r="H45" s="241"/>
      <c r="I45" s="241"/>
      <c r="J45" s="210">
        <f>'Sheet1 (2)'!D47</f>
        <v>60000000</v>
      </c>
      <c r="K45" s="17"/>
      <c r="L45" s="16"/>
      <c r="M45" s="14">
        <f>'LINK REALISASI 1'!AB606</f>
        <v>0</v>
      </c>
      <c r="N45" s="104">
        <f t="shared" si="7"/>
        <v>0</v>
      </c>
      <c r="O45" s="104">
        <f t="shared" si="1"/>
        <v>0</v>
      </c>
      <c r="P45" s="105">
        <f t="shared" si="2"/>
        <v>0</v>
      </c>
      <c r="Q45" s="16"/>
      <c r="R45" s="209"/>
      <c r="S45" s="108"/>
      <c r="U45" s="5"/>
      <c r="V45" s="2"/>
    </row>
    <row r="46" spans="1:22" ht="32.25" customHeight="1" x14ac:dyDescent="0.2">
      <c r="B46" s="96"/>
      <c r="C46" s="265" t="str">
        <f>'Sheet1 (2)'!C48</f>
        <v>Program peningkatan keamanan dan kenyamanan lingkungan</v>
      </c>
      <c r="D46" s="265"/>
      <c r="E46" s="265"/>
      <c r="F46" s="265"/>
      <c r="G46" s="265"/>
      <c r="H46" s="265"/>
      <c r="I46" s="265"/>
      <c r="J46" s="208">
        <f>'Sheet1 (2)'!D48</f>
        <v>204900000</v>
      </c>
      <c r="K46" s="17"/>
      <c r="L46" s="16"/>
      <c r="M46" s="19">
        <f>M47</f>
        <v>0</v>
      </c>
      <c r="N46" s="104">
        <f t="shared" si="7"/>
        <v>0</v>
      </c>
      <c r="O46" s="104">
        <f t="shared" si="1"/>
        <v>0</v>
      </c>
      <c r="P46" s="105">
        <f t="shared" si="2"/>
        <v>0</v>
      </c>
      <c r="Q46" s="16"/>
      <c r="R46" s="209"/>
      <c r="S46" s="106">
        <f t="shared" ref="S46:S53" si="9">J46-M46</f>
        <v>204900000</v>
      </c>
      <c r="U46" s="5"/>
      <c r="V46" s="5"/>
    </row>
    <row r="47" spans="1:22" ht="19.5" customHeight="1" x14ac:dyDescent="0.2">
      <c r="B47" s="96"/>
      <c r="C47" s="241" t="str">
        <f>'Sheet1 (2)'!C49</f>
        <v>pengendalian keamanan lingkungan</v>
      </c>
      <c r="D47" s="241"/>
      <c r="E47" s="241"/>
      <c r="F47" s="241"/>
      <c r="G47" s="241"/>
      <c r="H47" s="241"/>
      <c r="I47" s="241"/>
      <c r="J47" s="210">
        <f>'Sheet1 (2)'!D49</f>
        <v>204900000</v>
      </c>
      <c r="K47" s="13"/>
      <c r="L47" s="14"/>
      <c r="M47" s="18">
        <f>'LINK REALISASI 1'!AB621</f>
        <v>0</v>
      </c>
      <c r="N47" s="104">
        <f t="shared" si="7"/>
        <v>0</v>
      </c>
      <c r="O47" s="104">
        <f t="shared" si="1"/>
        <v>0</v>
      </c>
      <c r="P47" s="105">
        <f t="shared" si="2"/>
        <v>0</v>
      </c>
      <c r="Q47" s="14"/>
      <c r="R47" s="209"/>
      <c r="S47" s="108">
        <f t="shared" si="9"/>
        <v>204900000</v>
      </c>
      <c r="U47" s="5"/>
      <c r="V47" s="2"/>
    </row>
    <row r="48" spans="1:22" ht="53.25" customHeight="1" x14ac:dyDescent="0.2">
      <c r="B48" s="96"/>
      <c r="C48" s="265" t="str">
        <f>'Sheet1 (2)'!C50</f>
        <v>Program Peningkatan Keberdayaan Masyarakat Perdesaan</v>
      </c>
      <c r="D48" s="265"/>
      <c r="E48" s="265"/>
      <c r="F48" s="265"/>
      <c r="G48" s="265"/>
      <c r="H48" s="265"/>
      <c r="I48" s="265"/>
      <c r="J48" s="208">
        <f>'Sheet1 (2)'!D50</f>
        <v>102000000</v>
      </c>
      <c r="K48" s="208">
        <f t="shared" ref="K48:M48" si="10">K49</f>
        <v>0</v>
      </c>
      <c r="L48" s="208">
        <f t="shared" si="10"/>
        <v>0</v>
      </c>
      <c r="M48" s="208">
        <f t="shared" si="10"/>
        <v>0</v>
      </c>
      <c r="N48" s="104">
        <f t="shared" si="7"/>
        <v>0</v>
      </c>
      <c r="O48" s="104">
        <f t="shared" si="1"/>
        <v>0</v>
      </c>
      <c r="P48" s="105">
        <f t="shared" si="2"/>
        <v>0</v>
      </c>
      <c r="Q48" s="16"/>
      <c r="R48" s="209"/>
      <c r="S48" s="106">
        <f t="shared" si="9"/>
        <v>102000000</v>
      </c>
      <c r="U48" s="5"/>
      <c r="V48" s="2"/>
    </row>
    <row r="49" spans="1:22" ht="35.25" customHeight="1" x14ac:dyDescent="0.2">
      <c r="B49" s="96"/>
      <c r="C49" s="241" t="str">
        <f>'Sheet1 (2)'!C51</f>
        <v>Pemberdayaan Lembaga dan Organisasi Masyarakat Perdesaan</v>
      </c>
      <c r="D49" s="241"/>
      <c r="E49" s="241"/>
      <c r="F49" s="241"/>
      <c r="G49" s="241"/>
      <c r="H49" s="241"/>
      <c r="I49" s="241"/>
      <c r="J49" s="210">
        <f>'Sheet1 (2)'!D51</f>
        <v>102000000</v>
      </c>
      <c r="K49" s="13"/>
      <c r="L49" s="14"/>
      <c r="M49" s="116">
        <f>'LINK REALISASI 1'!AB238</f>
        <v>0</v>
      </c>
      <c r="N49" s="104">
        <f t="shared" si="7"/>
        <v>0</v>
      </c>
      <c r="O49" s="104">
        <f t="shared" si="1"/>
        <v>0</v>
      </c>
      <c r="P49" s="105">
        <f t="shared" si="2"/>
        <v>0</v>
      </c>
      <c r="Q49" s="14"/>
      <c r="R49" s="209"/>
      <c r="S49" s="108">
        <f t="shared" si="9"/>
        <v>102000000</v>
      </c>
      <c r="T49" s="4"/>
      <c r="U49" s="5"/>
      <c r="V49" s="5"/>
    </row>
    <row r="50" spans="1:22" ht="51" customHeight="1" x14ac:dyDescent="0.2">
      <c r="B50" s="109"/>
      <c r="C50" s="265" t="str">
        <f>'Sheet1 (2)'!C52</f>
        <v>Program kemitraan pengembangan wawasan kebangsaan</v>
      </c>
      <c r="D50" s="265"/>
      <c r="E50" s="265"/>
      <c r="F50" s="265"/>
      <c r="G50" s="265"/>
      <c r="H50" s="265"/>
      <c r="I50" s="265"/>
      <c r="J50" s="208">
        <f>'Sheet1 (2)'!D52</f>
        <v>70000000</v>
      </c>
      <c r="K50" s="208">
        <f t="shared" ref="K50:M52" si="11">K51</f>
        <v>0</v>
      </c>
      <c r="L50" s="208">
        <f t="shared" si="11"/>
        <v>0</v>
      </c>
      <c r="M50" s="208">
        <f t="shared" si="11"/>
        <v>0</v>
      </c>
      <c r="N50" s="104">
        <f t="shared" si="7"/>
        <v>0</v>
      </c>
      <c r="O50" s="104">
        <f t="shared" si="1"/>
        <v>0</v>
      </c>
      <c r="P50" s="105">
        <f t="shared" si="2"/>
        <v>0</v>
      </c>
      <c r="Q50" s="16"/>
      <c r="R50" s="209"/>
      <c r="S50" s="106">
        <f t="shared" si="9"/>
        <v>70000000</v>
      </c>
      <c r="T50" s="4"/>
      <c r="U50" s="5"/>
      <c r="V50" s="5"/>
    </row>
    <row r="51" spans="1:22" ht="51.75" customHeight="1" x14ac:dyDescent="0.2">
      <c r="B51" s="96"/>
      <c r="C51" s="241" t="str">
        <f>'Sheet1 (2)'!C53</f>
        <v>Fasilitasi pencapaian Halaqoh dan berbagai forum keagamaan lainnya dalam upaya peningkatan wawasan kebangsaan</v>
      </c>
      <c r="D51" s="241"/>
      <c r="E51" s="241"/>
      <c r="F51" s="241"/>
      <c r="G51" s="241"/>
      <c r="H51" s="241"/>
      <c r="I51" s="241"/>
      <c r="J51" s="210">
        <f>'Sheet1 (2)'!D53</f>
        <v>70000000</v>
      </c>
      <c r="K51" s="13"/>
      <c r="L51" s="14"/>
      <c r="M51" s="116">
        <f>'LINK REALISASI 1'!AB33</f>
        <v>0</v>
      </c>
      <c r="N51" s="104">
        <f t="shared" si="7"/>
        <v>0</v>
      </c>
      <c r="O51" s="104">
        <f t="shared" si="1"/>
        <v>0</v>
      </c>
      <c r="P51" s="105">
        <f t="shared" si="2"/>
        <v>0</v>
      </c>
      <c r="Q51" s="14"/>
      <c r="R51" s="209"/>
      <c r="S51" s="108">
        <f t="shared" si="9"/>
        <v>70000000</v>
      </c>
      <c r="T51" s="4"/>
      <c r="U51" s="5"/>
      <c r="V51" s="5"/>
    </row>
    <row r="52" spans="1:22" ht="54.75" customHeight="1" x14ac:dyDescent="0.2">
      <c r="B52" s="96"/>
      <c r="C52" s="265" t="str">
        <f>'Sheet1 (2)'!C54</f>
        <v>Program peningkatan kapasitas aparatur pemerintah desa</v>
      </c>
      <c r="D52" s="265"/>
      <c r="E52" s="265"/>
      <c r="F52" s="265"/>
      <c r="G52" s="265"/>
      <c r="H52" s="265"/>
      <c r="I52" s="265"/>
      <c r="J52" s="208">
        <f>'Sheet1 (2)'!D54</f>
        <v>35000000</v>
      </c>
      <c r="K52" s="22"/>
      <c r="L52" s="22"/>
      <c r="M52" s="208">
        <f t="shared" si="11"/>
        <v>0</v>
      </c>
      <c r="N52" s="104">
        <f t="shared" si="7"/>
        <v>0</v>
      </c>
      <c r="O52" s="104">
        <f t="shared" si="1"/>
        <v>0</v>
      </c>
      <c r="P52" s="105">
        <f t="shared" si="2"/>
        <v>0</v>
      </c>
      <c r="Q52" s="22"/>
      <c r="R52" s="209"/>
      <c r="S52" s="106">
        <f t="shared" si="9"/>
        <v>35000000</v>
      </c>
      <c r="U52" s="5"/>
      <c r="V52" s="1"/>
    </row>
    <row r="53" spans="1:22" ht="38.25" customHeight="1" x14ac:dyDescent="0.2">
      <c r="B53" s="109"/>
      <c r="C53" s="241" t="str">
        <f>'Sheet1 (2)'!C55</f>
        <v>Pelatihan aparatur pemerintah desa dalam bidang manajemen pemerintahan desa</v>
      </c>
      <c r="D53" s="241"/>
      <c r="E53" s="241"/>
      <c r="F53" s="241"/>
      <c r="G53" s="241"/>
      <c r="H53" s="241"/>
      <c r="I53" s="241"/>
      <c r="J53" s="210">
        <f>'Sheet1 (2)'!D55</f>
        <v>35000000</v>
      </c>
      <c r="K53" s="20"/>
      <c r="L53" s="21"/>
      <c r="M53" s="20">
        <f>'LINK REALISASI 1'!AB72</f>
        <v>0</v>
      </c>
      <c r="N53" s="104">
        <f t="shared" si="7"/>
        <v>0</v>
      </c>
      <c r="O53" s="104">
        <f t="shared" si="1"/>
        <v>0</v>
      </c>
      <c r="P53" s="105">
        <f t="shared" si="2"/>
        <v>0</v>
      </c>
      <c r="Q53" s="22"/>
      <c r="R53" s="209"/>
      <c r="S53" s="108">
        <f t="shared" si="9"/>
        <v>35000000</v>
      </c>
      <c r="U53" s="5"/>
      <c r="V53" s="1"/>
    </row>
    <row r="54" spans="1:22" ht="26.25" customHeight="1" x14ac:dyDescent="0.2">
      <c r="B54" s="268" t="s">
        <v>115</v>
      </c>
      <c r="C54" s="268"/>
      <c r="D54" s="268"/>
      <c r="E54" s="268"/>
      <c r="F54" s="268"/>
      <c r="G54" s="268"/>
      <c r="H54" s="268"/>
      <c r="I54" s="268"/>
      <c r="J54" s="210">
        <f>SUM(J52,J50,J48,J46,J44,J25)</f>
        <v>929364000</v>
      </c>
      <c r="K54" s="208"/>
      <c r="L54" s="208"/>
      <c r="M54" s="210">
        <f>SUM(M52,M50,M48,M46,M44,M25)</f>
        <v>8993717</v>
      </c>
      <c r="N54" s="210">
        <f>SUM(N52,N50,N48,N46,N44,N25)</f>
        <v>1.9659944826259552</v>
      </c>
      <c r="O54" s="210">
        <f>SUM(O52,O50,O48,O46,O44,O25)</f>
        <v>8993717</v>
      </c>
      <c r="P54" s="210">
        <f>SUM(P52,P50,P48,P46,P44,P25)</f>
        <v>1.9659944826259552</v>
      </c>
      <c r="Q54" s="129"/>
      <c r="R54" s="129"/>
      <c r="S54" s="106">
        <f>J54-M54</f>
        <v>920370283</v>
      </c>
      <c r="T54" s="6"/>
      <c r="U54" s="1"/>
    </row>
    <row r="55" spans="1:22" ht="30" customHeight="1" x14ac:dyDescent="0.2">
      <c r="A55" s="89"/>
      <c r="B55" s="267" t="s">
        <v>21</v>
      </c>
      <c r="C55" s="267"/>
      <c r="D55" s="267"/>
      <c r="E55" s="267"/>
      <c r="F55" s="267"/>
      <c r="G55" s="267"/>
      <c r="H55" s="267"/>
      <c r="I55" s="267"/>
      <c r="J55" s="196">
        <f>J54+J11</f>
        <v>2876795000</v>
      </c>
      <c r="K55" s="161"/>
      <c r="L55" s="161"/>
      <c r="M55" s="161">
        <f>M54+M11</f>
        <v>90854337</v>
      </c>
      <c r="N55" s="161">
        <f>N54+N11</f>
        <v>6.169512861454268</v>
      </c>
      <c r="O55" s="168">
        <f>M55</f>
        <v>90854337</v>
      </c>
      <c r="P55" s="169">
        <f>N55</f>
        <v>6.169512861454268</v>
      </c>
      <c r="Q55" s="162"/>
      <c r="R55" s="162"/>
      <c r="S55" s="113">
        <f>J55-M55</f>
        <v>2785940663</v>
      </c>
      <c r="T55" s="6"/>
      <c r="U55" s="5"/>
    </row>
    <row r="56" spans="1:22" ht="15" customHeight="1" x14ac:dyDescent="0.2">
      <c r="A56" s="172"/>
      <c r="B56" s="117"/>
      <c r="C56" s="117"/>
      <c r="D56" s="117"/>
      <c r="E56" s="117"/>
      <c r="F56" s="117"/>
      <c r="G56" s="117"/>
      <c r="H56" s="117"/>
      <c r="I56" s="117"/>
      <c r="J56" s="203"/>
      <c r="K56" s="204"/>
      <c r="L56" s="204"/>
      <c r="M56" s="204"/>
      <c r="N56" s="204"/>
      <c r="O56" s="205"/>
      <c r="P56" s="206"/>
      <c r="Q56" s="118"/>
      <c r="R56" s="118"/>
      <c r="S56" s="119"/>
      <c r="T56" s="6"/>
      <c r="U56" s="5"/>
    </row>
    <row r="57" spans="1:22" ht="23.25" customHeight="1" x14ac:dyDescent="0.2">
      <c r="A57" s="115"/>
      <c r="B57" s="117"/>
      <c r="C57" s="117"/>
      <c r="D57" s="117"/>
      <c r="E57" s="117"/>
      <c r="F57" s="117"/>
      <c r="G57" s="117"/>
      <c r="H57" s="117"/>
      <c r="I57" s="117"/>
      <c r="J57" s="156"/>
      <c r="K57" s="118"/>
      <c r="L57" s="118"/>
      <c r="N57" s="279" t="s">
        <v>352</v>
      </c>
      <c r="O57" s="279"/>
      <c r="P57" s="279"/>
      <c r="Q57" s="279"/>
      <c r="R57" s="118"/>
      <c r="S57" s="119"/>
      <c r="T57" s="6"/>
      <c r="U57" s="5"/>
    </row>
    <row r="58" spans="1:22" ht="5.25" customHeight="1" x14ac:dyDescent="0.3">
      <c r="B58" s="148"/>
      <c r="C58" s="84"/>
      <c r="D58" s="84"/>
      <c r="E58" s="84"/>
      <c r="F58" s="84"/>
      <c r="G58" s="84"/>
      <c r="H58" s="84"/>
      <c r="I58" s="84"/>
      <c r="J58" s="124"/>
      <c r="K58" s="93"/>
      <c r="L58" s="93"/>
      <c r="M58" s="24"/>
      <c r="N58" s="12"/>
      <c r="O58" s="24"/>
      <c r="P58" s="89"/>
      <c r="Q58" s="89"/>
      <c r="R58" s="89"/>
      <c r="S58" s="26"/>
      <c r="T58" s="6"/>
      <c r="U58" s="5"/>
    </row>
    <row r="59" spans="1:22" ht="21.75" customHeight="1" x14ac:dyDescent="0.2">
      <c r="B59" s="149"/>
      <c r="C59" s="286"/>
      <c r="D59" s="286"/>
      <c r="E59" s="286"/>
      <c r="F59" s="286"/>
      <c r="G59" s="286"/>
      <c r="H59" s="286"/>
      <c r="I59" s="286"/>
      <c r="J59" s="127"/>
      <c r="K59" s="93"/>
      <c r="L59" s="93"/>
      <c r="M59" s="98"/>
      <c r="N59" s="269" t="s">
        <v>22</v>
      </c>
      <c r="O59" s="269"/>
      <c r="P59" s="269"/>
      <c r="Q59" s="269"/>
      <c r="R59" s="114"/>
      <c r="S59" s="75"/>
      <c r="T59" s="6"/>
      <c r="U59" s="5"/>
    </row>
    <row r="60" spans="1:22" ht="15" customHeight="1" x14ac:dyDescent="0.2">
      <c r="B60" s="149"/>
      <c r="C60" s="287"/>
      <c r="D60" s="287"/>
      <c r="E60" s="287"/>
      <c r="F60" s="287"/>
      <c r="G60" s="287"/>
      <c r="H60" s="287"/>
      <c r="I60" s="287"/>
      <c r="J60" s="127"/>
      <c r="K60" s="93"/>
      <c r="L60" s="93"/>
      <c r="M60" s="98"/>
      <c r="N60" s="75"/>
      <c r="O60" s="75"/>
      <c r="P60" s="75"/>
      <c r="Q60" s="75"/>
      <c r="R60" s="75"/>
      <c r="S60" s="75"/>
      <c r="T60" s="6"/>
      <c r="U60" s="5"/>
    </row>
    <row r="61" spans="1:22" ht="18.75" customHeight="1" x14ac:dyDescent="0.2">
      <c r="B61" s="27"/>
      <c r="C61" s="269"/>
      <c r="D61" s="269"/>
      <c r="E61" s="269"/>
      <c r="F61" s="269"/>
      <c r="G61" s="269"/>
      <c r="H61" s="269"/>
      <c r="I61" s="269"/>
      <c r="J61" s="127"/>
      <c r="K61" s="93"/>
      <c r="L61" s="93"/>
      <c r="M61" s="89"/>
      <c r="N61" s="89"/>
      <c r="O61" s="89"/>
      <c r="P61" s="28"/>
      <c r="Q61" s="29"/>
      <c r="R61" s="29"/>
      <c r="S61" s="94"/>
      <c r="T61" s="6"/>
      <c r="U61" s="5"/>
    </row>
    <row r="62" spans="1:22" ht="17.25" customHeight="1" x14ac:dyDescent="0.2">
      <c r="B62" s="149"/>
      <c r="C62" s="85"/>
      <c r="D62" s="85"/>
      <c r="E62" s="85"/>
      <c r="F62" s="85"/>
      <c r="G62" s="85"/>
      <c r="H62" s="85"/>
      <c r="I62" s="85"/>
      <c r="J62" s="127"/>
      <c r="K62" s="30"/>
      <c r="L62" s="30"/>
      <c r="M62" s="31"/>
      <c r="N62" s="289" t="s">
        <v>290</v>
      </c>
      <c r="O62" s="289"/>
      <c r="P62" s="289"/>
      <c r="Q62" s="289"/>
      <c r="R62" s="29"/>
      <c r="S62" s="94"/>
      <c r="T62" s="6"/>
      <c r="U62" s="5"/>
    </row>
    <row r="63" spans="1:22" ht="12.75" customHeight="1" x14ac:dyDescent="0.2">
      <c r="B63" s="27"/>
      <c r="C63" s="286"/>
      <c r="D63" s="286"/>
      <c r="E63" s="286"/>
      <c r="F63" s="286"/>
      <c r="G63" s="286"/>
      <c r="H63" s="286"/>
      <c r="I63" s="286"/>
      <c r="J63" s="127"/>
      <c r="K63" s="93"/>
      <c r="L63" s="93"/>
      <c r="M63" s="32"/>
      <c r="N63" s="290" t="s">
        <v>343</v>
      </c>
      <c r="O63" s="290"/>
      <c r="P63" s="290"/>
      <c r="Q63" s="290"/>
      <c r="R63" s="76"/>
      <c r="S63" s="76"/>
      <c r="T63" s="6"/>
      <c r="U63" s="5"/>
    </row>
    <row r="64" spans="1:22" ht="15" customHeight="1" x14ac:dyDescent="0.2">
      <c r="B64" s="27"/>
      <c r="C64" s="269"/>
      <c r="D64" s="269"/>
      <c r="E64" s="269"/>
      <c r="F64" s="269"/>
      <c r="G64" s="269"/>
      <c r="H64" s="269"/>
      <c r="I64" s="269"/>
      <c r="J64" s="127"/>
      <c r="K64" s="33"/>
      <c r="L64" s="33"/>
      <c r="M64" s="34"/>
      <c r="N64" s="288"/>
      <c r="O64" s="288"/>
      <c r="P64" s="288"/>
      <c r="Q64" s="288"/>
      <c r="R64" s="288"/>
      <c r="S64" s="75"/>
      <c r="T64" s="6"/>
      <c r="U64" s="5"/>
    </row>
    <row r="65" spans="2:21" ht="15" customHeight="1" x14ac:dyDescent="0.2">
      <c r="B65" s="146"/>
      <c r="C65" s="254"/>
      <c r="D65" s="254"/>
      <c r="E65" s="254"/>
      <c r="F65" s="254"/>
      <c r="G65" s="254"/>
      <c r="H65" s="254"/>
      <c r="I65" s="254"/>
      <c r="J65" s="127"/>
      <c r="K65" s="93"/>
      <c r="L65" s="93"/>
      <c r="M65" s="35">
        <f>M63-M64</f>
        <v>0</v>
      </c>
      <c r="N65" s="288"/>
      <c r="O65" s="288"/>
      <c r="P65" s="288"/>
      <c r="Q65" s="288"/>
      <c r="R65" s="288"/>
      <c r="S65" s="75"/>
      <c r="T65" s="6"/>
      <c r="U65" s="5"/>
    </row>
    <row r="66" spans="2:21" ht="15" customHeight="1" x14ac:dyDescent="0.2">
      <c r="B66" s="149"/>
      <c r="C66" s="286"/>
      <c r="D66" s="286"/>
      <c r="E66" s="286"/>
      <c r="F66" s="286"/>
      <c r="G66" s="286"/>
      <c r="H66" s="286"/>
      <c r="I66" s="286"/>
      <c r="J66" s="127"/>
      <c r="K66" s="93"/>
      <c r="L66" s="93"/>
      <c r="M66" s="36"/>
      <c r="N66" s="37"/>
      <c r="O66" s="36"/>
      <c r="P66" s="28"/>
      <c r="Q66" s="89"/>
      <c r="R66" s="25"/>
      <c r="S66" s="90"/>
      <c r="T66" s="6"/>
      <c r="U66" s="5"/>
    </row>
    <row r="67" spans="2:21" ht="15" customHeight="1" x14ac:dyDescent="0.2">
      <c r="B67" s="122"/>
      <c r="C67" s="272"/>
      <c r="D67" s="273"/>
      <c r="E67" s="273"/>
      <c r="F67" s="273"/>
      <c r="G67" s="273"/>
      <c r="H67" s="273"/>
      <c r="I67" s="273"/>
      <c r="J67" s="124"/>
      <c r="K67" s="93"/>
      <c r="L67" s="93"/>
      <c r="M67" s="89"/>
      <c r="N67" s="23"/>
      <c r="O67" s="89"/>
      <c r="P67" s="89"/>
      <c r="Q67" s="25"/>
      <c r="R67" s="89"/>
      <c r="S67" s="28"/>
      <c r="T67" s="6"/>
      <c r="U67" s="5"/>
    </row>
    <row r="68" spans="2:21" ht="16.5" customHeight="1" x14ac:dyDescent="0.2">
      <c r="B68" s="122"/>
      <c r="C68" s="272"/>
      <c r="D68" s="273"/>
      <c r="E68" s="273"/>
      <c r="F68" s="273"/>
      <c r="G68" s="273"/>
      <c r="H68" s="273"/>
      <c r="I68" s="273"/>
      <c r="J68" s="124"/>
      <c r="K68" s="93"/>
      <c r="L68" s="93"/>
      <c r="M68" s="89"/>
      <c r="N68" s="23"/>
      <c r="O68" s="89"/>
      <c r="P68" s="89"/>
      <c r="Q68" s="25"/>
      <c r="R68" s="89"/>
      <c r="S68" s="28"/>
      <c r="T68" s="6"/>
      <c r="U68" s="5"/>
    </row>
    <row r="69" spans="2:21" ht="19.5" customHeight="1" x14ac:dyDescent="0.2">
      <c r="B69" s="150"/>
      <c r="C69" s="280"/>
      <c r="D69" s="280"/>
      <c r="E69" s="280"/>
      <c r="F69" s="280"/>
      <c r="G69" s="280"/>
      <c r="H69" s="280"/>
      <c r="I69" s="280"/>
      <c r="J69" s="124"/>
      <c r="K69" s="30"/>
      <c r="L69" s="30"/>
      <c r="M69" s="31"/>
      <c r="N69" s="37"/>
      <c r="O69" s="38"/>
      <c r="P69" s="39"/>
      <c r="Q69" s="25"/>
      <c r="R69" s="89"/>
      <c r="S69" s="28"/>
      <c r="T69" s="6"/>
      <c r="U69" s="5"/>
    </row>
    <row r="70" spans="2:21" ht="13.5" customHeight="1" x14ac:dyDescent="0.2">
      <c r="B70" s="151"/>
      <c r="C70" s="281"/>
      <c r="D70" s="280"/>
      <c r="E70" s="280"/>
      <c r="F70" s="280"/>
      <c r="G70" s="280"/>
      <c r="H70" s="280"/>
      <c r="I70" s="280"/>
      <c r="J70" s="124"/>
      <c r="K70" s="93"/>
      <c r="L70" s="93"/>
      <c r="M70" s="89"/>
      <c r="N70" s="23"/>
      <c r="O70" s="89"/>
      <c r="P70" s="89"/>
      <c r="Q70" s="25"/>
      <c r="R70" s="89"/>
      <c r="S70" s="28"/>
      <c r="T70" s="6"/>
      <c r="U70" s="5"/>
    </row>
    <row r="71" spans="2:21" ht="24.75" customHeight="1" x14ac:dyDescent="0.2">
      <c r="B71" s="120"/>
      <c r="C71" s="273"/>
      <c r="D71" s="273"/>
      <c r="E71" s="273"/>
      <c r="F71" s="273"/>
      <c r="G71" s="273"/>
      <c r="H71" s="273"/>
      <c r="I71" s="273"/>
      <c r="J71" s="126"/>
      <c r="K71" s="40"/>
      <c r="L71" s="40"/>
      <c r="M71" s="86"/>
      <c r="N71" s="41"/>
      <c r="O71" s="86"/>
      <c r="P71" s="42"/>
      <c r="Q71" s="43"/>
      <c r="R71" s="43"/>
      <c r="S71" s="28"/>
      <c r="T71" s="6"/>
      <c r="U71" s="5"/>
    </row>
    <row r="72" spans="2:21" ht="21.75" customHeight="1" x14ac:dyDescent="0.2">
      <c r="B72" s="44"/>
      <c r="C72" s="272"/>
      <c r="D72" s="273"/>
      <c r="E72" s="273"/>
      <c r="F72" s="273"/>
      <c r="G72" s="273"/>
      <c r="H72" s="273"/>
      <c r="I72" s="273"/>
      <c r="J72" s="126"/>
      <c r="K72" s="30"/>
      <c r="L72" s="30"/>
      <c r="M72" s="89"/>
      <c r="N72" s="45"/>
      <c r="O72" s="46"/>
      <c r="P72" s="89"/>
      <c r="Q72" s="25"/>
      <c r="R72" s="89"/>
      <c r="S72" s="28"/>
      <c r="T72" s="6"/>
      <c r="U72" s="5"/>
    </row>
    <row r="73" spans="2:21" ht="17.100000000000001" customHeight="1" x14ac:dyDescent="0.2">
      <c r="B73" s="44"/>
      <c r="C73" s="273"/>
      <c r="D73" s="273"/>
      <c r="E73" s="273"/>
      <c r="F73" s="273"/>
      <c r="G73" s="273"/>
      <c r="H73" s="273"/>
      <c r="I73" s="273"/>
      <c r="J73" s="124"/>
      <c r="K73" s="30"/>
      <c r="L73" s="30"/>
      <c r="M73" s="89"/>
      <c r="N73" s="41"/>
      <c r="O73" s="89"/>
      <c r="P73" s="89"/>
      <c r="Q73" s="25"/>
      <c r="R73" s="89"/>
      <c r="S73" s="28"/>
      <c r="T73" s="6"/>
      <c r="U73" s="5"/>
    </row>
    <row r="74" spans="2:21" ht="17.100000000000001" customHeight="1" x14ac:dyDescent="0.2">
      <c r="B74" s="120"/>
      <c r="C74" s="274"/>
      <c r="D74" s="274"/>
      <c r="E74" s="274"/>
      <c r="F74" s="274"/>
      <c r="G74" s="274"/>
      <c r="H74" s="274"/>
      <c r="I74" s="274"/>
      <c r="J74" s="157"/>
      <c r="K74" s="47"/>
      <c r="L74" s="47"/>
      <c r="M74" s="48"/>
      <c r="N74" s="49"/>
      <c r="O74" s="50"/>
      <c r="P74" s="42"/>
      <c r="Q74" s="42"/>
      <c r="R74" s="42"/>
      <c r="S74" s="28"/>
      <c r="T74" s="6"/>
      <c r="U74" s="5"/>
    </row>
    <row r="75" spans="2:21" ht="17.100000000000001" customHeight="1" x14ac:dyDescent="0.2">
      <c r="B75" s="120"/>
      <c r="C75" s="274"/>
      <c r="D75" s="277"/>
      <c r="E75" s="277"/>
      <c r="F75" s="277"/>
      <c r="G75" s="277"/>
      <c r="H75" s="277"/>
      <c r="I75" s="277"/>
      <c r="J75" s="125"/>
      <c r="K75" s="89"/>
      <c r="L75" s="30"/>
      <c r="M75" s="51"/>
      <c r="N75" s="52"/>
      <c r="O75" s="53"/>
      <c r="P75" s="54"/>
      <c r="Q75" s="55"/>
      <c r="R75" s="55"/>
      <c r="S75" s="28"/>
      <c r="T75" s="6"/>
      <c r="U75" s="5"/>
    </row>
    <row r="76" spans="2:21" ht="17.100000000000001" customHeight="1" x14ac:dyDescent="0.2">
      <c r="B76" s="120"/>
      <c r="C76" s="277"/>
      <c r="D76" s="277"/>
      <c r="E76" s="277"/>
      <c r="F76" s="277"/>
      <c r="G76" s="277"/>
      <c r="H76" s="277"/>
      <c r="I76" s="277"/>
      <c r="J76" s="124"/>
      <c r="K76" s="89"/>
      <c r="L76" s="56"/>
      <c r="M76" s="57"/>
      <c r="N76" s="58"/>
      <c r="O76" s="59"/>
      <c r="P76" s="60"/>
      <c r="Q76" s="56"/>
      <c r="R76" s="56"/>
      <c r="S76" s="28"/>
      <c r="T76" s="6"/>
      <c r="U76" s="5"/>
    </row>
    <row r="77" spans="2:21" ht="17.100000000000001" customHeight="1" x14ac:dyDescent="0.2">
      <c r="B77" s="120"/>
      <c r="C77" s="274"/>
      <c r="D77" s="277"/>
      <c r="E77" s="277"/>
      <c r="F77" s="277"/>
      <c r="G77" s="277"/>
      <c r="H77" s="277"/>
      <c r="I77" s="277"/>
      <c r="J77" s="124"/>
      <c r="K77" s="89"/>
      <c r="L77" s="56"/>
      <c r="M77" s="57"/>
      <c r="N77" s="58"/>
      <c r="O77" s="59"/>
      <c r="P77" s="60"/>
      <c r="Q77" s="56"/>
      <c r="R77" s="56"/>
      <c r="S77" s="28"/>
      <c r="T77" s="6"/>
      <c r="U77" s="5"/>
    </row>
    <row r="78" spans="2:21" ht="17.100000000000001" customHeight="1" x14ac:dyDescent="0.2">
      <c r="B78" s="120"/>
      <c r="C78" s="277"/>
      <c r="D78" s="277"/>
      <c r="E78" s="277"/>
      <c r="F78" s="277"/>
      <c r="G78" s="277"/>
      <c r="H78" s="277"/>
      <c r="I78" s="277"/>
      <c r="J78" s="124"/>
      <c r="K78" s="89"/>
      <c r="L78" s="56"/>
      <c r="M78" s="57"/>
      <c r="N78" s="58"/>
      <c r="O78" s="59"/>
      <c r="P78" s="60"/>
      <c r="Q78" s="56"/>
      <c r="R78" s="56"/>
      <c r="S78" s="28"/>
      <c r="T78" s="6"/>
      <c r="U78" s="5"/>
    </row>
    <row r="79" spans="2:21" ht="17.100000000000001" customHeight="1" x14ac:dyDescent="0.2">
      <c r="B79" s="120"/>
      <c r="C79" s="278"/>
      <c r="D79" s="278"/>
      <c r="E79" s="278"/>
      <c r="F79" s="278"/>
      <c r="G79" s="278"/>
      <c r="H79" s="278"/>
      <c r="I79" s="278"/>
      <c r="J79" s="124"/>
      <c r="K79" s="89"/>
      <c r="L79" s="56"/>
      <c r="M79" s="57"/>
      <c r="N79" s="58"/>
      <c r="O79" s="59"/>
      <c r="P79" s="60"/>
      <c r="Q79" s="56"/>
      <c r="R79" s="56"/>
      <c r="S79" s="61"/>
      <c r="T79" s="6"/>
      <c r="U79" s="6"/>
    </row>
    <row r="80" spans="2:21" ht="17.100000000000001" customHeight="1" x14ac:dyDescent="0.2">
      <c r="B80" s="120"/>
      <c r="C80" s="275"/>
      <c r="D80" s="276"/>
      <c r="E80" s="276"/>
      <c r="F80" s="276"/>
      <c r="G80" s="276"/>
      <c r="H80" s="276"/>
      <c r="I80" s="276"/>
      <c r="J80" s="124"/>
      <c r="K80" s="55"/>
      <c r="L80" s="40"/>
      <c r="M80" s="48"/>
      <c r="N80" s="37"/>
      <c r="O80" s="50"/>
      <c r="P80" s="62"/>
      <c r="Q80" s="40"/>
      <c r="R80" s="40"/>
      <c r="S80" s="63"/>
      <c r="T80" s="6"/>
      <c r="U80" s="6"/>
    </row>
    <row r="81" spans="1:21" ht="17.100000000000001" customHeight="1" x14ac:dyDescent="0.2">
      <c r="B81" s="120"/>
      <c r="C81" s="87"/>
      <c r="D81" s="87"/>
      <c r="E81" s="87"/>
      <c r="F81" s="87"/>
      <c r="G81" s="87"/>
      <c r="H81" s="87"/>
      <c r="I81" s="87"/>
      <c r="J81" s="121"/>
      <c r="K81" s="89"/>
      <c r="L81" s="56"/>
      <c r="M81" s="57"/>
      <c r="N81" s="56"/>
      <c r="O81" s="59"/>
      <c r="P81" s="60"/>
      <c r="Q81" s="56"/>
      <c r="R81" s="56"/>
      <c r="S81" s="61"/>
      <c r="T81" s="6"/>
      <c r="U81" s="6"/>
    </row>
    <row r="82" spans="1:21" ht="17.100000000000001" customHeight="1" x14ac:dyDescent="0.2">
      <c r="A82" s="89"/>
      <c r="B82" s="120"/>
      <c r="C82" s="87"/>
      <c r="D82" s="87"/>
      <c r="E82" s="87"/>
      <c r="F82" s="87"/>
      <c r="G82" s="87"/>
      <c r="H82" s="87"/>
      <c r="I82" s="87"/>
      <c r="J82" s="121"/>
      <c r="K82" s="89"/>
      <c r="L82" s="56"/>
      <c r="M82" s="57"/>
      <c r="N82" s="56"/>
      <c r="O82" s="59"/>
      <c r="P82" s="60"/>
      <c r="Q82" s="56"/>
      <c r="R82" s="56"/>
      <c r="S82" s="61"/>
      <c r="T82" s="6"/>
      <c r="U82" s="6"/>
    </row>
    <row r="83" spans="1:21" ht="17.100000000000001" customHeight="1" x14ac:dyDescent="0.2">
      <c r="A83" s="89"/>
      <c r="B83" s="120"/>
      <c r="C83" s="87"/>
      <c r="D83" s="87"/>
      <c r="E83" s="87"/>
      <c r="F83" s="87"/>
      <c r="G83" s="87"/>
      <c r="H83" s="87"/>
      <c r="I83" s="87"/>
      <c r="J83" s="121"/>
      <c r="K83" s="89"/>
      <c r="L83" s="56"/>
      <c r="M83" s="57"/>
      <c r="N83" s="56"/>
      <c r="O83" s="59"/>
      <c r="P83" s="60"/>
      <c r="Q83" s="56"/>
      <c r="R83" s="56"/>
      <c r="S83" s="61"/>
      <c r="T83" s="6"/>
      <c r="U83" s="6"/>
    </row>
    <row r="84" spans="1:21" ht="17.100000000000001" customHeight="1" x14ac:dyDescent="0.2">
      <c r="A84" s="89"/>
      <c r="B84" s="120"/>
      <c r="C84" s="87"/>
      <c r="D84" s="87"/>
      <c r="E84" s="87"/>
      <c r="F84" s="87"/>
      <c r="G84" s="87"/>
      <c r="H84" s="87"/>
      <c r="I84" s="87"/>
      <c r="J84" s="121"/>
      <c r="K84" s="89"/>
      <c r="L84" s="56"/>
      <c r="M84" s="57"/>
      <c r="N84" s="56"/>
      <c r="O84" s="59"/>
      <c r="P84" s="60"/>
      <c r="Q84" s="56"/>
      <c r="R84" s="56"/>
      <c r="S84" s="61"/>
      <c r="T84" s="6"/>
      <c r="U84" s="6"/>
    </row>
    <row r="85" spans="1:21" ht="17.100000000000001" customHeight="1" x14ac:dyDescent="0.2">
      <c r="A85" s="89"/>
      <c r="B85" s="258"/>
      <c r="C85" s="258"/>
      <c r="D85" s="258"/>
      <c r="E85" s="258"/>
      <c r="F85" s="258"/>
      <c r="G85" s="258"/>
      <c r="H85" s="258"/>
      <c r="I85" s="258"/>
      <c r="J85" s="158"/>
      <c r="K85" s="81"/>
      <c r="L85" s="258"/>
      <c r="M85" s="270"/>
      <c r="N85" s="270"/>
      <c r="O85" s="270"/>
      <c r="P85" s="270"/>
      <c r="Q85" s="270"/>
      <c r="R85" s="270"/>
      <c r="S85" s="88"/>
      <c r="T85" s="6"/>
      <c r="U85" s="6"/>
    </row>
    <row r="86" spans="1:21" ht="27" customHeight="1" x14ac:dyDescent="0.2">
      <c r="A86" s="89"/>
      <c r="B86" s="258"/>
      <c r="C86" s="258"/>
      <c r="D86" s="258"/>
      <c r="E86" s="258"/>
      <c r="F86" s="258"/>
      <c r="G86" s="258"/>
      <c r="H86" s="258"/>
      <c r="I86" s="258"/>
      <c r="J86" s="158"/>
      <c r="K86" s="81"/>
      <c r="L86" s="258"/>
      <c r="M86" s="88"/>
      <c r="N86" s="271"/>
      <c r="O86" s="64"/>
      <c r="P86" s="258"/>
      <c r="Q86" s="64"/>
      <c r="R86" s="64"/>
      <c r="S86" s="270"/>
      <c r="T86" s="6"/>
      <c r="U86" s="6"/>
    </row>
    <row r="87" spans="1:21" ht="24" customHeight="1" x14ac:dyDescent="0.2">
      <c r="A87" s="89"/>
      <c r="B87" s="258"/>
      <c r="C87" s="258"/>
      <c r="D87" s="258"/>
      <c r="E87" s="258"/>
      <c r="F87" s="258"/>
      <c r="G87" s="258"/>
      <c r="H87" s="258"/>
      <c r="I87" s="258"/>
      <c r="J87" s="158"/>
      <c r="K87" s="81"/>
      <c r="L87" s="258"/>
      <c r="M87" s="64"/>
      <c r="N87" s="271"/>
      <c r="O87" s="64"/>
      <c r="P87" s="258"/>
      <c r="Q87" s="64"/>
      <c r="R87" s="64"/>
      <c r="S87" s="270"/>
      <c r="T87" s="6"/>
      <c r="U87" s="6"/>
    </row>
    <row r="88" spans="1:21" ht="17.100000000000001" customHeight="1" x14ac:dyDescent="0.2">
      <c r="A88" s="89"/>
      <c r="B88" s="123"/>
      <c r="C88" s="258"/>
      <c r="D88" s="258"/>
      <c r="E88" s="258"/>
      <c r="F88" s="258"/>
      <c r="G88" s="258"/>
      <c r="H88" s="258"/>
      <c r="I88" s="258"/>
      <c r="J88" s="159"/>
      <c r="K88" s="81"/>
      <c r="L88" s="81"/>
      <c r="M88" s="65"/>
      <c r="N88" s="66"/>
      <c r="O88" s="65"/>
      <c r="P88" s="62"/>
      <c r="Q88" s="64"/>
      <c r="R88" s="64"/>
      <c r="S88" s="67"/>
      <c r="T88" s="6"/>
      <c r="U88" s="6"/>
    </row>
    <row r="89" spans="1:21" ht="17.100000000000001" customHeight="1" x14ac:dyDescent="0.2">
      <c r="B89" s="120"/>
      <c r="C89" s="281"/>
      <c r="D89" s="280"/>
      <c r="E89" s="280"/>
      <c r="F89" s="280"/>
      <c r="G89" s="280"/>
      <c r="H89" s="280"/>
      <c r="I89" s="280"/>
      <c r="J89" s="121"/>
      <c r="K89" s="89"/>
      <c r="L89" s="56"/>
      <c r="M89" s="57"/>
      <c r="N89" s="56"/>
      <c r="O89" s="59"/>
      <c r="P89" s="60"/>
      <c r="Q89" s="56"/>
      <c r="R89" s="56"/>
      <c r="S89" s="67"/>
      <c r="T89" s="6"/>
      <c r="U89" s="6"/>
    </row>
    <row r="90" spans="1:21" ht="17.100000000000001" customHeight="1" x14ac:dyDescent="0.2">
      <c r="B90" s="120"/>
      <c r="C90" s="280"/>
      <c r="D90" s="280"/>
      <c r="E90" s="280"/>
      <c r="F90" s="280"/>
      <c r="G90" s="280"/>
      <c r="H90" s="280"/>
      <c r="I90" s="280"/>
      <c r="J90" s="121"/>
      <c r="K90" s="89"/>
      <c r="L90" s="56"/>
      <c r="M90" s="57"/>
      <c r="N90" s="56"/>
      <c r="O90" s="59"/>
      <c r="P90" s="60"/>
      <c r="Q90" s="56"/>
      <c r="R90" s="56"/>
      <c r="S90" s="67"/>
      <c r="T90" s="6"/>
      <c r="U90" s="6"/>
    </row>
    <row r="91" spans="1:21" ht="17.100000000000001" customHeight="1" x14ac:dyDescent="0.2">
      <c r="B91" s="120"/>
      <c r="C91" s="277"/>
      <c r="D91" s="274"/>
      <c r="E91" s="274"/>
      <c r="F91" s="274"/>
      <c r="G91" s="274"/>
      <c r="H91" s="274"/>
      <c r="I91" s="274"/>
      <c r="J91" s="160"/>
      <c r="K91" s="55"/>
      <c r="L91" s="55"/>
      <c r="M91" s="91"/>
      <c r="N91" s="68"/>
      <c r="O91" s="69"/>
      <c r="P91" s="52"/>
      <c r="Q91" s="52"/>
      <c r="R91" s="52"/>
      <c r="S91" s="91"/>
      <c r="T91" s="6"/>
      <c r="U91" s="6"/>
    </row>
    <row r="92" spans="1:21" ht="17.100000000000001" customHeight="1" x14ac:dyDescent="0.2">
      <c r="B92" s="120"/>
      <c r="C92" s="285"/>
      <c r="D92" s="285"/>
      <c r="E92" s="285"/>
      <c r="F92" s="285"/>
      <c r="G92" s="285"/>
      <c r="H92" s="285"/>
      <c r="I92" s="285"/>
      <c r="J92" s="74"/>
      <c r="K92" s="92"/>
      <c r="L92" s="92"/>
      <c r="M92" s="91"/>
      <c r="N92" s="70"/>
      <c r="O92" s="91"/>
      <c r="P92" s="70"/>
      <c r="Q92" s="92"/>
      <c r="R92" s="92"/>
      <c r="S92" s="68"/>
      <c r="T92" s="6"/>
      <c r="U92" s="6"/>
    </row>
    <row r="93" spans="1:21" ht="32.25" customHeight="1" x14ac:dyDescent="0.2">
      <c r="B93" s="120"/>
      <c r="C93" s="89"/>
      <c r="D93" s="89"/>
      <c r="E93" s="89"/>
      <c r="F93" s="89"/>
      <c r="G93" s="89"/>
      <c r="H93" s="89"/>
      <c r="I93" s="89"/>
      <c r="J93" s="172"/>
      <c r="K93" s="89"/>
      <c r="L93" s="89"/>
      <c r="M93" s="71"/>
      <c r="N93" s="89"/>
      <c r="O93" s="282"/>
      <c r="P93" s="282"/>
      <c r="Q93" s="282"/>
      <c r="R93" s="282"/>
      <c r="S93" s="89"/>
      <c r="T93" s="6"/>
      <c r="U93" s="6"/>
    </row>
    <row r="94" spans="1:21" ht="24" customHeight="1" x14ac:dyDescent="0.2">
      <c r="B94" s="120"/>
      <c r="C94" s="89"/>
      <c r="D94" s="89"/>
      <c r="E94" s="89"/>
      <c r="F94" s="89"/>
      <c r="G94" s="89"/>
      <c r="H94" s="89"/>
      <c r="I94" s="89"/>
      <c r="J94" s="172"/>
      <c r="K94" s="89"/>
      <c r="L94" s="89"/>
      <c r="M94" s="89"/>
      <c r="N94" s="89"/>
      <c r="O94" s="270"/>
      <c r="P94" s="270"/>
      <c r="Q94" s="270"/>
      <c r="R94" s="270"/>
      <c r="S94" s="89"/>
      <c r="T94" s="6"/>
      <c r="U94" s="6"/>
    </row>
    <row r="95" spans="1:21" ht="24.75" customHeight="1" x14ac:dyDescent="0.2">
      <c r="B95" s="120"/>
      <c r="C95" s="89"/>
      <c r="D95" s="89"/>
      <c r="E95" s="89"/>
      <c r="F95" s="89"/>
      <c r="G95" s="89"/>
      <c r="H95" s="89"/>
      <c r="I95" s="89"/>
      <c r="J95" s="172"/>
      <c r="K95" s="89"/>
      <c r="L95" s="89"/>
      <c r="M95" s="89"/>
      <c r="N95" s="89"/>
      <c r="O95" s="89"/>
      <c r="P95" s="89"/>
      <c r="Q95" s="89"/>
      <c r="R95" s="89"/>
      <c r="S95" s="89"/>
      <c r="T95" s="6"/>
      <c r="U95" s="6"/>
    </row>
    <row r="96" spans="1:21" ht="17.100000000000001" customHeight="1" x14ac:dyDescent="0.2">
      <c r="B96" s="120"/>
      <c r="C96" s="89"/>
      <c r="D96" s="89"/>
      <c r="E96" s="89"/>
      <c r="F96" s="89"/>
      <c r="G96" s="89"/>
      <c r="H96" s="89"/>
      <c r="I96" s="89"/>
      <c r="J96" s="172"/>
      <c r="K96" s="89"/>
      <c r="L96" s="72"/>
      <c r="M96" s="93"/>
      <c r="N96" s="73"/>
      <c r="O96" s="89"/>
      <c r="P96" s="89"/>
      <c r="Q96" s="89"/>
      <c r="R96" s="89"/>
      <c r="S96" s="74"/>
      <c r="T96" s="6"/>
      <c r="U96" s="6"/>
    </row>
    <row r="97" spans="2:21" ht="17.100000000000001" customHeight="1" x14ac:dyDescent="0.2">
      <c r="B97" s="120"/>
      <c r="C97" s="89"/>
      <c r="D97" s="89"/>
      <c r="E97" s="89"/>
      <c r="F97" s="89"/>
      <c r="G97" s="89"/>
      <c r="H97" s="89"/>
      <c r="I97" s="89"/>
      <c r="J97" s="172"/>
      <c r="K97" s="89"/>
      <c r="L97" s="93"/>
      <c r="M97" s="93"/>
      <c r="N97" s="73"/>
      <c r="O97" s="89"/>
      <c r="P97" s="89"/>
      <c r="Q97" s="89"/>
      <c r="R97" s="89"/>
      <c r="S97" s="73"/>
      <c r="T97" s="6"/>
      <c r="U97" s="6"/>
    </row>
    <row r="98" spans="2:21" ht="36" customHeight="1" x14ac:dyDescent="0.2">
      <c r="B98" s="120"/>
      <c r="C98" s="89"/>
      <c r="D98" s="89"/>
      <c r="E98" s="89"/>
      <c r="F98" s="89"/>
      <c r="G98" s="89"/>
      <c r="H98" s="89"/>
      <c r="I98" s="89"/>
      <c r="J98" s="172"/>
      <c r="K98" s="89"/>
      <c r="L98" s="89"/>
      <c r="M98" s="89"/>
      <c r="N98" s="89"/>
      <c r="O98" s="283"/>
      <c r="P98" s="283"/>
      <c r="Q98" s="283"/>
      <c r="R98" s="283"/>
      <c r="S98" s="89"/>
      <c r="T98" s="3"/>
      <c r="U98" s="6"/>
    </row>
    <row r="99" spans="2:21" ht="24" customHeight="1" x14ac:dyDescent="0.2">
      <c r="B99" s="120"/>
      <c r="C99" s="89"/>
      <c r="D99" s="89"/>
      <c r="E99" s="89"/>
      <c r="F99" s="89"/>
      <c r="G99" s="89"/>
      <c r="H99" s="89"/>
      <c r="I99" s="89"/>
      <c r="J99" s="172"/>
      <c r="K99" s="89"/>
      <c r="L99" s="89"/>
      <c r="M99" s="89"/>
      <c r="N99" s="89"/>
      <c r="O99" s="284"/>
      <c r="P99" s="284"/>
      <c r="Q99" s="284"/>
      <c r="R99" s="284"/>
      <c r="S99" s="89"/>
      <c r="T99" s="6"/>
      <c r="U99" s="6"/>
    </row>
    <row r="100" spans="2:21" ht="21.75" customHeight="1" x14ac:dyDescent="0.2">
      <c r="B100" s="120"/>
      <c r="C100" s="89"/>
      <c r="D100" s="89"/>
      <c r="E100" s="89"/>
      <c r="F100" s="89"/>
      <c r="G100" s="89"/>
      <c r="H100" s="89"/>
      <c r="I100" s="89"/>
      <c r="J100" s="172"/>
      <c r="K100" s="89"/>
      <c r="L100" s="89"/>
      <c r="M100" s="89"/>
      <c r="N100" s="89"/>
      <c r="O100" s="270"/>
      <c r="P100" s="270"/>
      <c r="Q100" s="270"/>
      <c r="R100" s="270"/>
      <c r="S100" s="89"/>
      <c r="T100" s="6"/>
      <c r="U100" s="6"/>
    </row>
    <row r="101" spans="2:21" ht="14.25" customHeight="1" x14ac:dyDescent="0.2">
      <c r="B101" s="120"/>
      <c r="C101" s="89"/>
      <c r="D101" s="89"/>
      <c r="E101" s="89"/>
      <c r="F101" s="89"/>
      <c r="G101" s="89"/>
      <c r="H101" s="89"/>
      <c r="I101" s="89"/>
      <c r="J101" s="172"/>
      <c r="K101" s="89"/>
      <c r="L101" s="89"/>
      <c r="M101" s="89"/>
      <c r="N101" s="89"/>
      <c r="O101" s="270"/>
      <c r="P101" s="270"/>
      <c r="Q101" s="270"/>
      <c r="R101" s="270"/>
      <c r="S101" s="89"/>
      <c r="T101" s="6"/>
      <c r="U101" s="6"/>
    </row>
    <row r="102" spans="2:21" ht="14.25" customHeight="1" x14ac:dyDescent="0.2">
      <c r="B102" s="120"/>
      <c r="C102" s="89"/>
      <c r="D102" s="89"/>
      <c r="E102" s="89"/>
      <c r="F102" s="89"/>
      <c r="G102" s="89"/>
      <c r="H102" s="89"/>
      <c r="I102" s="89"/>
      <c r="J102" s="172"/>
      <c r="K102" s="89"/>
      <c r="L102" s="89"/>
      <c r="M102" s="89"/>
      <c r="N102" s="89"/>
      <c r="O102" s="283"/>
      <c r="P102" s="283"/>
      <c r="Q102" s="283"/>
      <c r="R102" s="283"/>
      <c r="S102" s="89"/>
      <c r="T102" s="6"/>
      <c r="U102" s="6"/>
    </row>
    <row r="103" spans="2:21" ht="14.25" customHeight="1" x14ac:dyDescent="0.2">
      <c r="B103" s="120"/>
      <c r="C103" s="89"/>
      <c r="D103" s="89"/>
      <c r="E103" s="89"/>
      <c r="F103" s="89"/>
      <c r="G103" s="89"/>
      <c r="H103" s="89"/>
      <c r="I103" s="89"/>
      <c r="J103" s="172"/>
      <c r="K103" s="89"/>
      <c r="L103" s="89"/>
      <c r="M103" s="89"/>
      <c r="N103" s="89"/>
      <c r="O103" s="284"/>
      <c r="P103" s="284"/>
      <c r="Q103" s="284"/>
      <c r="R103" s="284"/>
      <c r="S103" s="89"/>
      <c r="T103" s="6"/>
      <c r="U103" s="6"/>
    </row>
    <row r="104" spans="2:21" ht="18.75" customHeight="1" x14ac:dyDescent="0.2">
      <c r="O104" s="270"/>
      <c r="P104" s="270"/>
      <c r="Q104" s="270"/>
      <c r="R104" s="270"/>
      <c r="T104" s="6"/>
      <c r="U104" s="6"/>
    </row>
    <row r="105" spans="2:21" x14ac:dyDescent="0.2">
      <c r="O105" s="270"/>
      <c r="P105" s="270"/>
      <c r="Q105" s="270"/>
      <c r="R105" s="270"/>
      <c r="T105" s="6"/>
      <c r="U105" s="6"/>
    </row>
    <row r="106" spans="2:21" x14ac:dyDescent="0.2">
      <c r="T106" s="6"/>
      <c r="U106" s="6"/>
    </row>
    <row r="107" spans="2:21" x14ac:dyDescent="0.2">
      <c r="U107" s="6"/>
    </row>
    <row r="108" spans="2:21" x14ac:dyDescent="0.2">
      <c r="U108" s="6"/>
    </row>
    <row r="109" spans="2:21" x14ac:dyDescent="0.2">
      <c r="U109" s="6"/>
    </row>
  </sheetData>
  <mergeCells count="108">
    <mergeCell ref="C63:I63"/>
    <mergeCell ref="C59:I59"/>
    <mergeCell ref="C60:I60"/>
    <mergeCell ref="C66:I66"/>
    <mergeCell ref="C67:I67"/>
    <mergeCell ref="C68:I68"/>
    <mergeCell ref="C64:I64"/>
    <mergeCell ref="N64:R64"/>
    <mergeCell ref="C65:I65"/>
    <mergeCell ref="N65:R65"/>
    <mergeCell ref="N62:Q62"/>
    <mergeCell ref="N63:Q63"/>
    <mergeCell ref="O105:R105"/>
    <mergeCell ref="O93:R93"/>
    <mergeCell ref="O94:R94"/>
    <mergeCell ref="O98:R98"/>
    <mergeCell ref="O99:R99"/>
    <mergeCell ref="O100:R100"/>
    <mergeCell ref="O101:R101"/>
    <mergeCell ref="S86:S87"/>
    <mergeCell ref="C88:I88"/>
    <mergeCell ref="C89:I89"/>
    <mergeCell ref="C90:I90"/>
    <mergeCell ref="C91:I91"/>
    <mergeCell ref="C92:I92"/>
    <mergeCell ref="O102:R102"/>
    <mergeCell ref="O103:R103"/>
    <mergeCell ref="O104:R104"/>
    <mergeCell ref="B55:I55"/>
    <mergeCell ref="B54:I54"/>
    <mergeCell ref="N59:Q59"/>
    <mergeCell ref="C61:I61"/>
    <mergeCell ref="B85:B87"/>
    <mergeCell ref="C85:I87"/>
    <mergeCell ref="L85:L87"/>
    <mergeCell ref="M85:P85"/>
    <mergeCell ref="Q85:R85"/>
    <mergeCell ref="N86:N87"/>
    <mergeCell ref="P86:P87"/>
    <mergeCell ref="C72:I72"/>
    <mergeCell ref="C73:I73"/>
    <mergeCell ref="C74:I74"/>
    <mergeCell ref="C80:I80"/>
    <mergeCell ref="C75:I75"/>
    <mergeCell ref="C76:I76"/>
    <mergeCell ref="C77:I77"/>
    <mergeCell ref="C78:I78"/>
    <mergeCell ref="C79:I79"/>
    <mergeCell ref="N57:Q57"/>
    <mergeCell ref="C69:I69"/>
    <mergeCell ref="C70:I70"/>
    <mergeCell ref="C71:I71"/>
    <mergeCell ref="C53:I53"/>
    <mergeCell ref="C38:I38"/>
    <mergeCell ref="C39:I39"/>
    <mergeCell ref="C43:I43"/>
    <mergeCell ref="C44:I44"/>
    <mergeCell ref="C46:I46"/>
    <mergeCell ref="C41:I41"/>
    <mergeCell ref="C42:I42"/>
    <mergeCell ref="C48:I48"/>
    <mergeCell ref="C52:I52"/>
    <mergeCell ref="C40:I40"/>
    <mergeCell ref="C36:I36"/>
    <mergeCell ref="C33:I33"/>
    <mergeCell ref="C50:I50"/>
    <mergeCell ref="C51:I51"/>
    <mergeCell ref="C47:I47"/>
    <mergeCell ref="C35:I35"/>
    <mergeCell ref="C49:I49"/>
    <mergeCell ref="C45:I45"/>
    <mergeCell ref="C37:I37"/>
    <mergeCell ref="P8:P9"/>
    <mergeCell ref="S8:S9"/>
    <mergeCell ref="C10:I10"/>
    <mergeCell ref="B1:S1"/>
    <mergeCell ref="B2:S2"/>
    <mergeCell ref="B3:S3"/>
    <mergeCell ref="B5:S5"/>
    <mergeCell ref="B7:B9"/>
    <mergeCell ref="C7:I9"/>
    <mergeCell ref="L7:L9"/>
    <mergeCell ref="M7:P7"/>
    <mergeCell ref="Q7:R7"/>
    <mergeCell ref="N8:N9"/>
    <mergeCell ref="C11:I11"/>
    <mergeCell ref="C12:I12"/>
    <mergeCell ref="C13:I13"/>
    <mergeCell ref="C20:I20"/>
    <mergeCell ref="C21:I21"/>
    <mergeCell ref="C22:I22"/>
    <mergeCell ref="C17:I17"/>
    <mergeCell ref="C18:I18"/>
    <mergeCell ref="C19:I19"/>
    <mergeCell ref="C25:I25"/>
    <mergeCell ref="C26:I26"/>
    <mergeCell ref="C23:I23"/>
    <mergeCell ref="C31:I31"/>
    <mergeCell ref="C28:I28"/>
    <mergeCell ref="C34:I34"/>
    <mergeCell ref="C27:I27"/>
    <mergeCell ref="C24:I24"/>
    <mergeCell ref="C14:I14"/>
    <mergeCell ref="C15:I15"/>
    <mergeCell ref="C16:I16"/>
    <mergeCell ref="C29:I29"/>
    <mergeCell ref="C30:I30"/>
    <mergeCell ref="C32:I32"/>
  </mergeCells>
  <pageMargins left="0.81" right="0.19" top="0.46" bottom="0.45" header="0.31496062992125984" footer="0.2"/>
  <pageSetup paperSize="5" scale="8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Sheet1</vt:lpstr>
      <vt:lpstr>Sheet1 (2)</vt:lpstr>
      <vt:lpstr>LINK REALISASI 1</vt:lpstr>
      <vt:lpstr>LINK REALISASI 2</vt:lpstr>
      <vt:lpstr>JANUARI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Windows User</cp:lastModifiedBy>
  <cp:lastPrinted>2020-02-10T09:12:52Z</cp:lastPrinted>
  <dcterms:created xsi:type="dcterms:W3CDTF">2007-04-18T08:50:13Z</dcterms:created>
  <dcterms:modified xsi:type="dcterms:W3CDTF">2020-03-05T04:45:15Z</dcterms:modified>
</cp:coreProperties>
</file>