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SEKTORAL\TW II &amp; SMT I\"/>
    </mc:Choice>
  </mc:AlternateContent>
  <xr:revisionPtr revIDLastSave="0" documentId="13_ncr:1_{55A4B866-3A3F-471F-A8C2-380C139CB7A5}" xr6:coauthVersionLast="47" xr6:coauthVersionMax="47" xr10:uidLastSave="{00000000-0000-0000-0000-000000000000}"/>
  <bookViews>
    <workbookView xWindow="780" yWindow="780" windowWidth="21600" windowHeight="11385" activeTab="2" xr2:uid="{00000000-000D-0000-FFFF-FFFF00000000}"/>
  </bookViews>
  <sheets>
    <sheet name="PELAY BALITA" sheetId="2" r:id="rId1"/>
    <sheet name="KN" sheetId="6" r:id="rId2"/>
    <sheet name="LH,BBLR" sheetId="7" r:id="rId3"/>
    <sheet name="NEO RISTI" sheetId="8" r:id="rId4"/>
    <sheet name="IMD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34" i="7" l="1"/>
  <c r="AR8" i="7"/>
  <c r="AR9" i="7"/>
  <c r="AR10" i="7"/>
  <c r="AR11" i="7"/>
  <c r="AR12" i="7"/>
  <c r="AR13" i="7"/>
  <c r="AR14" i="7"/>
  <c r="AR15" i="7"/>
  <c r="AR16" i="7"/>
  <c r="AR17" i="7"/>
  <c r="AR18" i="7"/>
  <c r="AR19" i="7"/>
  <c r="AR20" i="7"/>
  <c r="AR21" i="7"/>
  <c r="AR22" i="7"/>
  <c r="AR23" i="7"/>
  <c r="AR24" i="7"/>
  <c r="AR25" i="7"/>
  <c r="AR26" i="7"/>
  <c r="AR27" i="7"/>
  <c r="AR28" i="7"/>
  <c r="AR29" i="7"/>
  <c r="AR30" i="7"/>
  <c r="AR31" i="7"/>
  <c r="AR32" i="7"/>
  <c r="AR33" i="7"/>
  <c r="AR7" i="7"/>
  <c r="AQ8" i="7"/>
  <c r="AQ9" i="7"/>
  <c r="AQ10" i="7"/>
  <c r="AQ11" i="7"/>
  <c r="AQ12" i="7"/>
  <c r="AQ13" i="7"/>
  <c r="AQ14" i="7"/>
  <c r="AQ15" i="7"/>
  <c r="AQ16" i="7"/>
  <c r="AQ17" i="7"/>
  <c r="AQ18" i="7"/>
  <c r="AQ19" i="7"/>
  <c r="AQ20" i="7"/>
  <c r="AQ21" i="7"/>
  <c r="AQ22" i="7"/>
  <c r="AQ23" i="7"/>
  <c r="AQ24" i="7"/>
  <c r="AQ25" i="7"/>
  <c r="AQ26" i="7"/>
  <c r="AQ27" i="7"/>
  <c r="AQ28" i="7"/>
  <c r="AQ29" i="7"/>
  <c r="AQ30" i="7"/>
  <c r="AQ31" i="7"/>
  <c r="AQ32" i="7"/>
  <c r="AQ33" i="7"/>
  <c r="AQ7" i="7"/>
  <c r="AP33" i="7"/>
  <c r="AP32" i="7"/>
  <c r="AP31" i="7"/>
  <c r="AP30" i="7"/>
  <c r="AP29" i="7"/>
  <c r="AP28" i="7"/>
  <c r="AP27" i="7"/>
  <c r="AP26" i="7"/>
  <c r="AP25" i="7"/>
  <c r="AP24" i="7"/>
  <c r="AP23" i="7"/>
  <c r="AP22" i="7"/>
  <c r="AP21" i="7"/>
  <c r="AP20" i="7"/>
  <c r="AP19" i="7"/>
  <c r="AP18" i="7"/>
  <c r="AP17" i="7"/>
  <c r="AP16" i="7"/>
  <c r="AP15" i="7"/>
  <c r="AP14" i="7"/>
  <c r="AP13" i="7"/>
  <c r="AP12" i="7"/>
  <c r="AP11" i="7"/>
  <c r="AP10" i="7"/>
  <c r="AP9" i="7"/>
  <c r="AP8" i="7"/>
  <c r="AP7" i="7"/>
  <c r="X34" i="7"/>
  <c r="X8" i="7"/>
  <c r="X9" i="7"/>
  <c r="X10" i="7"/>
  <c r="X11" i="7"/>
  <c r="X12" i="7"/>
  <c r="X13" i="7"/>
  <c r="X14" i="7"/>
  <c r="X15" i="7"/>
  <c r="X16" i="7"/>
  <c r="X17" i="7"/>
  <c r="X18" i="7"/>
  <c r="X19" i="7"/>
  <c r="X20" i="7"/>
  <c r="X21" i="7"/>
  <c r="X22" i="7"/>
  <c r="X23" i="7"/>
  <c r="X24" i="7"/>
  <c r="X25" i="7"/>
  <c r="X26" i="7"/>
  <c r="X27" i="7"/>
  <c r="X28" i="7"/>
  <c r="X29" i="7"/>
  <c r="X30" i="7"/>
  <c r="X31" i="7"/>
  <c r="X32" i="7"/>
  <c r="X33" i="7"/>
  <c r="X7" i="7"/>
  <c r="AH34" i="7"/>
  <c r="AH8" i="7"/>
  <c r="AH9" i="7"/>
  <c r="AH10" i="7"/>
  <c r="AH11" i="7"/>
  <c r="AH12" i="7"/>
  <c r="AH13" i="7"/>
  <c r="AH14" i="7"/>
  <c r="AH15" i="7"/>
  <c r="AH16" i="7"/>
  <c r="AH17" i="7"/>
  <c r="AH18" i="7"/>
  <c r="AH19" i="7"/>
  <c r="AH20" i="7"/>
  <c r="AH21" i="7"/>
  <c r="AH22" i="7"/>
  <c r="AH23" i="7"/>
  <c r="AH24" i="7"/>
  <c r="AH25" i="7"/>
  <c r="AH26" i="7"/>
  <c r="AH27" i="7"/>
  <c r="AH28" i="7"/>
  <c r="AH29" i="7"/>
  <c r="AH30" i="7"/>
  <c r="AH31" i="7"/>
  <c r="AH32" i="7"/>
  <c r="AH33" i="7"/>
  <c r="AH7" i="7"/>
  <c r="AG8" i="7"/>
  <c r="AG9" i="7"/>
  <c r="AG10" i="7"/>
  <c r="AG11" i="7"/>
  <c r="AG12" i="7"/>
  <c r="AG13" i="7"/>
  <c r="AG14" i="7"/>
  <c r="AG15" i="7"/>
  <c r="AG16" i="7"/>
  <c r="AG17" i="7"/>
  <c r="AG18" i="7"/>
  <c r="AG19" i="7"/>
  <c r="AG20" i="7"/>
  <c r="AG21" i="7"/>
  <c r="AG22" i="7"/>
  <c r="AG23" i="7"/>
  <c r="AG24" i="7"/>
  <c r="AG25" i="7"/>
  <c r="AG26" i="7"/>
  <c r="AG27" i="7"/>
  <c r="AG28" i="7"/>
  <c r="AG29" i="7"/>
  <c r="AG30" i="7"/>
  <c r="AG31" i="7"/>
  <c r="AG32" i="7"/>
  <c r="AG33" i="7"/>
  <c r="AG7" i="7"/>
  <c r="AP34" i="7"/>
  <c r="AO34" i="7"/>
  <c r="AN34" i="7"/>
  <c r="AL34" i="7"/>
  <c r="AK34" i="7"/>
  <c r="AJ34" i="7"/>
  <c r="AI34" i="7"/>
  <c r="AF34" i="7"/>
  <c r="AE34" i="7"/>
  <c r="AD34" i="7"/>
  <c r="AF33" i="7"/>
  <c r="AF32" i="7"/>
  <c r="AF31" i="7"/>
  <c r="AF30" i="7"/>
  <c r="AF29" i="7"/>
  <c r="AF28" i="7"/>
  <c r="AF27" i="7"/>
  <c r="AF26" i="7"/>
  <c r="AF25" i="7"/>
  <c r="AF24" i="7"/>
  <c r="AF23" i="7"/>
  <c r="AF22" i="7"/>
  <c r="AF21" i="7"/>
  <c r="AF20" i="7"/>
  <c r="AF19" i="7"/>
  <c r="AF18" i="7"/>
  <c r="AF17" i="7"/>
  <c r="AF16" i="7"/>
  <c r="AF15" i="7"/>
  <c r="AF14" i="7"/>
  <c r="AF13" i="7"/>
  <c r="AF12" i="7"/>
  <c r="AF11" i="7"/>
  <c r="AF10" i="7"/>
  <c r="AF9" i="7"/>
  <c r="AF8" i="7"/>
  <c r="AF7" i="7"/>
  <c r="AQ34" i="7" l="1"/>
  <c r="AG34" i="7"/>
  <c r="O8" i="9" l="1"/>
  <c r="O9" i="9"/>
  <c r="O10" i="9"/>
  <c r="O11" i="9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7" i="9"/>
  <c r="L8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7" i="9"/>
  <c r="Q8" i="9"/>
  <c r="Q9" i="9"/>
  <c r="Q10" i="9"/>
  <c r="Q11" i="9"/>
  <c r="Q12" i="9"/>
  <c r="Q13" i="9"/>
  <c r="Q14" i="9"/>
  <c r="Q15" i="9"/>
  <c r="Q16" i="9"/>
  <c r="Q17" i="9"/>
  <c r="Q18" i="9"/>
  <c r="Q19" i="9"/>
  <c r="Q20" i="9"/>
  <c r="Q21" i="9"/>
  <c r="Q22" i="9"/>
  <c r="Q23" i="9"/>
  <c r="Q24" i="9"/>
  <c r="Q25" i="9"/>
  <c r="Q26" i="9"/>
  <c r="Q27" i="9"/>
  <c r="Q28" i="9"/>
  <c r="Q29" i="9"/>
  <c r="Q30" i="9"/>
  <c r="Q31" i="9"/>
  <c r="Q32" i="9"/>
  <c r="Q33" i="9"/>
  <c r="Q7" i="9"/>
  <c r="O34" i="9"/>
  <c r="N34" i="9"/>
  <c r="M34" i="9"/>
  <c r="L34" i="9"/>
  <c r="K34" i="9"/>
  <c r="J34" i="9"/>
  <c r="R34" i="8"/>
  <c r="S34" i="8" s="1"/>
  <c r="AJ8" i="8"/>
  <c r="AJ9" i="8"/>
  <c r="AJ10" i="8"/>
  <c r="AJ11" i="8"/>
  <c r="AJ12" i="8"/>
  <c r="AJ13" i="8"/>
  <c r="AJ14" i="8"/>
  <c r="AJ15" i="8"/>
  <c r="AJ16" i="8"/>
  <c r="AJ17" i="8"/>
  <c r="AJ18" i="8"/>
  <c r="AJ19" i="8"/>
  <c r="AJ20" i="8"/>
  <c r="AJ21" i="8"/>
  <c r="AJ22" i="8"/>
  <c r="AJ23" i="8"/>
  <c r="AJ24" i="8"/>
  <c r="AJ25" i="8"/>
  <c r="AJ26" i="8"/>
  <c r="AJ27" i="8"/>
  <c r="AK27" i="8" s="1"/>
  <c r="AJ28" i="8"/>
  <c r="AJ29" i="8"/>
  <c r="AJ30" i="8"/>
  <c r="AJ31" i="8"/>
  <c r="AJ32" i="8"/>
  <c r="AK32" i="8" s="1"/>
  <c r="AJ33" i="8"/>
  <c r="AI8" i="8"/>
  <c r="AI9" i="8"/>
  <c r="AI10" i="8"/>
  <c r="AI11" i="8"/>
  <c r="AI12" i="8"/>
  <c r="AI13" i="8"/>
  <c r="AK13" i="8" s="1"/>
  <c r="AI14" i="8"/>
  <c r="AI15" i="8"/>
  <c r="AI16" i="8"/>
  <c r="AI17" i="8"/>
  <c r="AI18" i="8"/>
  <c r="AI19" i="8"/>
  <c r="AI20" i="8"/>
  <c r="AI21" i="8"/>
  <c r="AK21" i="8" s="1"/>
  <c r="AI22" i="8"/>
  <c r="AI23" i="8"/>
  <c r="AI24" i="8"/>
  <c r="AI25" i="8"/>
  <c r="AI26" i="8"/>
  <c r="AI27" i="8"/>
  <c r="AI28" i="8"/>
  <c r="AI29" i="8"/>
  <c r="AK29" i="8" s="1"/>
  <c r="AI30" i="8"/>
  <c r="AI31" i="8"/>
  <c r="AI32" i="8"/>
  <c r="AI33" i="8"/>
  <c r="AJ7" i="8"/>
  <c r="AJ34" i="8" s="1"/>
  <c r="AI7" i="8"/>
  <c r="AG34" i="8"/>
  <c r="AG8" i="8"/>
  <c r="AG9" i="8"/>
  <c r="AH9" i="8" s="1"/>
  <c r="AG10" i="8"/>
  <c r="AG11" i="8"/>
  <c r="AG12" i="8"/>
  <c r="AH12" i="8" s="1"/>
  <c r="AG13" i="8"/>
  <c r="AH13" i="8" s="1"/>
  <c r="AG14" i="8"/>
  <c r="AG15" i="8"/>
  <c r="AH15" i="8" s="1"/>
  <c r="AG16" i="8"/>
  <c r="AH16" i="8" s="1"/>
  <c r="AG17" i="8"/>
  <c r="AG18" i="8"/>
  <c r="AG19" i="8"/>
  <c r="AG20" i="8"/>
  <c r="AG21" i="8"/>
  <c r="AG22" i="8"/>
  <c r="AG23" i="8"/>
  <c r="AH23" i="8" s="1"/>
  <c r="AG24" i="8"/>
  <c r="AG25" i="8"/>
  <c r="AG26" i="8"/>
  <c r="AG27" i="8"/>
  <c r="AG28" i="8"/>
  <c r="AG29" i="8"/>
  <c r="AH29" i="8" s="1"/>
  <c r="AG30" i="8"/>
  <c r="AG31" i="8"/>
  <c r="AG32" i="8"/>
  <c r="AG33" i="8"/>
  <c r="AH33" i="8" s="1"/>
  <c r="AG7" i="8"/>
  <c r="AF8" i="8"/>
  <c r="AF9" i="8"/>
  <c r="AF10" i="8"/>
  <c r="AH10" i="8" s="1"/>
  <c r="AF11" i="8"/>
  <c r="AF12" i="8"/>
  <c r="AF13" i="8"/>
  <c r="AF14" i="8"/>
  <c r="AF15" i="8"/>
  <c r="AF16" i="8"/>
  <c r="AF17" i="8"/>
  <c r="AF18" i="8"/>
  <c r="AH18" i="8" s="1"/>
  <c r="AF19" i="8"/>
  <c r="AF20" i="8"/>
  <c r="AH20" i="8" s="1"/>
  <c r="AF21" i="8"/>
  <c r="AF22" i="8"/>
  <c r="AF23" i="8"/>
  <c r="AF24" i="8"/>
  <c r="AH24" i="8" s="1"/>
  <c r="AF25" i="8"/>
  <c r="AF26" i="8"/>
  <c r="AH26" i="8" s="1"/>
  <c r="AF27" i="8"/>
  <c r="AF28" i="8"/>
  <c r="AH28" i="8" s="1"/>
  <c r="AF29" i="8"/>
  <c r="AF30" i="8"/>
  <c r="AF31" i="8"/>
  <c r="AF32" i="8"/>
  <c r="AF33" i="8"/>
  <c r="AF7" i="8"/>
  <c r="AK33" i="8"/>
  <c r="AH32" i="8"/>
  <c r="AK30" i="8"/>
  <c r="AH30" i="8"/>
  <c r="AH27" i="8"/>
  <c r="AK26" i="8"/>
  <c r="AK25" i="8"/>
  <c r="AH25" i="8"/>
  <c r="AK24" i="8"/>
  <c r="AK22" i="8"/>
  <c r="AH22" i="8"/>
  <c r="AH21" i="8"/>
  <c r="AK19" i="8"/>
  <c r="AH19" i="8"/>
  <c r="AK18" i="8"/>
  <c r="AK17" i="8"/>
  <c r="AK16" i="8"/>
  <c r="AK15" i="8"/>
  <c r="AK14" i="8"/>
  <c r="AH14" i="8"/>
  <c r="AK11" i="8"/>
  <c r="AH11" i="8"/>
  <c r="AK10" i="8"/>
  <c r="AK9" i="8"/>
  <c r="AK8" i="8"/>
  <c r="AH8" i="8"/>
  <c r="AI5" i="8"/>
  <c r="AF5" i="8"/>
  <c r="U34" i="7"/>
  <c r="T34" i="7"/>
  <c r="Y34" i="6"/>
  <c r="Y8" i="6"/>
  <c r="Y9" i="6"/>
  <c r="Y10" i="6"/>
  <c r="Y11" i="6"/>
  <c r="Y12" i="6"/>
  <c r="Y13" i="6"/>
  <c r="Y14" i="6"/>
  <c r="Y15" i="6"/>
  <c r="Y16" i="6"/>
  <c r="Y17" i="6"/>
  <c r="Y18" i="6"/>
  <c r="Y19" i="6"/>
  <c r="Y20" i="6"/>
  <c r="Y21" i="6"/>
  <c r="Y22" i="6"/>
  <c r="Y23" i="6"/>
  <c r="Y24" i="6"/>
  <c r="Y25" i="6"/>
  <c r="Y26" i="6"/>
  <c r="Y27" i="6"/>
  <c r="Y28" i="6"/>
  <c r="Y29" i="6"/>
  <c r="Y30" i="6"/>
  <c r="Y31" i="6"/>
  <c r="Y32" i="6"/>
  <c r="Y33" i="6"/>
  <c r="Y7" i="6"/>
  <c r="F7" i="6"/>
  <c r="T7" i="6" s="1"/>
  <c r="X34" i="6"/>
  <c r="X8" i="6"/>
  <c r="X9" i="6"/>
  <c r="X10" i="6"/>
  <c r="X11" i="6"/>
  <c r="X12" i="6"/>
  <c r="X13" i="6"/>
  <c r="X14" i="6"/>
  <c r="X15" i="6"/>
  <c r="X16" i="6"/>
  <c r="X17" i="6"/>
  <c r="X18" i="6"/>
  <c r="X19" i="6"/>
  <c r="X20" i="6"/>
  <c r="X21" i="6"/>
  <c r="X22" i="6"/>
  <c r="X23" i="6"/>
  <c r="X24" i="6"/>
  <c r="X25" i="6"/>
  <c r="X26" i="6"/>
  <c r="X27" i="6"/>
  <c r="X28" i="6"/>
  <c r="X29" i="6"/>
  <c r="X30" i="6"/>
  <c r="X31" i="6"/>
  <c r="X32" i="6"/>
  <c r="X33" i="6"/>
  <c r="X7" i="6"/>
  <c r="T34" i="6"/>
  <c r="T8" i="6"/>
  <c r="T9" i="6"/>
  <c r="T10" i="6"/>
  <c r="T11" i="6"/>
  <c r="T12" i="6"/>
  <c r="T13" i="6"/>
  <c r="T14" i="6"/>
  <c r="T15" i="6"/>
  <c r="T16" i="6"/>
  <c r="T17" i="6"/>
  <c r="T18" i="6"/>
  <c r="T19" i="6"/>
  <c r="T20" i="6"/>
  <c r="T21" i="6"/>
  <c r="T22" i="6"/>
  <c r="T23" i="6"/>
  <c r="T24" i="6"/>
  <c r="T25" i="6"/>
  <c r="T26" i="6"/>
  <c r="T27" i="6"/>
  <c r="T28" i="6"/>
  <c r="T29" i="6"/>
  <c r="T30" i="6"/>
  <c r="T31" i="6"/>
  <c r="T32" i="6"/>
  <c r="T33" i="6"/>
  <c r="S34" i="6"/>
  <c r="S8" i="6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23" i="6"/>
  <c r="S24" i="6"/>
  <c r="S25" i="6"/>
  <c r="S26" i="6"/>
  <c r="S27" i="6"/>
  <c r="S28" i="6"/>
  <c r="S29" i="6"/>
  <c r="S30" i="6"/>
  <c r="S31" i="6"/>
  <c r="S32" i="6"/>
  <c r="S33" i="6"/>
  <c r="S7" i="6"/>
  <c r="Q34" i="9" l="1"/>
  <c r="AL32" i="8"/>
  <c r="AL16" i="8"/>
  <c r="AK28" i="8"/>
  <c r="AL28" i="8" s="1"/>
  <c r="AK20" i="8"/>
  <c r="AK12" i="8"/>
  <c r="AL27" i="8"/>
  <c r="AK31" i="8"/>
  <c r="AK23" i="8"/>
  <c r="AL23" i="8" s="1"/>
  <c r="AL8" i="8"/>
  <c r="AL21" i="8"/>
  <c r="AI34" i="8"/>
  <c r="AL20" i="8"/>
  <c r="AL26" i="8"/>
  <c r="AL18" i="8"/>
  <c r="AL10" i="8"/>
  <c r="AL29" i="8"/>
  <c r="AL13" i="8"/>
  <c r="AL12" i="8"/>
  <c r="AL19" i="8"/>
  <c r="AL24" i="8"/>
  <c r="AK7" i="8"/>
  <c r="AH17" i="8"/>
  <c r="AL22" i="8"/>
  <c r="AH31" i="8"/>
  <c r="AL11" i="8"/>
  <c r="AH7" i="8"/>
  <c r="AL9" i="8"/>
  <c r="AL33" i="8"/>
  <c r="AL30" i="8"/>
  <c r="AL17" i="8"/>
  <c r="AL14" i="8"/>
  <c r="AL31" i="8"/>
  <c r="AL15" i="8"/>
  <c r="AL25" i="8"/>
  <c r="AF34" i="8"/>
  <c r="AH34" i="8" s="1"/>
  <c r="AK34" i="8" l="1"/>
  <c r="AL7" i="8"/>
  <c r="AL34" i="8"/>
  <c r="O34" i="6" l="1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7" i="6"/>
  <c r="N34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7" i="6"/>
  <c r="Y34" i="2"/>
  <c r="N9" i="2"/>
  <c r="O9" i="2" s="1"/>
  <c r="N13" i="2"/>
  <c r="S13" i="2" s="1"/>
  <c r="N17" i="2"/>
  <c r="O17" i="2" s="1"/>
  <c r="N21" i="2"/>
  <c r="S21" i="2" s="1"/>
  <c r="N25" i="2"/>
  <c r="O25" i="2" s="1"/>
  <c r="N29" i="2"/>
  <c r="S29" i="2" s="1"/>
  <c r="M7" i="2"/>
  <c r="N7" i="2" s="1"/>
  <c r="R7" i="2"/>
  <c r="M8" i="2"/>
  <c r="N8" i="2" s="1"/>
  <c r="R8" i="2"/>
  <c r="M9" i="2"/>
  <c r="R9" i="2"/>
  <c r="M10" i="2"/>
  <c r="N10" i="2" s="1"/>
  <c r="R10" i="2"/>
  <c r="M11" i="2"/>
  <c r="N11" i="2" s="1"/>
  <c r="R11" i="2"/>
  <c r="M12" i="2"/>
  <c r="N12" i="2" s="1"/>
  <c r="R12" i="2"/>
  <c r="M13" i="2"/>
  <c r="R13" i="2"/>
  <c r="M14" i="2"/>
  <c r="N14" i="2" s="1"/>
  <c r="R14" i="2"/>
  <c r="M15" i="2"/>
  <c r="N15" i="2" s="1"/>
  <c r="R15" i="2"/>
  <c r="M16" i="2"/>
  <c r="N16" i="2" s="1"/>
  <c r="R16" i="2"/>
  <c r="M17" i="2"/>
  <c r="R17" i="2"/>
  <c r="M18" i="2"/>
  <c r="N18" i="2" s="1"/>
  <c r="R18" i="2"/>
  <c r="M19" i="2"/>
  <c r="N19" i="2" s="1"/>
  <c r="R19" i="2"/>
  <c r="M20" i="2"/>
  <c r="N20" i="2" s="1"/>
  <c r="R20" i="2"/>
  <c r="M21" i="2"/>
  <c r="R21" i="2"/>
  <c r="M22" i="2"/>
  <c r="N22" i="2" s="1"/>
  <c r="R22" i="2"/>
  <c r="M23" i="2"/>
  <c r="N23" i="2" s="1"/>
  <c r="R23" i="2"/>
  <c r="M24" i="2"/>
  <c r="N24" i="2" s="1"/>
  <c r="R24" i="2"/>
  <c r="M25" i="2"/>
  <c r="R25" i="2"/>
  <c r="M26" i="2"/>
  <c r="N26" i="2" s="1"/>
  <c r="R26" i="2"/>
  <c r="M27" i="2"/>
  <c r="N27" i="2" s="1"/>
  <c r="R27" i="2"/>
  <c r="M28" i="2"/>
  <c r="N28" i="2" s="1"/>
  <c r="R28" i="2"/>
  <c r="M29" i="2"/>
  <c r="R29" i="2"/>
  <c r="M30" i="2"/>
  <c r="N30" i="2" s="1"/>
  <c r="R30" i="2"/>
  <c r="M31" i="2"/>
  <c r="N31" i="2" s="1"/>
  <c r="R31" i="2"/>
  <c r="E34" i="9"/>
  <c r="V8" i="7"/>
  <c r="V9" i="7"/>
  <c r="V10" i="7"/>
  <c r="W10" i="7" s="1"/>
  <c r="V11" i="7"/>
  <c r="W11" i="7" s="1"/>
  <c r="V12" i="7"/>
  <c r="V13" i="7"/>
  <c r="V14" i="7"/>
  <c r="V15" i="7"/>
  <c r="V16" i="7"/>
  <c r="V17" i="7"/>
  <c r="V18" i="7"/>
  <c r="W18" i="7" s="1"/>
  <c r="V19" i="7"/>
  <c r="W19" i="7" s="1"/>
  <c r="V20" i="7"/>
  <c r="V21" i="7"/>
  <c r="W21" i="7" s="1"/>
  <c r="V22" i="7"/>
  <c r="V23" i="7"/>
  <c r="V24" i="7"/>
  <c r="V25" i="7"/>
  <c r="V26" i="7"/>
  <c r="W26" i="7" s="1"/>
  <c r="V27" i="7"/>
  <c r="W27" i="7" s="1"/>
  <c r="V28" i="7"/>
  <c r="V29" i="7"/>
  <c r="W29" i="7" s="1"/>
  <c r="V30" i="7"/>
  <c r="V31" i="7"/>
  <c r="V32" i="7"/>
  <c r="V33" i="7"/>
  <c r="V7" i="7"/>
  <c r="W7" i="7" s="1"/>
  <c r="L34" i="7"/>
  <c r="K34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7" i="7"/>
  <c r="U31" i="8"/>
  <c r="V31" i="8"/>
  <c r="U32" i="8"/>
  <c r="V32" i="8"/>
  <c r="U33" i="8"/>
  <c r="V33" i="8"/>
  <c r="U8" i="8"/>
  <c r="V8" i="8"/>
  <c r="U9" i="8"/>
  <c r="V9" i="8"/>
  <c r="U10" i="8"/>
  <c r="V10" i="8"/>
  <c r="U11" i="8"/>
  <c r="V11" i="8"/>
  <c r="U12" i="8"/>
  <c r="V12" i="8"/>
  <c r="U13" i="8"/>
  <c r="V13" i="8"/>
  <c r="U14" i="8"/>
  <c r="V14" i="8"/>
  <c r="U15" i="8"/>
  <c r="V15" i="8"/>
  <c r="U16" i="8"/>
  <c r="V16" i="8"/>
  <c r="U17" i="8"/>
  <c r="V17" i="8"/>
  <c r="U18" i="8"/>
  <c r="V18" i="8"/>
  <c r="U19" i="8"/>
  <c r="V19" i="8"/>
  <c r="U20" i="8"/>
  <c r="V20" i="8"/>
  <c r="U21" i="8"/>
  <c r="V21" i="8"/>
  <c r="U22" i="8"/>
  <c r="V22" i="8"/>
  <c r="U23" i="8"/>
  <c r="V23" i="8"/>
  <c r="U24" i="8"/>
  <c r="V24" i="8"/>
  <c r="U25" i="8"/>
  <c r="V25" i="8"/>
  <c r="U26" i="8"/>
  <c r="V26" i="8"/>
  <c r="U27" i="8"/>
  <c r="V27" i="8"/>
  <c r="U28" i="8"/>
  <c r="V28" i="8"/>
  <c r="U29" i="8"/>
  <c r="V29" i="8"/>
  <c r="U30" i="8"/>
  <c r="V30" i="8"/>
  <c r="V7" i="8"/>
  <c r="U7" i="8"/>
  <c r="N8" i="8"/>
  <c r="O8" i="8"/>
  <c r="N9" i="8"/>
  <c r="O9" i="8"/>
  <c r="N10" i="8"/>
  <c r="O10" i="8"/>
  <c r="N11" i="8"/>
  <c r="O11" i="8"/>
  <c r="N12" i="8"/>
  <c r="O12" i="8"/>
  <c r="N13" i="8"/>
  <c r="O13" i="8"/>
  <c r="N14" i="8"/>
  <c r="O14" i="8"/>
  <c r="N15" i="8"/>
  <c r="O15" i="8"/>
  <c r="N16" i="8"/>
  <c r="O16" i="8"/>
  <c r="N17" i="8"/>
  <c r="O17" i="8"/>
  <c r="N18" i="8"/>
  <c r="O18" i="8"/>
  <c r="N19" i="8"/>
  <c r="O19" i="8"/>
  <c r="N20" i="8"/>
  <c r="O20" i="8"/>
  <c r="N21" i="8"/>
  <c r="O21" i="8"/>
  <c r="N22" i="8"/>
  <c r="O22" i="8"/>
  <c r="N23" i="8"/>
  <c r="O23" i="8"/>
  <c r="N24" i="8"/>
  <c r="O24" i="8"/>
  <c r="N25" i="8"/>
  <c r="O25" i="8"/>
  <c r="N26" i="8"/>
  <c r="O26" i="8"/>
  <c r="N27" i="8"/>
  <c r="O27" i="8"/>
  <c r="N28" i="8"/>
  <c r="O28" i="8"/>
  <c r="N29" i="8"/>
  <c r="O29" i="8"/>
  <c r="N30" i="8"/>
  <c r="O30" i="8"/>
  <c r="N31" i="8"/>
  <c r="O31" i="8"/>
  <c r="N32" i="8"/>
  <c r="O32" i="8"/>
  <c r="N33" i="8"/>
  <c r="O33" i="8"/>
  <c r="O7" i="8"/>
  <c r="N7" i="8"/>
  <c r="G24" i="8"/>
  <c r="H24" i="8"/>
  <c r="G25" i="8"/>
  <c r="H25" i="8"/>
  <c r="G26" i="8"/>
  <c r="H26" i="8"/>
  <c r="G27" i="8"/>
  <c r="H27" i="8"/>
  <c r="G28" i="8"/>
  <c r="H28" i="8"/>
  <c r="G29" i="8"/>
  <c r="H29" i="8"/>
  <c r="G30" i="8"/>
  <c r="H30" i="8"/>
  <c r="G31" i="8"/>
  <c r="H31" i="8"/>
  <c r="G32" i="8"/>
  <c r="H32" i="8"/>
  <c r="G33" i="8"/>
  <c r="H33" i="8"/>
  <c r="G8" i="8"/>
  <c r="H8" i="8"/>
  <c r="G9" i="8"/>
  <c r="H9" i="8"/>
  <c r="G10" i="8"/>
  <c r="H10" i="8"/>
  <c r="G11" i="8"/>
  <c r="H11" i="8"/>
  <c r="G12" i="8"/>
  <c r="H12" i="8"/>
  <c r="G13" i="8"/>
  <c r="H13" i="8"/>
  <c r="G14" i="8"/>
  <c r="H14" i="8"/>
  <c r="G15" i="8"/>
  <c r="H15" i="8"/>
  <c r="G16" i="8"/>
  <c r="H16" i="8"/>
  <c r="G17" i="8"/>
  <c r="H17" i="8"/>
  <c r="G18" i="8"/>
  <c r="H18" i="8"/>
  <c r="G19" i="8"/>
  <c r="H19" i="8"/>
  <c r="G20" i="8"/>
  <c r="H20" i="8"/>
  <c r="G21" i="8"/>
  <c r="H21" i="8"/>
  <c r="G22" i="8"/>
  <c r="H22" i="8"/>
  <c r="G23" i="8"/>
  <c r="H23" i="8"/>
  <c r="H7" i="8"/>
  <c r="G7" i="8"/>
  <c r="W13" i="7" l="1"/>
  <c r="W28" i="7"/>
  <c r="W20" i="7"/>
  <c r="W12" i="7"/>
  <c r="W33" i="7"/>
  <c r="W25" i="7"/>
  <c r="W17" i="7"/>
  <c r="W9" i="7"/>
  <c r="W32" i="7"/>
  <c r="W24" i="7"/>
  <c r="W16" i="7"/>
  <c r="W8" i="7"/>
  <c r="W31" i="7"/>
  <c r="W23" i="7"/>
  <c r="W15" i="7"/>
  <c r="W30" i="7"/>
  <c r="W22" i="7"/>
  <c r="W14" i="7"/>
  <c r="S31" i="2"/>
  <c r="O31" i="2"/>
  <c r="S27" i="2"/>
  <c r="O27" i="2"/>
  <c r="O23" i="2"/>
  <c r="S23" i="2"/>
  <c r="O19" i="2"/>
  <c r="S19" i="2"/>
  <c r="O15" i="2"/>
  <c r="S15" i="2"/>
  <c r="S11" i="2"/>
  <c r="O11" i="2"/>
  <c r="O7" i="2"/>
  <c r="S7" i="2"/>
  <c r="O26" i="2"/>
  <c r="S26" i="2"/>
  <c r="S22" i="2"/>
  <c r="O22" i="2"/>
  <c r="O18" i="2"/>
  <c r="S18" i="2"/>
  <c r="S14" i="2"/>
  <c r="O14" i="2"/>
  <c r="O10" i="2"/>
  <c r="S10" i="2"/>
  <c r="X29" i="2"/>
  <c r="Y29" i="2" s="1"/>
  <c r="T29" i="2"/>
  <c r="X21" i="2"/>
  <c r="Y21" i="2" s="1"/>
  <c r="T21" i="2"/>
  <c r="S30" i="2"/>
  <c r="O30" i="2"/>
  <c r="X13" i="2"/>
  <c r="Y13" i="2" s="1"/>
  <c r="T13" i="2"/>
  <c r="S28" i="2"/>
  <c r="O28" i="2"/>
  <c r="O24" i="2"/>
  <c r="S24" i="2"/>
  <c r="S20" i="2"/>
  <c r="O20" i="2"/>
  <c r="O16" i="2"/>
  <c r="S16" i="2"/>
  <c r="S12" i="2"/>
  <c r="O12" i="2"/>
  <c r="O8" i="2"/>
  <c r="S8" i="2"/>
  <c r="O29" i="2"/>
  <c r="O21" i="2"/>
  <c r="O13" i="2"/>
  <c r="S25" i="2"/>
  <c r="S17" i="2"/>
  <c r="S9" i="2"/>
  <c r="H34" i="9"/>
  <c r="M34" i="7"/>
  <c r="V34" i="7"/>
  <c r="R5" i="8"/>
  <c r="Y5" i="8" s="1"/>
  <c r="N5" i="8"/>
  <c r="K5" i="8"/>
  <c r="AC34" i="8"/>
  <c r="AB34" i="8"/>
  <c r="V34" i="8"/>
  <c r="U34" i="8"/>
  <c r="O34" i="8"/>
  <c r="N34" i="8"/>
  <c r="H34" i="8"/>
  <c r="G34" i="8"/>
  <c r="E34" i="8"/>
  <c r="D34" i="8"/>
  <c r="AD33" i="8"/>
  <c r="AA33" i="8"/>
  <c r="AE33" i="8" s="1"/>
  <c r="W33" i="8"/>
  <c r="T33" i="8"/>
  <c r="P33" i="8"/>
  <c r="I33" i="8"/>
  <c r="F33" i="8"/>
  <c r="AD32" i="8"/>
  <c r="AA32" i="8"/>
  <c r="W32" i="8"/>
  <c r="T32" i="8"/>
  <c r="P32" i="8"/>
  <c r="M32" i="8"/>
  <c r="I32" i="8"/>
  <c r="F32" i="8"/>
  <c r="AD31" i="8"/>
  <c r="AA31" i="8"/>
  <c r="W31" i="8"/>
  <c r="T31" i="8"/>
  <c r="P31" i="8"/>
  <c r="M31" i="8"/>
  <c r="I31" i="8"/>
  <c r="F31" i="8"/>
  <c r="AD30" i="8"/>
  <c r="AA30" i="8"/>
  <c r="W30" i="8"/>
  <c r="P30" i="8"/>
  <c r="M30" i="8"/>
  <c r="I30" i="8"/>
  <c r="F30" i="8"/>
  <c r="AD29" i="8"/>
  <c r="AA29" i="8"/>
  <c r="AE29" i="8" s="1"/>
  <c r="W29" i="8"/>
  <c r="T29" i="8"/>
  <c r="X29" i="8" s="1"/>
  <c r="P29" i="8"/>
  <c r="M29" i="8"/>
  <c r="I29" i="8"/>
  <c r="F29" i="8"/>
  <c r="AD28" i="8"/>
  <c r="W28" i="8"/>
  <c r="T28" i="8"/>
  <c r="P28" i="8"/>
  <c r="M28" i="8"/>
  <c r="I28" i="8"/>
  <c r="F28" i="8"/>
  <c r="AD27" i="8"/>
  <c r="W27" i="8"/>
  <c r="T27" i="8"/>
  <c r="P27" i="8"/>
  <c r="M27" i="8"/>
  <c r="I27" i="8"/>
  <c r="F27" i="8"/>
  <c r="AD26" i="8"/>
  <c r="AA26" i="8"/>
  <c r="W26" i="8"/>
  <c r="P26" i="8"/>
  <c r="M26" i="8"/>
  <c r="I26" i="8"/>
  <c r="F26" i="8"/>
  <c r="AD25" i="8"/>
  <c r="W25" i="8"/>
  <c r="T25" i="8"/>
  <c r="P25" i="8"/>
  <c r="M25" i="8"/>
  <c r="I25" i="8"/>
  <c r="F25" i="8"/>
  <c r="AD24" i="8"/>
  <c r="AA24" i="8"/>
  <c r="AE24" i="8" s="1"/>
  <c r="W24" i="8"/>
  <c r="T24" i="8"/>
  <c r="X24" i="8" s="1"/>
  <c r="P24" i="8"/>
  <c r="M24" i="8"/>
  <c r="I24" i="8"/>
  <c r="F24" i="8"/>
  <c r="AD23" i="8"/>
  <c r="AA23" i="8"/>
  <c r="AE23" i="8" s="1"/>
  <c r="W23" i="8"/>
  <c r="T23" i="8"/>
  <c r="X23" i="8" s="1"/>
  <c r="P23" i="8"/>
  <c r="M23" i="8"/>
  <c r="I23" i="8"/>
  <c r="F23" i="8"/>
  <c r="AD22" i="8"/>
  <c r="AA22" i="8"/>
  <c r="W22" i="8"/>
  <c r="T22" i="8"/>
  <c r="P22" i="8"/>
  <c r="I22" i="8"/>
  <c r="F22" i="8"/>
  <c r="AD21" i="8"/>
  <c r="AA21" i="8"/>
  <c r="W21" i="8"/>
  <c r="P21" i="8"/>
  <c r="I21" i="8"/>
  <c r="F21" i="8"/>
  <c r="AD20" i="8"/>
  <c r="AA20" i="8"/>
  <c r="W20" i="8"/>
  <c r="T20" i="8"/>
  <c r="P20" i="8"/>
  <c r="M20" i="8"/>
  <c r="I20" i="8"/>
  <c r="F20" i="8"/>
  <c r="AD19" i="8"/>
  <c r="AA19" i="8"/>
  <c r="W19" i="8"/>
  <c r="P19" i="8"/>
  <c r="M19" i="8"/>
  <c r="I19" i="8"/>
  <c r="F19" i="8"/>
  <c r="AD18" i="8"/>
  <c r="AA18" i="8"/>
  <c r="AE18" i="8" s="1"/>
  <c r="W18" i="8"/>
  <c r="P18" i="8"/>
  <c r="M18" i="8"/>
  <c r="I18" i="8"/>
  <c r="F18" i="8"/>
  <c r="AD17" i="8"/>
  <c r="AA17" i="8"/>
  <c r="W17" i="8"/>
  <c r="T17" i="8"/>
  <c r="P17" i="8"/>
  <c r="M17" i="8"/>
  <c r="I17" i="8"/>
  <c r="F17" i="8"/>
  <c r="AD16" i="8"/>
  <c r="W16" i="8"/>
  <c r="T16" i="8"/>
  <c r="P16" i="8"/>
  <c r="M16" i="8"/>
  <c r="I16" i="8"/>
  <c r="F16" i="8"/>
  <c r="J16" i="8" s="1"/>
  <c r="AD15" i="8"/>
  <c r="W15" i="8"/>
  <c r="T15" i="8"/>
  <c r="P15" i="8"/>
  <c r="M15" i="8"/>
  <c r="I15" i="8"/>
  <c r="F15" i="8"/>
  <c r="AD14" i="8"/>
  <c r="AA14" i="8"/>
  <c r="W14" i="8"/>
  <c r="T14" i="8"/>
  <c r="P14" i="8"/>
  <c r="M14" i="8"/>
  <c r="I14" i="8"/>
  <c r="F14" i="8"/>
  <c r="AD13" i="8"/>
  <c r="AA13" i="8"/>
  <c r="W13" i="8"/>
  <c r="T13" i="8"/>
  <c r="P13" i="8"/>
  <c r="I13" i="8"/>
  <c r="F13" i="8"/>
  <c r="AD12" i="8"/>
  <c r="AA12" i="8"/>
  <c r="AE12" i="8" s="1"/>
  <c r="W12" i="8"/>
  <c r="T12" i="8"/>
  <c r="X12" i="8" s="1"/>
  <c r="P12" i="8"/>
  <c r="I12" i="8"/>
  <c r="F12" i="8"/>
  <c r="AD11" i="8"/>
  <c r="AA11" i="8"/>
  <c r="W11" i="8"/>
  <c r="P11" i="8"/>
  <c r="I11" i="8"/>
  <c r="F11" i="8"/>
  <c r="AD10" i="8"/>
  <c r="W10" i="8"/>
  <c r="T10" i="8"/>
  <c r="P10" i="8"/>
  <c r="M10" i="8"/>
  <c r="I10" i="8"/>
  <c r="F10" i="8"/>
  <c r="AD9" i="8"/>
  <c r="AA9" i="8"/>
  <c r="AE9" i="8" s="1"/>
  <c r="W9" i="8"/>
  <c r="P9" i="8"/>
  <c r="M9" i="8"/>
  <c r="I9" i="8"/>
  <c r="F9" i="8"/>
  <c r="AD8" i="8"/>
  <c r="AA8" i="8"/>
  <c r="W8" i="8"/>
  <c r="P8" i="8"/>
  <c r="M8" i="8"/>
  <c r="I8" i="8"/>
  <c r="F8" i="8"/>
  <c r="J8" i="8" s="1"/>
  <c r="AD7" i="8"/>
  <c r="AA7" i="8"/>
  <c r="W7" i="8"/>
  <c r="T7" i="8"/>
  <c r="P7" i="8"/>
  <c r="I7" i="8"/>
  <c r="F7" i="8"/>
  <c r="U5" i="8"/>
  <c r="AB5" i="8" s="1"/>
  <c r="Y5" i="7"/>
  <c r="AI5" i="7" s="1"/>
  <c r="O5" i="7"/>
  <c r="Z34" i="7"/>
  <c r="Y34" i="7"/>
  <c r="P34" i="7"/>
  <c r="O34" i="7"/>
  <c r="H34" i="7"/>
  <c r="G34" i="7"/>
  <c r="E34" i="7"/>
  <c r="D34" i="7"/>
  <c r="AK33" i="7"/>
  <c r="AA33" i="7"/>
  <c r="Q33" i="7"/>
  <c r="I33" i="7"/>
  <c r="D33" i="9" s="1"/>
  <c r="F33" i="7"/>
  <c r="AK32" i="7"/>
  <c r="AA32" i="7"/>
  <c r="Q32" i="7"/>
  <c r="I32" i="7"/>
  <c r="D32" i="9" s="1"/>
  <c r="F32" i="7"/>
  <c r="AK31" i="7"/>
  <c r="AA31" i="7"/>
  <c r="Q31" i="7"/>
  <c r="I31" i="7"/>
  <c r="F31" i="7"/>
  <c r="AK30" i="7"/>
  <c r="AA30" i="7"/>
  <c r="Q30" i="7"/>
  <c r="I30" i="7"/>
  <c r="D30" i="9" s="1"/>
  <c r="F30" i="7"/>
  <c r="AK29" i="7"/>
  <c r="AA29" i="7"/>
  <c r="Q29" i="7"/>
  <c r="I29" i="7"/>
  <c r="F29" i="7"/>
  <c r="AK28" i="7"/>
  <c r="AA28" i="7"/>
  <c r="Q28" i="7"/>
  <c r="I28" i="7"/>
  <c r="F28" i="7"/>
  <c r="AK27" i="7"/>
  <c r="AA27" i="7"/>
  <c r="Q27" i="7"/>
  <c r="I27" i="7"/>
  <c r="F27" i="7"/>
  <c r="AK26" i="7"/>
  <c r="AA26" i="7"/>
  <c r="Q26" i="7"/>
  <c r="I26" i="7"/>
  <c r="F26" i="7"/>
  <c r="AK25" i="7"/>
  <c r="AA25" i="7"/>
  <c r="Q25" i="7"/>
  <c r="I25" i="7"/>
  <c r="F25" i="7"/>
  <c r="AK24" i="7"/>
  <c r="AA24" i="7"/>
  <c r="Q24" i="7"/>
  <c r="I24" i="7"/>
  <c r="D24" i="9" s="1"/>
  <c r="F24" i="7"/>
  <c r="AK23" i="7"/>
  <c r="AA23" i="7"/>
  <c r="Q23" i="7"/>
  <c r="I23" i="7"/>
  <c r="D23" i="9" s="1"/>
  <c r="F23" i="7"/>
  <c r="AK22" i="7"/>
  <c r="AA22" i="7"/>
  <c r="Q22" i="7"/>
  <c r="I22" i="7"/>
  <c r="F22" i="7"/>
  <c r="AK21" i="7"/>
  <c r="AA21" i="7"/>
  <c r="Q21" i="7"/>
  <c r="I21" i="7"/>
  <c r="D21" i="9" s="1"/>
  <c r="F21" i="7"/>
  <c r="AK20" i="7"/>
  <c r="AA20" i="7"/>
  <c r="Q20" i="7"/>
  <c r="I20" i="7"/>
  <c r="D20" i="9" s="1"/>
  <c r="F20" i="7"/>
  <c r="AK19" i="7"/>
  <c r="AA19" i="7"/>
  <c r="Q19" i="7"/>
  <c r="I19" i="7"/>
  <c r="F19" i="7"/>
  <c r="AK18" i="7"/>
  <c r="AA18" i="7"/>
  <c r="Q18" i="7"/>
  <c r="I18" i="7"/>
  <c r="D18" i="9" s="1"/>
  <c r="F18" i="7"/>
  <c r="AK17" i="7"/>
  <c r="AA17" i="7"/>
  <c r="Q17" i="7"/>
  <c r="I17" i="7"/>
  <c r="F17" i="7"/>
  <c r="AK16" i="7"/>
  <c r="AA16" i="7"/>
  <c r="Q16" i="7"/>
  <c r="I16" i="7"/>
  <c r="F16" i="7"/>
  <c r="AK15" i="7"/>
  <c r="AA15" i="7"/>
  <c r="Q15" i="7"/>
  <c r="I15" i="7"/>
  <c r="D15" i="9" s="1"/>
  <c r="F15" i="7"/>
  <c r="AK14" i="7"/>
  <c r="AA14" i="7"/>
  <c r="Q14" i="7"/>
  <c r="I14" i="7"/>
  <c r="F14" i="7"/>
  <c r="AK13" i="7"/>
  <c r="AA13" i="7"/>
  <c r="Q13" i="7"/>
  <c r="I13" i="7"/>
  <c r="F13" i="7"/>
  <c r="AK12" i="7"/>
  <c r="AA12" i="7"/>
  <c r="Q12" i="7"/>
  <c r="I12" i="7"/>
  <c r="D12" i="9" s="1"/>
  <c r="F12" i="7"/>
  <c r="AK11" i="7"/>
  <c r="AA11" i="7"/>
  <c r="Q11" i="7"/>
  <c r="I11" i="7"/>
  <c r="D11" i="9" s="1"/>
  <c r="F11" i="7"/>
  <c r="AK10" i="7"/>
  <c r="AA10" i="7"/>
  <c r="Q10" i="7"/>
  <c r="I10" i="7"/>
  <c r="D10" i="9" s="1"/>
  <c r="F10" i="7"/>
  <c r="AK9" i="7"/>
  <c r="AA9" i="7"/>
  <c r="Q9" i="7"/>
  <c r="I9" i="7"/>
  <c r="F9" i="7"/>
  <c r="AK8" i="7"/>
  <c r="AA8" i="7"/>
  <c r="Q8" i="7"/>
  <c r="I8" i="7"/>
  <c r="D8" i="9" s="1"/>
  <c r="F8" i="7"/>
  <c r="AK7" i="7"/>
  <c r="AA7" i="7"/>
  <c r="Q7" i="7"/>
  <c r="I7" i="7"/>
  <c r="D7" i="9" s="1"/>
  <c r="F7" i="7"/>
  <c r="V34" i="6"/>
  <c r="U34" i="6"/>
  <c r="Q34" i="6"/>
  <c r="P34" i="6"/>
  <c r="L34" i="6"/>
  <c r="K34" i="6"/>
  <c r="H34" i="6"/>
  <c r="G34" i="6"/>
  <c r="E34" i="6"/>
  <c r="D34" i="6"/>
  <c r="W33" i="6"/>
  <c r="R33" i="6"/>
  <c r="M33" i="6"/>
  <c r="I33" i="6"/>
  <c r="F33" i="6"/>
  <c r="W32" i="6"/>
  <c r="R32" i="6"/>
  <c r="M32" i="6"/>
  <c r="I32" i="6"/>
  <c r="F32" i="6"/>
  <c r="W31" i="6"/>
  <c r="R31" i="6"/>
  <c r="M31" i="6"/>
  <c r="I31" i="6"/>
  <c r="F31" i="6"/>
  <c r="W30" i="6"/>
  <c r="R30" i="6"/>
  <c r="M30" i="6"/>
  <c r="I30" i="6"/>
  <c r="F30" i="6"/>
  <c r="W29" i="6"/>
  <c r="R29" i="6"/>
  <c r="M29" i="6"/>
  <c r="I29" i="6"/>
  <c r="F29" i="6"/>
  <c r="W28" i="6"/>
  <c r="R28" i="6"/>
  <c r="M28" i="6"/>
  <c r="I28" i="6"/>
  <c r="F28" i="6"/>
  <c r="W27" i="6"/>
  <c r="R27" i="6"/>
  <c r="M27" i="6"/>
  <c r="I27" i="6"/>
  <c r="F27" i="6"/>
  <c r="W26" i="6"/>
  <c r="R26" i="6"/>
  <c r="M26" i="6"/>
  <c r="I26" i="6"/>
  <c r="F26" i="6"/>
  <c r="W25" i="6"/>
  <c r="R25" i="6"/>
  <c r="M25" i="6"/>
  <c r="I25" i="6"/>
  <c r="F25" i="6"/>
  <c r="W24" i="6"/>
  <c r="R24" i="6"/>
  <c r="M24" i="6"/>
  <c r="I24" i="6"/>
  <c r="F24" i="6"/>
  <c r="W23" i="6"/>
  <c r="R23" i="6"/>
  <c r="M23" i="6"/>
  <c r="I23" i="6"/>
  <c r="F23" i="6"/>
  <c r="W22" i="6"/>
  <c r="R22" i="6"/>
  <c r="M22" i="6"/>
  <c r="I22" i="6"/>
  <c r="F22" i="6"/>
  <c r="W21" i="6"/>
  <c r="R21" i="6"/>
  <c r="M21" i="6"/>
  <c r="I21" i="6"/>
  <c r="F21" i="6"/>
  <c r="W20" i="6"/>
  <c r="R20" i="6"/>
  <c r="M20" i="6"/>
  <c r="I20" i="6"/>
  <c r="F20" i="6"/>
  <c r="W19" i="6"/>
  <c r="R19" i="6"/>
  <c r="M19" i="6"/>
  <c r="I19" i="6"/>
  <c r="F19" i="6"/>
  <c r="W18" i="6"/>
  <c r="R18" i="6"/>
  <c r="M18" i="6"/>
  <c r="I18" i="6"/>
  <c r="F18" i="6"/>
  <c r="W17" i="6"/>
  <c r="R17" i="6"/>
  <c r="M17" i="6"/>
  <c r="I17" i="6"/>
  <c r="F17" i="6"/>
  <c r="W16" i="6"/>
  <c r="R16" i="6"/>
  <c r="M16" i="6"/>
  <c r="I16" i="6"/>
  <c r="F16" i="6"/>
  <c r="W15" i="6"/>
  <c r="R15" i="6"/>
  <c r="M15" i="6"/>
  <c r="I15" i="6"/>
  <c r="F15" i="6"/>
  <c r="W14" i="6"/>
  <c r="R14" i="6"/>
  <c r="M14" i="6"/>
  <c r="I14" i="6"/>
  <c r="F14" i="6"/>
  <c r="W13" i="6"/>
  <c r="R13" i="6"/>
  <c r="M13" i="6"/>
  <c r="I13" i="6"/>
  <c r="F13" i="6"/>
  <c r="W12" i="6"/>
  <c r="R12" i="6"/>
  <c r="M12" i="6"/>
  <c r="I12" i="6"/>
  <c r="F12" i="6"/>
  <c r="W11" i="6"/>
  <c r="R11" i="6"/>
  <c r="M11" i="6"/>
  <c r="I11" i="6"/>
  <c r="F11" i="6"/>
  <c r="W10" i="6"/>
  <c r="R10" i="6"/>
  <c r="M10" i="6"/>
  <c r="I10" i="6"/>
  <c r="F10" i="6"/>
  <c r="W9" i="6"/>
  <c r="R9" i="6"/>
  <c r="M9" i="6"/>
  <c r="I9" i="6"/>
  <c r="F9" i="6"/>
  <c r="W8" i="6"/>
  <c r="R8" i="6"/>
  <c r="M8" i="6"/>
  <c r="I8" i="6"/>
  <c r="F8" i="6"/>
  <c r="W7" i="6"/>
  <c r="R7" i="6"/>
  <c r="M7" i="6"/>
  <c r="I7" i="6"/>
  <c r="W34" i="7" l="1"/>
  <c r="R10" i="7"/>
  <c r="R18" i="7"/>
  <c r="R26" i="7"/>
  <c r="F7" i="9"/>
  <c r="F23" i="9"/>
  <c r="F12" i="9"/>
  <c r="R12" i="7"/>
  <c r="AB12" i="7" s="1"/>
  <c r="F33" i="9"/>
  <c r="F8" i="9"/>
  <c r="R11" i="7"/>
  <c r="S11" i="7" s="1"/>
  <c r="R19" i="7"/>
  <c r="S19" i="7" s="1"/>
  <c r="F24" i="9"/>
  <c r="R27" i="7"/>
  <c r="F32" i="9"/>
  <c r="F20" i="9"/>
  <c r="R20" i="7"/>
  <c r="S20" i="7" s="1"/>
  <c r="F30" i="9"/>
  <c r="R8" i="7"/>
  <c r="S8" i="7" s="1"/>
  <c r="R16" i="7"/>
  <c r="S16" i="7" s="1"/>
  <c r="F21" i="9"/>
  <c r="R24" i="7"/>
  <c r="S24" i="7" s="1"/>
  <c r="R32" i="7"/>
  <c r="S32" i="7" s="1"/>
  <c r="F15" i="9"/>
  <c r="F11" i="9"/>
  <c r="R30" i="7"/>
  <c r="F10" i="9"/>
  <c r="F18" i="9"/>
  <c r="J28" i="8"/>
  <c r="AE11" i="8"/>
  <c r="AE30" i="8"/>
  <c r="AE17" i="8"/>
  <c r="AE14" i="8"/>
  <c r="X15" i="8"/>
  <c r="AE20" i="8"/>
  <c r="AE21" i="8"/>
  <c r="AE32" i="8"/>
  <c r="AE8" i="8"/>
  <c r="X17" i="8"/>
  <c r="J20" i="8"/>
  <c r="J26" i="8"/>
  <c r="J29" i="8"/>
  <c r="R13" i="7"/>
  <c r="R21" i="7"/>
  <c r="R29" i="7"/>
  <c r="R7" i="7"/>
  <c r="R15" i="7"/>
  <c r="R23" i="7"/>
  <c r="R31" i="7"/>
  <c r="G28" i="9"/>
  <c r="I28" i="9" s="1"/>
  <c r="R28" i="7"/>
  <c r="R9" i="7"/>
  <c r="R17" i="7"/>
  <c r="R25" i="7"/>
  <c r="R33" i="7"/>
  <c r="S10" i="7"/>
  <c r="AB10" i="7"/>
  <c r="AB18" i="7"/>
  <c r="S18" i="7"/>
  <c r="R14" i="7"/>
  <c r="R22" i="7"/>
  <c r="S30" i="7"/>
  <c r="AB30" i="7"/>
  <c r="S26" i="7"/>
  <c r="AB26" i="7"/>
  <c r="S27" i="7"/>
  <c r="AB27" i="7"/>
  <c r="J16" i="7"/>
  <c r="J25" i="7"/>
  <c r="J23" i="6"/>
  <c r="J11" i="6"/>
  <c r="J29" i="6"/>
  <c r="X19" i="2"/>
  <c r="Y19" i="2" s="1"/>
  <c r="T19" i="2"/>
  <c r="T7" i="2"/>
  <c r="X7" i="2"/>
  <c r="X23" i="2"/>
  <c r="Y23" i="2" s="1"/>
  <c r="T23" i="2"/>
  <c r="T8" i="2"/>
  <c r="X8" i="2"/>
  <c r="Y8" i="2" s="1"/>
  <c r="T24" i="2"/>
  <c r="X24" i="2"/>
  <c r="Y24" i="2" s="1"/>
  <c r="T18" i="2"/>
  <c r="X18" i="2"/>
  <c r="Y18" i="2" s="1"/>
  <c r="X30" i="2"/>
  <c r="Y30" i="2" s="1"/>
  <c r="T30" i="2"/>
  <c r="T9" i="2"/>
  <c r="X9" i="2"/>
  <c r="Y9" i="2" s="1"/>
  <c r="T11" i="2"/>
  <c r="X11" i="2"/>
  <c r="Y11" i="2" s="1"/>
  <c r="T27" i="2"/>
  <c r="X27" i="2"/>
  <c r="Y27" i="2" s="1"/>
  <c r="X14" i="2"/>
  <c r="Y14" i="2" s="1"/>
  <c r="T14" i="2"/>
  <c r="T17" i="2"/>
  <c r="X17" i="2"/>
  <c r="Y17" i="2" s="1"/>
  <c r="X12" i="2"/>
  <c r="Y12" i="2" s="1"/>
  <c r="T12" i="2"/>
  <c r="X28" i="2"/>
  <c r="Y28" i="2" s="1"/>
  <c r="T28" i="2"/>
  <c r="X22" i="2"/>
  <c r="Y22" i="2" s="1"/>
  <c r="T22" i="2"/>
  <c r="T15" i="2"/>
  <c r="X15" i="2"/>
  <c r="Y15" i="2" s="1"/>
  <c r="X20" i="2"/>
  <c r="Y20" i="2" s="1"/>
  <c r="T20" i="2"/>
  <c r="T25" i="2"/>
  <c r="X25" i="2"/>
  <c r="Y25" i="2" s="1"/>
  <c r="T16" i="2"/>
  <c r="X16" i="2"/>
  <c r="Y16" i="2" s="1"/>
  <c r="T10" i="2"/>
  <c r="X10" i="2"/>
  <c r="Y10" i="2" s="1"/>
  <c r="T26" i="2"/>
  <c r="X26" i="2"/>
  <c r="Y26" i="2" s="1"/>
  <c r="X31" i="2"/>
  <c r="Y31" i="2" s="1"/>
  <c r="T31" i="2"/>
  <c r="G25" i="9"/>
  <c r="I25" i="9" s="1"/>
  <c r="N29" i="7"/>
  <c r="D29" i="9"/>
  <c r="G7" i="9"/>
  <c r="P7" i="9" s="1"/>
  <c r="G18" i="9"/>
  <c r="I18" i="9" s="1"/>
  <c r="J14" i="8"/>
  <c r="R34" i="6"/>
  <c r="G13" i="9"/>
  <c r="I13" i="9" s="1"/>
  <c r="N14" i="7"/>
  <c r="D14" i="9"/>
  <c r="G21" i="9"/>
  <c r="I21" i="9" s="1"/>
  <c r="N22" i="7"/>
  <c r="D22" i="9"/>
  <c r="G29" i="9"/>
  <c r="I29" i="9" s="1"/>
  <c r="G9" i="9"/>
  <c r="I9" i="9" s="1"/>
  <c r="G26" i="9"/>
  <c r="I26" i="9" s="1"/>
  <c r="G8" i="9"/>
  <c r="I8" i="9" s="1"/>
  <c r="N9" i="7"/>
  <c r="D9" i="9"/>
  <c r="G16" i="9"/>
  <c r="I16" i="9" s="1"/>
  <c r="N17" i="7"/>
  <c r="D17" i="9"/>
  <c r="G24" i="9"/>
  <c r="I24" i="9" s="1"/>
  <c r="N25" i="7"/>
  <c r="D25" i="9"/>
  <c r="G32" i="9"/>
  <c r="I32" i="9" s="1"/>
  <c r="G17" i="9"/>
  <c r="I17" i="9" s="1"/>
  <c r="N26" i="7"/>
  <c r="D26" i="9"/>
  <c r="G33" i="9"/>
  <c r="I33" i="9" s="1"/>
  <c r="N13" i="7"/>
  <c r="D13" i="9"/>
  <c r="G20" i="9"/>
  <c r="I20" i="9" s="1"/>
  <c r="G15" i="9"/>
  <c r="I15" i="9" s="1"/>
  <c r="N16" i="7"/>
  <c r="D16" i="9"/>
  <c r="G23" i="9"/>
  <c r="I23" i="9" s="1"/>
  <c r="N19" i="7"/>
  <c r="D19" i="9"/>
  <c r="N27" i="7"/>
  <c r="D27" i="9"/>
  <c r="AD34" i="8"/>
  <c r="G11" i="9"/>
  <c r="I11" i="9" s="1"/>
  <c r="G19" i="9"/>
  <c r="I19" i="9" s="1"/>
  <c r="G27" i="9"/>
  <c r="I27" i="9" s="1"/>
  <c r="N28" i="7"/>
  <c r="D28" i="9"/>
  <c r="X14" i="8"/>
  <c r="J17" i="8"/>
  <c r="X20" i="8"/>
  <c r="X32" i="8"/>
  <c r="G12" i="9"/>
  <c r="I12" i="9" s="1"/>
  <c r="G31" i="9"/>
  <c r="I31" i="9" s="1"/>
  <c r="G10" i="9"/>
  <c r="I10" i="9" s="1"/>
  <c r="J13" i="6"/>
  <c r="G14" i="9"/>
  <c r="I14" i="9" s="1"/>
  <c r="G22" i="9"/>
  <c r="I22" i="9" s="1"/>
  <c r="G30" i="9"/>
  <c r="I30" i="9" s="1"/>
  <c r="N31" i="7"/>
  <c r="D31" i="9"/>
  <c r="AE26" i="8"/>
  <c r="X27" i="8"/>
  <c r="X33" i="8"/>
  <c r="J19" i="7"/>
  <c r="J31" i="7"/>
  <c r="J24" i="7"/>
  <c r="N24" i="7"/>
  <c r="J23" i="7"/>
  <c r="N23" i="7"/>
  <c r="J8" i="7"/>
  <c r="N8" i="7"/>
  <c r="J21" i="7"/>
  <c r="N21" i="7"/>
  <c r="J33" i="7"/>
  <c r="N33" i="7"/>
  <c r="J18" i="7"/>
  <c r="N18" i="7"/>
  <c r="J32" i="7"/>
  <c r="N32" i="7"/>
  <c r="J14" i="7"/>
  <c r="J27" i="7"/>
  <c r="J13" i="7"/>
  <c r="J26" i="7"/>
  <c r="J11" i="7"/>
  <c r="N11" i="7"/>
  <c r="J10" i="7"/>
  <c r="N10" i="7"/>
  <c r="J7" i="7"/>
  <c r="N7" i="7"/>
  <c r="J20" i="7"/>
  <c r="N20" i="7"/>
  <c r="J17" i="7"/>
  <c r="J30" i="7"/>
  <c r="N30" i="7"/>
  <c r="J15" i="7"/>
  <c r="J29" i="7"/>
  <c r="N15" i="7"/>
  <c r="J12" i="7"/>
  <c r="N12" i="7"/>
  <c r="J11" i="8"/>
  <c r="T9" i="8"/>
  <c r="X9" i="8" s="1"/>
  <c r="M12" i="8"/>
  <c r="Q12" i="8" s="1"/>
  <c r="T19" i="8"/>
  <c r="X19" i="8" s="1"/>
  <c r="M22" i="8"/>
  <c r="Q22" i="8" s="1"/>
  <c r="AA28" i="8"/>
  <c r="AE28" i="8" s="1"/>
  <c r="M33" i="8"/>
  <c r="Q33" i="8" s="1"/>
  <c r="T8" i="8"/>
  <c r="X8" i="8" s="1"/>
  <c r="M11" i="8"/>
  <c r="Q11" i="8" s="1"/>
  <c r="AA16" i="8"/>
  <c r="AE16" i="8" s="1"/>
  <c r="T18" i="8"/>
  <c r="X18" i="8" s="1"/>
  <c r="M21" i="8"/>
  <c r="Q21" i="8" s="1"/>
  <c r="AA27" i="8"/>
  <c r="AE27" i="8" s="1"/>
  <c r="T30" i="8"/>
  <c r="X30" i="8" s="1"/>
  <c r="T34" i="8"/>
  <c r="J23" i="8"/>
  <c r="Q27" i="8"/>
  <c r="Q17" i="8"/>
  <c r="X16" i="8"/>
  <c r="J9" i="8"/>
  <c r="J19" i="8"/>
  <c r="J24" i="8"/>
  <c r="Q32" i="8"/>
  <c r="Q28" i="8"/>
  <c r="X31" i="8"/>
  <c r="X7" i="8"/>
  <c r="Q8" i="8"/>
  <c r="J10" i="8"/>
  <c r="J15" i="8"/>
  <c r="Q18" i="8"/>
  <c r="X22" i="8"/>
  <c r="Q23" i="8"/>
  <c r="J25" i="8"/>
  <c r="J30" i="8"/>
  <c r="Z34" i="8"/>
  <c r="Q9" i="8"/>
  <c r="X13" i="8"/>
  <c r="Q14" i="8"/>
  <c r="Q24" i="8"/>
  <c r="AE31" i="8"/>
  <c r="J21" i="8"/>
  <c r="X28" i="8"/>
  <c r="Q29" i="8"/>
  <c r="Q15" i="8"/>
  <c r="J31" i="8"/>
  <c r="J7" i="8"/>
  <c r="J12" i="8"/>
  <c r="Q20" i="8"/>
  <c r="J22" i="8"/>
  <c r="J27" i="8"/>
  <c r="Q30" i="8"/>
  <c r="K34" i="8"/>
  <c r="J32" i="8"/>
  <c r="L34" i="8"/>
  <c r="X10" i="8"/>
  <c r="J13" i="8"/>
  <c r="X25" i="8"/>
  <c r="Q26" i="8"/>
  <c r="AA10" i="8"/>
  <c r="AE10" i="8" s="1"/>
  <c r="T11" i="8"/>
  <c r="X11" i="8" s="1"/>
  <c r="M13" i="8"/>
  <c r="Q13" i="8" s="1"/>
  <c r="AA15" i="8"/>
  <c r="AE15" i="8" s="1"/>
  <c r="J18" i="8"/>
  <c r="T21" i="8"/>
  <c r="X21" i="8" s="1"/>
  <c r="AA25" i="8"/>
  <c r="AE25" i="8" s="1"/>
  <c r="T26" i="8"/>
  <c r="X26" i="8" s="1"/>
  <c r="J33" i="8"/>
  <c r="AE19" i="8"/>
  <c r="AE13" i="8"/>
  <c r="Q16" i="8"/>
  <c r="Q31" i="8"/>
  <c r="Q19" i="8"/>
  <c r="AE7" i="8"/>
  <c r="Q10" i="8"/>
  <c r="AE22" i="8"/>
  <c r="Q25" i="8"/>
  <c r="M7" i="8"/>
  <c r="Q7" i="8" s="1"/>
  <c r="I34" i="8"/>
  <c r="W34" i="8"/>
  <c r="X34" i="8" s="1"/>
  <c r="Y34" i="8"/>
  <c r="P34" i="8"/>
  <c r="F34" i="8"/>
  <c r="J22" i="7"/>
  <c r="Q34" i="7"/>
  <c r="I34" i="7"/>
  <c r="J28" i="7"/>
  <c r="AA34" i="7"/>
  <c r="J9" i="7"/>
  <c r="F34" i="7"/>
  <c r="J7" i="6"/>
  <c r="J19" i="6"/>
  <c r="J33" i="6"/>
  <c r="I34" i="6"/>
  <c r="J17" i="6"/>
  <c r="J31" i="6"/>
  <c r="J15" i="6"/>
  <c r="J27" i="6"/>
  <c r="J25" i="6"/>
  <c r="J9" i="6"/>
  <c r="J21" i="6"/>
  <c r="J8" i="6"/>
  <c r="J10" i="6"/>
  <c r="J12" i="6"/>
  <c r="J14" i="6"/>
  <c r="J16" i="6"/>
  <c r="J18" i="6"/>
  <c r="J20" i="6"/>
  <c r="J22" i="6"/>
  <c r="J24" i="6"/>
  <c r="J26" i="6"/>
  <c r="J28" i="6"/>
  <c r="J30" i="6"/>
  <c r="J32" i="6"/>
  <c r="W34" i="6"/>
  <c r="M34" i="6"/>
  <c r="F34" i="6"/>
  <c r="V34" i="2"/>
  <c r="U34" i="2"/>
  <c r="W33" i="2"/>
  <c r="W32" i="2"/>
  <c r="W31" i="2"/>
  <c r="W30" i="2"/>
  <c r="W29" i="2"/>
  <c r="W28" i="2"/>
  <c r="W27" i="2"/>
  <c r="W26" i="2"/>
  <c r="W25" i="2"/>
  <c r="W24" i="2"/>
  <c r="W23" i="2"/>
  <c r="W22" i="2"/>
  <c r="W21" i="2"/>
  <c r="W20" i="2"/>
  <c r="W19" i="2"/>
  <c r="W18" i="2"/>
  <c r="W17" i="2"/>
  <c r="W16" i="2"/>
  <c r="W15" i="2"/>
  <c r="W14" i="2"/>
  <c r="W13" i="2"/>
  <c r="W12" i="2"/>
  <c r="W11" i="2"/>
  <c r="W10" i="2"/>
  <c r="W9" i="2"/>
  <c r="W8" i="2"/>
  <c r="W7" i="2"/>
  <c r="Q34" i="2"/>
  <c r="P34" i="2"/>
  <c r="R33" i="2"/>
  <c r="R32" i="2"/>
  <c r="L34" i="2"/>
  <c r="K34" i="2"/>
  <c r="M33" i="2"/>
  <c r="N33" i="2" s="1"/>
  <c r="M32" i="2"/>
  <c r="N32" i="2" s="1"/>
  <c r="H34" i="2"/>
  <c r="G34" i="2"/>
  <c r="E34" i="2"/>
  <c r="D34" i="2"/>
  <c r="I33" i="2"/>
  <c r="F33" i="2"/>
  <c r="I32" i="2"/>
  <c r="F32" i="2"/>
  <c r="I31" i="2"/>
  <c r="F31" i="2"/>
  <c r="I30" i="2"/>
  <c r="F30" i="2"/>
  <c r="I29" i="2"/>
  <c r="F29" i="2"/>
  <c r="I28" i="2"/>
  <c r="F28" i="2"/>
  <c r="I27" i="2"/>
  <c r="F27" i="2"/>
  <c r="I26" i="2"/>
  <c r="F26" i="2"/>
  <c r="I25" i="2"/>
  <c r="F25" i="2"/>
  <c r="I24" i="2"/>
  <c r="F24" i="2"/>
  <c r="I23" i="2"/>
  <c r="F23" i="2"/>
  <c r="I22" i="2"/>
  <c r="F22" i="2"/>
  <c r="I21" i="2"/>
  <c r="F21" i="2"/>
  <c r="I20" i="2"/>
  <c r="F20" i="2"/>
  <c r="I19" i="2"/>
  <c r="F19" i="2"/>
  <c r="I18" i="2"/>
  <c r="F18" i="2"/>
  <c r="I17" i="2"/>
  <c r="F17" i="2"/>
  <c r="I16" i="2"/>
  <c r="F16" i="2"/>
  <c r="I15" i="2"/>
  <c r="F15" i="2"/>
  <c r="I14" i="2"/>
  <c r="F14" i="2"/>
  <c r="I13" i="2"/>
  <c r="F13" i="2"/>
  <c r="I12" i="2"/>
  <c r="F12" i="2"/>
  <c r="I11" i="2"/>
  <c r="F11" i="2"/>
  <c r="I10" i="2"/>
  <c r="F10" i="2"/>
  <c r="I9" i="2"/>
  <c r="F9" i="2"/>
  <c r="I8" i="2"/>
  <c r="F8" i="2"/>
  <c r="I7" i="2"/>
  <c r="F7" i="2"/>
  <c r="S12" i="7" l="1"/>
  <c r="AB24" i="7"/>
  <c r="AB11" i="7"/>
  <c r="AB20" i="7"/>
  <c r="AC20" i="7" s="1"/>
  <c r="AB16" i="7"/>
  <c r="P12" i="9"/>
  <c r="R12" i="9" s="1"/>
  <c r="AB8" i="7"/>
  <c r="AC8" i="7" s="1"/>
  <c r="R7" i="9"/>
  <c r="AC24" i="7"/>
  <c r="AL24" i="7"/>
  <c r="AM24" i="7" s="1"/>
  <c r="AC30" i="7"/>
  <c r="AL30" i="7"/>
  <c r="AM30" i="7" s="1"/>
  <c r="F27" i="9"/>
  <c r="P27" i="9"/>
  <c r="R27" i="9" s="1"/>
  <c r="F26" i="9"/>
  <c r="P26" i="9"/>
  <c r="R26" i="9" s="1"/>
  <c r="F22" i="9"/>
  <c r="P22" i="9"/>
  <c r="R22" i="9" s="1"/>
  <c r="AC11" i="7"/>
  <c r="AL11" i="7"/>
  <c r="AM11" i="7" s="1"/>
  <c r="AC18" i="7"/>
  <c r="AL18" i="7"/>
  <c r="AM18" i="7" s="1"/>
  <c r="AB32" i="7"/>
  <c r="AC26" i="7"/>
  <c r="AL26" i="7"/>
  <c r="AM26" i="7" s="1"/>
  <c r="AC10" i="7"/>
  <c r="AL10" i="7"/>
  <c r="AM10" i="7" s="1"/>
  <c r="P15" i="9"/>
  <c r="R15" i="9" s="1"/>
  <c r="P30" i="9"/>
  <c r="R30" i="9" s="1"/>
  <c r="P24" i="9"/>
  <c r="R24" i="9" s="1"/>
  <c r="F19" i="9"/>
  <c r="P19" i="9"/>
  <c r="R19" i="9" s="1"/>
  <c r="AC27" i="7"/>
  <c r="AL27" i="7"/>
  <c r="AM27" i="7" s="1"/>
  <c r="F31" i="9"/>
  <c r="P31" i="9"/>
  <c r="R31" i="9" s="1"/>
  <c r="F13" i="9"/>
  <c r="P13" i="9"/>
  <c r="R13" i="9" s="1"/>
  <c r="F14" i="9"/>
  <c r="P14" i="9"/>
  <c r="R14" i="9" s="1"/>
  <c r="AC12" i="7"/>
  <c r="AL12" i="7"/>
  <c r="AM12" i="7" s="1"/>
  <c r="P10" i="9"/>
  <c r="R10" i="9" s="1"/>
  <c r="P20" i="9"/>
  <c r="R20" i="9" s="1"/>
  <c r="P23" i="9"/>
  <c r="R23" i="9" s="1"/>
  <c r="AB19" i="7"/>
  <c r="AC16" i="7"/>
  <c r="AL16" i="7"/>
  <c r="AM16" i="7" s="1"/>
  <c r="P21" i="9"/>
  <c r="R21" i="9" s="1"/>
  <c r="P8" i="9"/>
  <c r="R8" i="9" s="1"/>
  <c r="F17" i="9"/>
  <c r="P17" i="9"/>
  <c r="R17" i="9" s="1"/>
  <c r="F16" i="9"/>
  <c r="P16" i="9"/>
  <c r="R16" i="9" s="1"/>
  <c r="F25" i="9"/>
  <c r="P25" i="9"/>
  <c r="R25" i="9" s="1"/>
  <c r="F9" i="9"/>
  <c r="P9" i="9"/>
  <c r="R9" i="9" s="1"/>
  <c r="F29" i="9"/>
  <c r="P29" i="9"/>
  <c r="R29" i="9" s="1"/>
  <c r="P32" i="9"/>
  <c r="R32" i="9" s="1"/>
  <c r="P18" i="9"/>
  <c r="R18" i="9" s="1"/>
  <c r="F28" i="9"/>
  <c r="P28" i="9"/>
  <c r="R28" i="9" s="1"/>
  <c r="P11" i="9"/>
  <c r="R11" i="9" s="1"/>
  <c r="P33" i="9"/>
  <c r="R33" i="9" s="1"/>
  <c r="S25" i="7"/>
  <c r="AB25" i="7"/>
  <c r="S7" i="7"/>
  <c r="R34" i="7"/>
  <c r="S34" i="7" s="1"/>
  <c r="AB7" i="7"/>
  <c r="AL7" i="7" s="1"/>
  <c r="AB22" i="7"/>
  <c r="S22" i="7"/>
  <c r="S17" i="7"/>
  <c r="AB17" i="7"/>
  <c r="AB29" i="7"/>
  <c r="S29" i="7"/>
  <c r="AB21" i="7"/>
  <c r="S21" i="7"/>
  <c r="AB28" i="7"/>
  <c r="S28" i="7"/>
  <c r="AB13" i="7"/>
  <c r="S13" i="7"/>
  <c r="S9" i="7"/>
  <c r="AB9" i="7"/>
  <c r="S31" i="7"/>
  <c r="AB31" i="7"/>
  <c r="S14" i="7"/>
  <c r="AB14" i="7"/>
  <c r="AB23" i="7"/>
  <c r="S23" i="7"/>
  <c r="S33" i="7"/>
  <c r="AB33" i="7"/>
  <c r="AB15" i="7"/>
  <c r="S15" i="7"/>
  <c r="Y7" i="2"/>
  <c r="O32" i="2"/>
  <c r="S32" i="2"/>
  <c r="N34" i="2"/>
  <c r="O34" i="2" s="1"/>
  <c r="O33" i="2"/>
  <c r="S33" i="2"/>
  <c r="J7" i="2"/>
  <c r="J11" i="2"/>
  <c r="J15" i="2"/>
  <c r="J19" i="2"/>
  <c r="J23" i="2"/>
  <c r="J27" i="2"/>
  <c r="J31" i="2"/>
  <c r="J9" i="2"/>
  <c r="J21" i="2"/>
  <c r="J25" i="2"/>
  <c r="J29" i="2"/>
  <c r="J33" i="2"/>
  <c r="J17" i="2"/>
  <c r="J13" i="2"/>
  <c r="J10" i="2"/>
  <c r="J26" i="2"/>
  <c r="I7" i="9"/>
  <c r="G34" i="9"/>
  <c r="I34" i="9" s="1"/>
  <c r="J22" i="2"/>
  <c r="J14" i="2"/>
  <c r="J30" i="2"/>
  <c r="J8" i="2"/>
  <c r="J16" i="2"/>
  <c r="J28" i="2"/>
  <c r="J18" i="2"/>
  <c r="J12" i="2"/>
  <c r="J20" i="2"/>
  <c r="J24" i="2"/>
  <c r="J32" i="2"/>
  <c r="D34" i="9"/>
  <c r="F34" i="9" s="1"/>
  <c r="J34" i="7"/>
  <c r="N34" i="7"/>
  <c r="AA34" i="8"/>
  <c r="AE34" i="8" s="1"/>
  <c r="M34" i="8"/>
  <c r="Q34" i="8" s="1"/>
  <c r="J34" i="8"/>
  <c r="J34" i="6"/>
  <c r="F34" i="2"/>
  <c r="M34" i="2"/>
  <c r="W34" i="2"/>
  <c r="R34" i="2"/>
  <c r="I34" i="2"/>
  <c r="AL8" i="7" l="1"/>
  <c r="AM8" i="7" s="1"/>
  <c r="AL20" i="7"/>
  <c r="AM20" i="7" s="1"/>
  <c r="AC13" i="7"/>
  <c r="AL13" i="7"/>
  <c r="AM13" i="7" s="1"/>
  <c r="AC14" i="7"/>
  <c r="AL14" i="7"/>
  <c r="AM14" i="7" s="1"/>
  <c r="AC23" i="7"/>
  <c r="AL23" i="7"/>
  <c r="AM23" i="7" s="1"/>
  <c r="AC28" i="7"/>
  <c r="AL28" i="7"/>
  <c r="AM28" i="7" s="1"/>
  <c r="AM7" i="7"/>
  <c r="AC15" i="7"/>
  <c r="AL15" i="7"/>
  <c r="AM15" i="7" s="1"/>
  <c r="AC33" i="7"/>
  <c r="AL33" i="7"/>
  <c r="AM33" i="7" s="1"/>
  <c r="AC9" i="7"/>
  <c r="AL9" i="7"/>
  <c r="AM9" i="7" s="1"/>
  <c r="AC22" i="7"/>
  <c r="AL22" i="7"/>
  <c r="AM22" i="7" s="1"/>
  <c r="AC31" i="7"/>
  <c r="AL31" i="7"/>
  <c r="AM31" i="7" s="1"/>
  <c r="AC25" i="7"/>
  <c r="AL25" i="7"/>
  <c r="AM25" i="7" s="1"/>
  <c r="AC19" i="7"/>
  <c r="AL19" i="7"/>
  <c r="AM19" i="7" s="1"/>
  <c r="P34" i="9"/>
  <c r="R34" i="9" s="1"/>
  <c r="AC21" i="7"/>
  <c r="AL21" i="7"/>
  <c r="AM21" i="7" s="1"/>
  <c r="AC29" i="7"/>
  <c r="AL29" i="7"/>
  <c r="AM29" i="7" s="1"/>
  <c r="AC17" i="7"/>
  <c r="AL17" i="7"/>
  <c r="AM17" i="7" s="1"/>
  <c r="AC32" i="7"/>
  <c r="AL32" i="7"/>
  <c r="AM32" i="7" s="1"/>
  <c r="AB34" i="7"/>
  <c r="AC34" i="7" s="1"/>
  <c r="AC7" i="7"/>
  <c r="T32" i="2"/>
  <c r="X32" i="2"/>
  <c r="S34" i="2"/>
  <c r="T34" i="2" s="1"/>
  <c r="T33" i="2"/>
  <c r="X33" i="2"/>
  <c r="Y33" i="2" s="1"/>
  <c r="J34" i="2"/>
  <c r="AM34" i="7" l="1"/>
  <c r="Y32" i="2"/>
  <c r="X34" i="2"/>
</calcChain>
</file>

<file path=xl/sharedStrings.xml><?xml version="1.0" encoding="utf-8"?>
<sst xmlns="http://schemas.openxmlformats.org/spreadsheetml/2006/main" count="480" uniqueCount="70">
  <si>
    <t>NO</t>
  </si>
  <si>
    <t>PUSKESMAS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</si>
  <si>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</si>
  <si>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</si>
  <si>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</si>
  <si>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</si>
  <si>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</si>
  <si>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</si>
  <si>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</si>
  <si>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</si>
  <si>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</si>
  <si>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</si>
  <si>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</si>
  <si>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</si>
  <si>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</si>
  <si>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</si>
  <si>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</si>
  <si>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</si>
  <si>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</si>
  <si>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</si>
  <si>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</si>
  <si>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</si>
  <si>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</si>
  <si>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</si>
  <si>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</si>
  <si>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</si>
  <si>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</si>
  <si>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</si>
  <si>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</si>
  <si>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>TOTAL</t>
  </si>
  <si>
    <t>L</t>
  </si>
  <si>
    <t>P</t>
  </si>
  <si>
    <t>T</t>
  </si>
  <si>
    <t>KELAHIRAN HIDUP</t>
  </si>
  <si>
    <t>KECAMATAN</t>
  </si>
  <si>
    <t>MRANGGEN</t>
  </si>
  <si>
    <t>KARANGAWEN</t>
  </si>
  <si>
    <t>GUNTUR</t>
  </si>
  <si>
    <t>SAYUNG</t>
  </si>
  <si>
    <t>DEMAK</t>
  </si>
  <si>
    <t>WONOSALAM</t>
  </si>
  <si>
    <t>GAJAH</t>
  </si>
  <si>
    <t>KARANGANYAR</t>
  </si>
  <si>
    <t>MIJEN</t>
  </si>
  <si>
    <t>WEDUNG</t>
  </si>
  <si>
    <t>TRIWULAN I (JAN-MAR)</t>
  </si>
  <si>
    <t>TRIWULAN II(APR-JUN)</t>
  </si>
  <si>
    <t>TRIWULAN III (JUL-SEP)</t>
  </si>
  <si>
    <t>TRIWULAN IV (OKT-DES)</t>
  </si>
  <si>
    <t>TAHUN 2025</t>
  </si>
  <si>
    <t>PELAYANAN BALITA</t>
  </si>
  <si>
    <t>SASARAN</t>
  </si>
  <si>
    <t>KUNJUNGAN BALITA (K2)</t>
  </si>
  <si>
    <t>%</t>
  </si>
  <si>
    <t>KUNJUNGAN NEONATAL (KN 3)</t>
  </si>
  <si>
    <t>PELAYANAN BAYI</t>
  </si>
  <si>
    <t>NEONATAL RISTI</t>
  </si>
  <si>
    <t>NEONATUS RISTI</t>
  </si>
  <si>
    <t>NEONATUS RISTI YANG DITANGANI</t>
  </si>
  <si>
    <t>IMD</t>
  </si>
  <si>
    <t>BBLR</t>
  </si>
  <si>
    <t>KELAHIRAN DAN BBLR</t>
  </si>
  <si>
    <t>KELAHIRAN</t>
  </si>
  <si>
    <t>TRIWULAN II (APR-JUN)</t>
  </si>
  <si>
    <t>JAN-JUN</t>
  </si>
  <si>
    <t>JAN-SEP</t>
  </si>
  <si>
    <t>JAN-DES</t>
  </si>
  <si>
    <t>Sumber: Bidang Kesmas</t>
  </si>
  <si>
    <t>TRIWULAN III(JUL-SEP)</t>
  </si>
  <si>
    <t>TRIWULAN IV(OKT-DES)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</si>
</sst>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13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1" fontId="1" fillId="2" borderId="2" xfId="0" applyNumberFormat="1" applyFont="1" applyFill="1" applyBorder="1" applyAlignment="1">
      <alignment horizontal="left" vertical="center"/>
    </xf>
    <xf numFmtId="0" fontId="3" fillId="0" borderId="0" xfId="0" applyFont="1"/>
    <xf numFmtId="0" fontId="3" fillId="8" borderId="1" xfId="0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0" fillId="0" borderId="0" xfId="0" applyNumberFormat="1" applyBorder="1"/>
    <xf numFmtId="0" fontId="3" fillId="9" borderId="5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41" fontId="2" fillId="4" borderId="1" xfId="1" applyFont="1" applyFill="1" applyBorder="1" applyAlignment="1">
      <alignment horizontal="center" vertical="center" wrapText="1"/>
    </xf>
    <xf numFmtId="41" fontId="0" fillId="0" borderId="1" xfId="1" applyFont="1" applyBorder="1" applyAlignment="1">
      <alignment horizontal="center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/>
    </xf>
    <xf numFmtId="0" fontId="3" fillId="10" borderId="7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wrapText="1"/>
    </xf>
    <xf numFmtId="41" fontId="7" fillId="3" borderId="1" xfId="1" applyFont="1" applyFill="1" applyBorder="1" applyAlignment="1">
      <alignment horizontal="center" wrapText="1"/>
    </xf>
    <xf numFmtId="41" fontId="8" fillId="5" borderId="1" xfId="1" applyFont="1" applyFill="1" applyBorder="1" applyAlignment="1">
      <alignment horizontal="center" vertical="center" wrapText="1"/>
    </xf>
    <xf numFmtId="41" fontId="3" fillId="5" borderId="1" xfId="1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0" fontId="3" fillId="11" borderId="5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wrapText="1"/>
    </xf>
    <xf numFmtId="1" fontId="8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/>
    </xf>
    <xf numFmtId="0" fontId="3" fillId="11" borderId="7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/>
    </xf>
    <xf numFmtId="0" fontId="3" fillId="11" borderId="6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wrapText="1"/>
    </xf>
    <xf numFmtId="41" fontId="7" fillId="3" borderId="4" xfId="1" applyFont="1" applyFill="1" applyBorder="1" applyAlignment="1">
      <alignment horizontal="center" wrapText="1"/>
    </xf>
    <xf numFmtId="41" fontId="8" fillId="5" borderId="4" xfId="1" applyFont="1" applyFill="1" applyBorder="1" applyAlignment="1">
      <alignment horizontal="center" vertical="center" wrapText="1"/>
    </xf>
    <xf numFmtId="41" fontId="3" fillId="5" borderId="4" xfId="1" applyFont="1" applyFill="1" applyBorder="1" applyAlignment="1">
      <alignment horizontal="center"/>
    </xf>
    <xf numFmtId="164" fontId="3" fillId="5" borderId="4" xfId="0" applyNumberFormat="1" applyFont="1" applyFill="1" applyBorder="1" applyAlignment="1">
      <alignment horizontal="center"/>
    </xf>
    <xf numFmtId="0" fontId="3" fillId="5" borderId="4" xfId="0" applyNumberFormat="1" applyFont="1" applyFill="1" applyBorder="1" applyAlignment="1">
      <alignment horizontal="center"/>
    </xf>
    <xf numFmtId="1" fontId="8" fillId="5" borderId="4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/>
    </xf>
    <xf numFmtId="41" fontId="0" fillId="0" borderId="1" xfId="0" applyNumberFormat="1" applyBorder="1" applyAlignment="1">
      <alignment horizontal="center"/>
    </xf>
    <xf numFmtId="0" fontId="3" fillId="11" borderId="2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/>
    </xf>
    <xf numFmtId="0" fontId="3" fillId="12" borderId="7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center"/>
    </xf>
    <xf numFmtId="0" fontId="3" fillId="12" borderId="5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/>
    </xf>
    <xf numFmtId="0" fontId="3" fillId="13" borderId="7" xfId="0" applyFont="1" applyFill="1" applyBorder="1" applyAlignment="1">
      <alignment horizontal="center"/>
    </xf>
    <xf numFmtId="0" fontId="3" fillId="13" borderId="3" xfId="0" applyFont="1" applyFill="1" applyBorder="1" applyAlignment="1">
      <alignment horizontal="center"/>
    </xf>
    <xf numFmtId="0" fontId="3" fillId="13" borderId="1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/>
    </xf>
    <xf numFmtId="0" fontId="3" fillId="14" borderId="7" xfId="0" applyFont="1" applyFill="1" applyBorder="1" applyAlignment="1">
      <alignment horizontal="center"/>
    </xf>
    <xf numFmtId="0" fontId="3" fillId="14" borderId="3" xfId="0" applyFont="1" applyFill="1" applyBorder="1" applyAlignment="1">
      <alignment horizontal="center"/>
    </xf>
    <xf numFmtId="0" fontId="3" fillId="14" borderId="1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41" fontId="0" fillId="4" borderId="1" xfId="1" applyFont="1" applyFill="1" applyBorder="1" applyAlignment="1">
      <alignment horizontal="center" wrapText="1"/>
    </xf>
    <xf numFmtId="41" fontId="0" fillId="0" borderId="1" xfId="1" applyFont="1" applyBorder="1"/>
    <xf numFmtId="164" fontId="8" fillId="5" borderId="4" xfId="0" applyNumberFormat="1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41" fontId="0" fillId="0" borderId="0" xfId="0" applyNumberFormat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zoomScale="70" zoomScaleNormal="70" workbookViewId="0">
      <pane xSplit="2" ySplit="6" topLeftCell="I7" activePane="bottomRight" state="frozen"/>
      <selection pane="topRight" activeCell="C1" sqref="C1"/>
      <selection pane="bottomLeft" activeCell="A7" sqref="A7"/>
      <selection pane="bottomRight" activeCell="A38" sqref="A38"/>
    </sheetView>
  </sheetViews>
  <sheetFormatPr defaultRowHeight="15" x14ac:dyDescent="0.25"/>
  <cols>
    <col min="2" max="2" width="17.28515625" bestFit="1" customWidth="1"/>
    <col min="3" max="3" width="17.28515625" customWidth="1"/>
    <col min="9" max="9" width="11.7109375" bestFit="1" customWidth="1"/>
    <col min="13" max="13" width="12.140625" bestFit="1" customWidth="1"/>
    <col min="14" max="14" width="12" bestFit="1" customWidth="1"/>
    <col min="19" max="19" width="12.140625" bestFit="1" customWidth="1"/>
    <col min="23" max="23" width="8.85546875" customWidth="1"/>
    <col min="24" max="24" width="12.140625" bestFit="1" customWidth="1"/>
  </cols>
  <sheetData>
    <row r="1" spans="1:25" x14ac:dyDescent="0.25">
      <c r="A1" t="s">
        <v>49</v>
      </c>
    </row>
    <row r="3" spans="1:25" x14ac:dyDescent="0.25">
      <c r="A3" t="s">
        <v>50</v>
      </c>
    </row>
    <row r="4" spans="1:25" s="7" customFormat="1" x14ac:dyDescent="0.25">
      <c r="A4" s="45" t="s">
        <v>0</v>
      </c>
      <c r="B4" s="45" t="s">
        <v>1</v>
      </c>
      <c r="C4" s="42" t="s">
        <v>34</v>
      </c>
      <c r="D4" s="48" t="s">
        <v>51</v>
      </c>
      <c r="E4" s="49"/>
      <c r="F4" s="50"/>
      <c r="G4" s="54" t="s">
        <v>45</v>
      </c>
      <c r="H4" s="55"/>
      <c r="I4" s="55"/>
      <c r="J4" s="56"/>
      <c r="K4" s="57" t="s">
        <v>63</v>
      </c>
      <c r="L4" s="58"/>
      <c r="M4" s="59"/>
      <c r="N4" s="26" t="s">
        <v>64</v>
      </c>
      <c r="O4" s="26" t="s">
        <v>53</v>
      </c>
      <c r="P4" s="29" t="s">
        <v>47</v>
      </c>
      <c r="Q4" s="30"/>
      <c r="R4" s="31"/>
      <c r="S4" s="32" t="s">
        <v>65</v>
      </c>
      <c r="T4" s="32" t="s">
        <v>53</v>
      </c>
      <c r="U4" s="38" t="s">
        <v>48</v>
      </c>
      <c r="V4" s="39"/>
      <c r="W4" s="40"/>
      <c r="X4" s="35" t="s">
        <v>66</v>
      </c>
      <c r="Y4" s="35" t="s">
        <v>53</v>
      </c>
    </row>
    <row r="5" spans="1:25" s="7" customFormat="1" ht="14.45" customHeight="1" x14ac:dyDescent="0.25">
      <c r="A5" s="45"/>
      <c r="B5" s="45"/>
      <c r="C5" s="43"/>
      <c r="D5" s="51"/>
      <c r="E5" s="52"/>
      <c r="F5" s="53"/>
      <c r="G5" s="46" t="s">
        <v>52</v>
      </c>
      <c r="H5" s="46"/>
      <c r="I5" s="46"/>
      <c r="J5" s="46" t="s">
        <v>53</v>
      </c>
      <c r="K5" s="41" t="s">
        <v>52</v>
      </c>
      <c r="L5" s="41"/>
      <c r="M5" s="41"/>
      <c r="N5" s="27"/>
      <c r="O5" s="27"/>
      <c r="P5" s="61" t="s">
        <v>52</v>
      </c>
      <c r="Q5" s="61"/>
      <c r="R5" s="61"/>
      <c r="S5" s="33"/>
      <c r="T5" s="33"/>
      <c r="U5" s="60" t="s">
        <v>52</v>
      </c>
      <c r="V5" s="60"/>
      <c r="W5" s="60"/>
      <c r="X5" s="36"/>
      <c r="Y5" s="36"/>
    </row>
    <row r="6" spans="1:25" s="7" customFormat="1" x14ac:dyDescent="0.25">
      <c r="A6" s="45"/>
      <c r="B6" s="45"/>
      <c r="C6" s="44"/>
      <c r="D6" s="15" t="s">
        <v>30</v>
      </c>
      <c r="E6" s="15" t="s">
        <v>31</v>
      </c>
      <c r="F6" s="15" t="s">
        <v>32</v>
      </c>
      <c r="G6" s="15" t="s">
        <v>30</v>
      </c>
      <c r="H6" s="15" t="s">
        <v>31</v>
      </c>
      <c r="I6" s="15" t="s">
        <v>32</v>
      </c>
      <c r="J6" s="47"/>
      <c r="K6" s="16" t="s">
        <v>30</v>
      </c>
      <c r="L6" s="16" t="s">
        <v>31</v>
      </c>
      <c r="M6" s="16" t="s">
        <v>32</v>
      </c>
      <c r="N6" s="28"/>
      <c r="O6" s="28"/>
      <c r="P6" s="10" t="s">
        <v>30</v>
      </c>
      <c r="Q6" s="10" t="s">
        <v>31</v>
      </c>
      <c r="R6" s="10" t="s">
        <v>32</v>
      </c>
      <c r="S6" s="34"/>
      <c r="T6" s="34"/>
      <c r="U6" s="8" t="s">
        <v>30</v>
      </c>
      <c r="V6" s="8" t="s">
        <v>31</v>
      </c>
      <c r="W6" s="8" t="s">
        <v>32</v>
      </c>
      <c r="X6" s="37"/>
      <c r="Y6" s="37"/>
    </row>
    <row r="7" spans="1:25" ht="15.75" x14ac:dyDescent="0.25">
      <c r="A7" s="1">
        <v>1</v>
      </c>
      <c r="B7" s="6" t="s">
        <v>2</v>
      </c>
      <c r="C7" s="9" t="s">
        <v>35</v>
      </c>
      <c r="D7" s="24">
        <v>1822</v>
      </c>
      <c r="E7" s="24">
        <v>1734</v>
      </c>
      <c r="F7" s="24">
        <f>SUM(D7:E7)</f>
        <v>3556</v>
      </c>
      <c r="G7" s="24">
        <v>358</v>
      </c>
      <c r="H7" s="24">
        <v>378</v>
      </c>
      <c r="I7" s="25">
        <f>SUM(G7:H7)</f>
        <v>736</v>
      </c>
      <c r="J7" s="5">
        <f>I7/F7%</f>
        <v>20.697412823397073</v>
      </c>
      <c r="K7" s="24">
        <v>576</v>
      </c>
      <c r="L7" s="24">
        <v>573</v>
      </c>
      <c r="M7" s="25">
        <f>SUM(K7:L7)</f>
        <v>1149</v>
      </c>
      <c r="N7" s="25">
        <f>I7+M7</f>
        <v>1885</v>
      </c>
      <c r="O7" s="5">
        <f>N7/F7*100</f>
        <v>53.008998875140612</v>
      </c>
      <c r="P7" s="24"/>
      <c r="Q7" s="24"/>
      <c r="R7" s="25">
        <f>SUM(P7:Q7)</f>
        <v>0</v>
      </c>
      <c r="S7" s="25">
        <f>N7+R7</f>
        <v>1885</v>
      </c>
      <c r="T7" s="5">
        <f>S7/F7*100</f>
        <v>53.008998875140612</v>
      </c>
      <c r="U7" s="24"/>
      <c r="V7" s="24"/>
      <c r="W7" s="25">
        <f>SUM(U7:V7)</f>
        <v>0</v>
      </c>
      <c r="X7" s="25">
        <f>S7+W7</f>
        <v>1885</v>
      </c>
      <c r="Y7" s="5">
        <f>X7/F7*100</f>
        <v>53.008998875140612</v>
      </c>
    </row>
    <row r="8" spans="1:25" ht="15.75" x14ac:dyDescent="0.25">
      <c r="A8" s="1">
        <v>2</v>
      </c>
      <c r="B8" s="6" t="s">
        <v>3</v>
      </c>
      <c r="C8" s="9" t="s">
        <v>35</v>
      </c>
      <c r="D8" s="24">
        <v>1851</v>
      </c>
      <c r="E8" s="24">
        <v>1380</v>
      </c>
      <c r="F8" s="24">
        <f t="shared" ref="F8:F34" si="0">SUM(D8:E8)</f>
        <v>3231</v>
      </c>
      <c r="G8" s="24">
        <v>379</v>
      </c>
      <c r="H8" s="24">
        <v>367</v>
      </c>
      <c r="I8" s="25">
        <f t="shared" ref="I8:I33" si="1">SUM(G8:H8)</f>
        <v>746</v>
      </c>
      <c r="J8" s="5">
        <f t="shared" ref="J8:J34" si="2">I8/F8%</f>
        <v>23.088826988548437</v>
      </c>
      <c r="K8" s="24">
        <v>498</v>
      </c>
      <c r="L8" s="24">
        <v>477</v>
      </c>
      <c r="M8" s="25">
        <f t="shared" ref="M8:M33" si="3">SUM(K8:L8)</f>
        <v>975</v>
      </c>
      <c r="N8" s="25">
        <f t="shared" ref="N8:N33" si="4">I8+M8</f>
        <v>1721</v>
      </c>
      <c r="O8" s="5">
        <f t="shared" ref="O8:O34" si="5">N8/F8*100</f>
        <v>53.265242958836282</v>
      </c>
      <c r="P8" s="24"/>
      <c r="Q8" s="24"/>
      <c r="R8" s="25">
        <f t="shared" ref="R8:R33" si="6">SUM(P8:Q8)</f>
        <v>0</v>
      </c>
      <c r="S8" s="25">
        <f t="shared" ref="S8:S33" si="7">N8+R8</f>
        <v>1721</v>
      </c>
      <c r="T8" s="5">
        <f t="shared" ref="T8:T34" si="8">S8/F8*100</f>
        <v>53.265242958836282</v>
      </c>
      <c r="U8" s="24"/>
      <c r="V8" s="24"/>
      <c r="W8" s="25">
        <f t="shared" ref="W8:W33" si="9">SUM(U8:V8)</f>
        <v>0</v>
      </c>
      <c r="X8" s="25">
        <f t="shared" ref="X8:X33" si="10">S8+W8</f>
        <v>1721</v>
      </c>
      <c r="Y8" s="5">
        <f t="shared" ref="Y8:Y34" si="11">X8/F8*100</f>
        <v>53.265242958836282</v>
      </c>
    </row>
    <row r="9" spans="1:25" ht="15.75" x14ac:dyDescent="0.25">
      <c r="A9" s="1">
        <v>3</v>
      </c>
      <c r="B9" s="6" t="s">
        <v>4</v>
      </c>
      <c r="C9" s="9" t="s">
        <v>35</v>
      </c>
      <c r="D9" s="24">
        <v>1629</v>
      </c>
      <c r="E9" s="24">
        <v>1521</v>
      </c>
      <c r="F9" s="24">
        <f t="shared" si="0"/>
        <v>3150</v>
      </c>
      <c r="G9" s="24">
        <v>414</v>
      </c>
      <c r="H9" s="24">
        <v>414</v>
      </c>
      <c r="I9" s="25">
        <f t="shared" si="1"/>
        <v>828</v>
      </c>
      <c r="J9" s="5">
        <f t="shared" si="2"/>
        <v>26.285714285714285</v>
      </c>
      <c r="K9" s="24">
        <v>513</v>
      </c>
      <c r="L9" s="24">
        <v>479</v>
      </c>
      <c r="M9" s="25">
        <f t="shared" si="3"/>
        <v>992</v>
      </c>
      <c r="N9" s="25">
        <f t="shared" si="4"/>
        <v>1820</v>
      </c>
      <c r="O9" s="5">
        <f t="shared" si="5"/>
        <v>57.777777777777771</v>
      </c>
      <c r="P9" s="24"/>
      <c r="Q9" s="24"/>
      <c r="R9" s="25">
        <f t="shared" si="6"/>
        <v>0</v>
      </c>
      <c r="S9" s="25">
        <f t="shared" si="7"/>
        <v>1820</v>
      </c>
      <c r="T9" s="5">
        <f t="shared" si="8"/>
        <v>57.777777777777771</v>
      </c>
      <c r="U9" s="24"/>
      <c r="V9" s="24"/>
      <c r="W9" s="25">
        <f t="shared" si="9"/>
        <v>0</v>
      </c>
      <c r="X9" s="25">
        <f t="shared" si="10"/>
        <v>1820</v>
      </c>
      <c r="Y9" s="5">
        <f t="shared" si="11"/>
        <v>57.777777777777771</v>
      </c>
    </row>
    <row r="10" spans="1:25" ht="15.75" x14ac:dyDescent="0.25">
      <c r="A10" s="1">
        <v>4</v>
      </c>
      <c r="B10" s="6" t="s">
        <v>5</v>
      </c>
      <c r="C10" s="9" t="s">
        <v>36</v>
      </c>
      <c r="D10" s="24">
        <v>1478</v>
      </c>
      <c r="E10" s="24">
        <v>1316</v>
      </c>
      <c r="F10" s="24">
        <f t="shared" si="0"/>
        <v>2794</v>
      </c>
      <c r="G10" s="24">
        <v>320</v>
      </c>
      <c r="H10" s="24">
        <v>298</v>
      </c>
      <c r="I10" s="25">
        <f t="shared" si="1"/>
        <v>618</v>
      </c>
      <c r="J10" s="5">
        <f t="shared" si="2"/>
        <v>22.118826055833928</v>
      </c>
      <c r="K10" s="24">
        <v>367</v>
      </c>
      <c r="L10" s="24">
        <v>334</v>
      </c>
      <c r="M10" s="25">
        <f t="shared" si="3"/>
        <v>701</v>
      </c>
      <c r="N10" s="25">
        <f t="shared" si="4"/>
        <v>1319</v>
      </c>
      <c r="O10" s="5">
        <f t="shared" si="5"/>
        <v>47.208303507516106</v>
      </c>
      <c r="P10" s="24"/>
      <c r="Q10" s="24"/>
      <c r="R10" s="25">
        <f t="shared" si="6"/>
        <v>0</v>
      </c>
      <c r="S10" s="25">
        <f t="shared" si="7"/>
        <v>1319</v>
      </c>
      <c r="T10" s="5">
        <f t="shared" si="8"/>
        <v>47.208303507516106</v>
      </c>
      <c r="U10" s="24"/>
      <c r="V10" s="24"/>
      <c r="W10" s="25">
        <f t="shared" si="9"/>
        <v>0</v>
      </c>
      <c r="X10" s="25">
        <f t="shared" si="10"/>
        <v>1319</v>
      </c>
      <c r="Y10" s="5">
        <f t="shared" si="11"/>
        <v>47.208303507516106</v>
      </c>
    </row>
    <row r="11" spans="1:25" ht="15.75" x14ac:dyDescent="0.25">
      <c r="A11" s="1">
        <v>5</v>
      </c>
      <c r="B11" s="6" t="s">
        <v>6</v>
      </c>
      <c r="C11" s="9" t="s">
        <v>36</v>
      </c>
      <c r="D11" s="24">
        <v>1738</v>
      </c>
      <c r="E11" s="24">
        <v>1686</v>
      </c>
      <c r="F11" s="24">
        <f t="shared" si="0"/>
        <v>3424</v>
      </c>
      <c r="G11" s="24">
        <v>383</v>
      </c>
      <c r="H11" s="24">
        <v>380</v>
      </c>
      <c r="I11" s="25">
        <f t="shared" si="1"/>
        <v>763</v>
      </c>
      <c r="J11" s="5">
        <f t="shared" si="2"/>
        <v>22.283878504672895</v>
      </c>
      <c r="K11" s="24">
        <v>489</v>
      </c>
      <c r="L11" s="24">
        <v>469</v>
      </c>
      <c r="M11" s="25">
        <f t="shared" si="3"/>
        <v>958</v>
      </c>
      <c r="N11" s="25">
        <f t="shared" si="4"/>
        <v>1721</v>
      </c>
      <c r="O11" s="5">
        <f t="shared" si="5"/>
        <v>50.262850467289724</v>
      </c>
      <c r="P11" s="24"/>
      <c r="Q11" s="24"/>
      <c r="R11" s="25">
        <f t="shared" si="6"/>
        <v>0</v>
      </c>
      <c r="S11" s="25">
        <f t="shared" si="7"/>
        <v>1721</v>
      </c>
      <c r="T11" s="5">
        <f t="shared" si="8"/>
        <v>50.262850467289724</v>
      </c>
      <c r="U11" s="24"/>
      <c r="V11" s="24"/>
      <c r="W11" s="25">
        <f t="shared" si="9"/>
        <v>0</v>
      </c>
      <c r="X11" s="25">
        <f t="shared" si="10"/>
        <v>1721</v>
      </c>
      <c r="Y11" s="5">
        <f t="shared" si="11"/>
        <v>50.262850467289724</v>
      </c>
    </row>
    <row r="12" spans="1:25" ht="15.75" x14ac:dyDescent="0.25">
      <c r="A12" s="1">
        <v>6</v>
      </c>
      <c r="B12" s="6" t="s">
        <v>7</v>
      </c>
      <c r="C12" s="9" t="s">
        <v>37</v>
      </c>
      <c r="D12" s="24">
        <v>1851</v>
      </c>
      <c r="E12" s="24">
        <v>1696</v>
      </c>
      <c r="F12" s="24">
        <f t="shared" si="0"/>
        <v>3547</v>
      </c>
      <c r="G12" s="24">
        <v>403</v>
      </c>
      <c r="H12" s="24">
        <v>424</v>
      </c>
      <c r="I12" s="25">
        <f t="shared" si="1"/>
        <v>827</v>
      </c>
      <c r="J12" s="5">
        <f t="shared" si="2"/>
        <v>23.315477868621372</v>
      </c>
      <c r="K12" s="24">
        <v>523</v>
      </c>
      <c r="L12" s="24">
        <v>450</v>
      </c>
      <c r="M12" s="25">
        <f t="shared" si="3"/>
        <v>973</v>
      </c>
      <c r="N12" s="25">
        <f t="shared" si="4"/>
        <v>1800</v>
      </c>
      <c r="O12" s="5">
        <f t="shared" si="5"/>
        <v>50.747110234000559</v>
      </c>
      <c r="P12" s="24"/>
      <c r="Q12" s="24"/>
      <c r="R12" s="25">
        <f t="shared" si="6"/>
        <v>0</v>
      </c>
      <c r="S12" s="25">
        <f t="shared" si="7"/>
        <v>1800</v>
      </c>
      <c r="T12" s="5">
        <f t="shared" si="8"/>
        <v>50.747110234000559</v>
      </c>
      <c r="U12" s="24"/>
      <c r="V12" s="24"/>
      <c r="W12" s="25">
        <f t="shared" si="9"/>
        <v>0</v>
      </c>
      <c r="X12" s="25">
        <f t="shared" si="10"/>
        <v>1800</v>
      </c>
      <c r="Y12" s="5">
        <f t="shared" si="11"/>
        <v>50.747110234000559</v>
      </c>
    </row>
    <row r="13" spans="1:25" ht="15.75" x14ac:dyDescent="0.25">
      <c r="A13" s="1">
        <v>7</v>
      </c>
      <c r="B13" s="6" t="s">
        <v>8</v>
      </c>
      <c r="C13" s="9" t="s">
        <v>37</v>
      </c>
      <c r="D13" s="24">
        <v>1499</v>
      </c>
      <c r="E13" s="24">
        <v>1496</v>
      </c>
      <c r="F13" s="24">
        <f t="shared" si="0"/>
        <v>2995</v>
      </c>
      <c r="G13" s="24">
        <v>296</v>
      </c>
      <c r="H13" s="24">
        <v>320</v>
      </c>
      <c r="I13" s="25">
        <f t="shared" si="1"/>
        <v>616</v>
      </c>
      <c r="J13" s="5">
        <f t="shared" si="2"/>
        <v>20.567612687813021</v>
      </c>
      <c r="K13" s="24">
        <v>495</v>
      </c>
      <c r="L13" s="24">
        <v>495</v>
      </c>
      <c r="M13" s="25">
        <f t="shared" si="3"/>
        <v>990</v>
      </c>
      <c r="N13" s="25">
        <f t="shared" si="4"/>
        <v>1606</v>
      </c>
      <c r="O13" s="5">
        <f t="shared" si="5"/>
        <v>53.622704507512523</v>
      </c>
      <c r="P13" s="24"/>
      <c r="Q13" s="24"/>
      <c r="R13" s="25">
        <f t="shared" si="6"/>
        <v>0</v>
      </c>
      <c r="S13" s="25">
        <f t="shared" si="7"/>
        <v>1606</v>
      </c>
      <c r="T13" s="5">
        <f t="shared" si="8"/>
        <v>53.622704507512523</v>
      </c>
      <c r="U13" s="24"/>
      <c r="V13" s="24"/>
      <c r="W13" s="25">
        <f t="shared" si="9"/>
        <v>0</v>
      </c>
      <c r="X13" s="25">
        <f t="shared" si="10"/>
        <v>1606</v>
      </c>
      <c r="Y13" s="5">
        <f t="shared" si="11"/>
        <v>53.622704507512523</v>
      </c>
    </row>
    <row r="14" spans="1:25" ht="15.75" x14ac:dyDescent="0.25">
      <c r="A14" s="1">
        <v>8</v>
      </c>
      <c r="B14" s="6" t="s">
        <v>9</v>
      </c>
      <c r="C14" s="9" t="s">
        <v>38</v>
      </c>
      <c r="D14" s="24">
        <v>1443</v>
      </c>
      <c r="E14" s="24">
        <v>1495</v>
      </c>
      <c r="F14" s="24">
        <f t="shared" si="0"/>
        <v>2938</v>
      </c>
      <c r="G14" s="24">
        <v>357</v>
      </c>
      <c r="H14" s="24">
        <v>370</v>
      </c>
      <c r="I14" s="25">
        <f t="shared" si="1"/>
        <v>727</v>
      </c>
      <c r="J14" s="5">
        <f t="shared" si="2"/>
        <v>24.744724302246428</v>
      </c>
      <c r="K14" s="24">
        <v>382</v>
      </c>
      <c r="L14" s="24">
        <v>387</v>
      </c>
      <c r="M14" s="25">
        <f t="shared" si="3"/>
        <v>769</v>
      </c>
      <c r="N14" s="25">
        <f t="shared" si="4"/>
        <v>1496</v>
      </c>
      <c r="O14" s="5">
        <f t="shared" si="5"/>
        <v>50.918992511912862</v>
      </c>
      <c r="P14" s="24"/>
      <c r="Q14" s="24"/>
      <c r="R14" s="25">
        <f t="shared" si="6"/>
        <v>0</v>
      </c>
      <c r="S14" s="25">
        <f t="shared" si="7"/>
        <v>1496</v>
      </c>
      <c r="T14" s="5">
        <f t="shared" si="8"/>
        <v>50.918992511912862</v>
      </c>
      <c r="U14" s="24"/>
      <c r="V14" s="24"/>
      <c r="W14" s="25">
        <f t="shared" si="9"/>
        <v>0</v>
      </c>
      <c r="X14" s="25">
        <f t="shared" si="10"/>
        <v>1496</v>
      </c>
      <c r="Y14" s="5">
        <f t="shared" si="11"/>
        <v>50.918992511912862</v>
      </c>
    </row>
    <row r="15" spans="1:25" ht="15.75" x14ac:dyDescent="0.25">
      <c r="A15" s="1">
        <v>9</v>
      </c>
      <c r="B15" s="6" t="s">
        <v>10</v>
      </c>
      <c r="C15" s="9" t="s">
        <v>38</v>
      </c>
      <c r="D15" s="24">
        <v>2122</v>
      </c>
      <c r="E15" s="24">
        <v>1943</v>
      </c>
      <c r="F15" s="24">
        <f t="shared" si="0"/>
        <v>4065</v>
      </c>
      <c r="G15" s="24">
        <v>438</v>
      </c>
      <c r="H15" s="24">
        <v>448</v>
      </c>
      <c r="I15" s="25">
        <f t="shared" si="1"/>
        <v>886</v>
      </c>
      <c r="J15" s="5">
        <f t="shared" si="2"/>
        <v>21.795817958179583</v>
      </c>
      <c r="K15" s="24">
        <v>511</v>
      </c>
      <c r="L15" s="24">
        <v>478</v>
      </c>
      <c r="M15" s="25">
        <f t="shared" si="3"/>
        <v>989</v>
      </c>
      <c r="N15" s="25">
        <f t="shared" si="4"/>
        <v>1875</v>
      </c>
      <c r="O15" s="5">
        <f t="shared" si="5"/>
        <v>46.125461254612546</v>
      </c>
      <c r="P15" s="24"/>
      <c r="Q15" s="24"/>
      <c r="R15" s="25">
        <f t="shared" si="6"/>
        <v>0</v>
      </c>
      <c r="S15" s="25">
        <f t="shared" si="7"/>
        <v>1875</v>
      </c>
      <c r="T15" s="5">
        <f t="shared" si="8"/>
        <v>46.125461254612546</v>
      </c>
      <c r="U15" s="24"/>
      <c r="V15" s="24"/>
      <c r="W15" s="25">
        <f t="shared" si="9"/>
        <v>0</v>
      </c>
      <c r="X15" s="25">
        <f t="shared" si="10"/>
        <v>1875</v>
      </c>
      <c r="Y15" s="5">
        <f t="shared" si="11"/>
        <v>46.125461254612546</v>
      </c>
    </row>
    <row r="16" spans="1:25" ht="15.75" x14ac:dyDescent="0.25">
      <c r="A16" s="1">
        <v>10</v>
      </c>
      <c r="B16" s="6" t="s">
        <v>11</v>
      </c>
      <c r="C16" s="9" t="s">
        <v>11</v>
      </c>
      <c r="D16" s="24">
        <v>2574</v>
      </c>
      <c r="E16" s="24">
        <v>2464</v>
      </c>
      <c r="F16" s="24">
        <f t="shared" si="0"/>
        <v>5038</v>
      </c>
      <c r="G16" s="24">
        <v>523</v>
      </c>
      <c r="H16" s="24">
        <v>514</v>
      </c>
      <c r="I16" s="25">
        <f t="shared" si="1"/>
        <v>1037</v>
      </c>
      <c r="J16" s="5">
        <f t="shared" si="2"/>
        <v>20.583564906709011</v>
      </c>
      <c r="K16" s="24">
        <v>831</v>
      </c>
      <c r="L16" s="24">
        <v>800</v>
      </c>
      <c r="M16" s="25">
        <f t="shared" si="3"/>
        <v>1631</v>
      </c>
      <c r="N16" s="25">
        <f t="shared" si="4"/>
        <v>2668</v>
      </c>
      <c r="O16" s="5">
        <f t="shared" si="5"/>
        <v>52.957522826518456</v>
      </c>
      <c r="P16" s="24"/>
      <c r="Q16" s="24"/>
      <c r="R16" s="25">
        <f t="shared" si="6"/>
        <v>0</v>
      </c>
      <c r="S16" s="25">
        <f t="shared" si="7"/>
        <v>2668</v>
      </c>
      <c r="T16" s="5">
        <f t="shared" si="8"/>
        <v>52.957522826518456</v>
      </c>
      <c r="U16" s="24"/>
      <c r="V16" s="24"/>
      <c r="W16" s="25">
        <f t="shared" si="9"/>
        <v>0</v>
      </c>
      <c r="X16" s="25">
        <f t="shared" si="10"/>
        <v>2668</v>
      </c>
      <c r="Y16" s="5">
        <f t="shared" si="11"/>
        <v>52.957522826518456</v>
      </c>
    </row>
    <row r="17" spans="1:25" ht="15.75" x14ac:dyDescent="0.25">
      <c r="A17" s="1">
        <v>11</v>
      </c>
      <c r="B17" s="6" t="s">
        <v>12</v>
      </c>
      <c r="C17" s="9" t="s">
        <v>12</v>
      </c>
      <c r="D17" s="24">
        <v>2246</v>
      </c>
      <c r="E17" s="24">
        <v>2077</v>
      </c>
      <c r="F17" s="24">
        <f t="shared" si="0"/>
        <v>4323</v>
      </c>
      <c r="G17" s="24">
        <v>561</v>
      </c>
      <c r="H17" s="24">
        <v>520</v>
      </c>
      <c r="I17" s="25">
        <f t="shared" si="1"/>
        <v>1081</v>
      </c>
      <c r="J17" s="5">
        <f t="shared" si="2"/>
        <v>25.005783021050199</v>
      </c>
      <c r="K17" s="24">
        <v>554</v>
      </c>
      <c r="L17" s="24">
        <v>527</v>
      </c>
      <c r="M17" s="25">
        <f t="shared" si="3"/>
        <v>1081</v>
      </c>
      <c r="N17" s="25">
        <f t="shared" si="4"/>
        <v>2162</v>
      </c>
      <c r="O17" s="5">
        <f t="shared" si="5"/>
        <v>50.011566042100398</v>
      </c>
      <c r="P17" s="24"/>
      <c r="Q17" s="24"/>
      <c r="R17" s="25">
        <f t="shared" si="6"/>
        <v>0</v>
      </c>
      <c r="S17" s="25">
        <f t="shared" si="7"/>
        <v>2162</v>
      </c>
      <c r="T17" s="5">
        <f t="shared" si="8"/>
        <v>50.011566042100398</v>
      </c>
      <c r="U17" s="24"/>
      <c r="V17" s="24"/>
      <c r="W17" s="25">
        <f t="shared" si="9"/>
        <v>0</v>
      </c>
      <c r="X17" s="25">
        <f t="shared" si="10"/>
        <v>2162</v>
      </c>
      <c r="Y17" s="5">
        <f t="shared" si="11"/>
        <v>50.011566042100398</v>
      </c>
    </row>
    <row r="18" spans="1:25" ht="15.75" x14ac:dyDescent="0.25">
      <c r="A18" s="1">
        <v>12</v>
      </c>
      <c r="B18" s="6" t="s">
        <v>13</v>
      </c>
      <c r="C18" s="9" t="s">
        <v>12</v>
      </c>
      <c r="D18" s="24">
        <v>1717</v>
      </c>
      <c r="E18" s="24">
        <v>1682</v>
      </c>
      <c r="F18" s="24">
        <f t="shared" si="0"/>
        <v>3399</v>
      </c>
      <c r="G18" s="24">
        <v>438</v>
      </c>
      <c r="H18" s="24">
        <v>429</v>
      </c>
      <c r="I18" s="25">
        <f t="shared" si="1"/>
        <v>867</v>
      </c>
      <c r="J18" s="5">
        <f t="shared" si="2"/>
        <v>25.507502206531331</v>
      </c>
      <c r="K18" s="24">
        <v>886</v>
      </c>
      <c r="L18" s="24">
        <v>600</v>
      </c>
      <c r="M18" s="25">
        <f t="shared" si="3"/>
        <v>1486</v>
      </c>
      <c r="N18" s="25">
        <f t="shared" si="4"/>
        <v>2353</v>
      </c>
      <c r="O18" s="5">
        <f t="shared" si="5"/>
        <v>69.226243012650784</v>
      </c>
      <c r="P18" s="24"/>
      <c r="Q18" s="24"/>
      <c r="R18" s="25">
        <f t="shared" si="6"/>
        <v>0</v>
      </c>
      <c r="S18" s="25">
        <f t="shared" si="7"/>
        <v>2353</v>
      </c>
      <c r="T18" s="5">
        <f t="shared" si="8"/>
        <v>69.226243012650784</v>
      </c>
      <c r="U18" s="24"/>
      <c r="V18" s="24"/>
      <c r="W18" s="25">
        <f t="shared" si="9"/>
        <v>0</v>
      </c>
      <c r="X18" s="25">
        <f t="shared" si="10"/>
        <v>2353</v>
      </c>
      <c r="Y18" s="5">
        <f t="shared" si="11"/>
        <v>69.226243012650784</v>
      </c>
    </row>
    <row r="19" spans="1:25" ht="15.75" x14ac:dyDescent="0.25">
      <c r="A19" s="1">
        <v>13</v>
      </c>
      <c r="B19" s="6" t="s">
        <v>14</v>
      </c>
      <c r="C19" s="9" t="s">
        <v>39</v>
      </c>
      <c r="D19" s="24">
        <v>1092</v>
      </c>
      <c r="E19" s="24">
        <v>995</v>
      </c>
      <c r="F19" s="24">
        <f t="shared" si="0"/>
        <v>2087</v>
      </c>
      <c r="G19" s="24">
        <v>206</v>
      </c>
      <c r="H19" s="24">
        <v>200</v>
      </c>
      <c r="I19" s="25">
        <f t="shared" si="1"/>
        <v>406</v>
      </c>
      <c r="J19" s="5">
        <f t="shared" si="2"/>
        <v>19.453761379971251</v>
      </c>
      <c r="K19" s="24">
        <v>337</v>
      </c>
      <c r="L19" s="24">
        <v>299</v>
      </c>
      <c r="M19" s="25">
        <f t="shared" si="3"/>
        <v>636</v>
      </c>
      <c r="N19" s="25">
        <f t="shared" si="4"/>
        <v>1042</v>
      </c>
      <c r="O19" s="5">
        <f t="shared" si="5"/>
        <v>49.928126497364637</v>
      </c>
      <c r="P19" s="24"/>
      <c r="Q19" s="24"/>
      <c r="R19" s="25">
        <f t="shared" si="6"/>
        <v>0</v>
      </c>
      <c r="S19" s="25">
        <f t="shared" si="7"/>
        <v>1042</v>
      </c>
      <c r="T19" s="5">
        <f t="shared" si="8"/>
        <v>49.928126497364637</v>
      </c>
      <c r="U19" s="24"/>
      <c r="V19" s="24"/>
      <c r="W19" s="25">
        <f t="shared" si="9"/>
        <v>0</v>
      </c>
      <c r="X19" s="25">
        <f t="shared" si="10"/>
        <v>1042</v>
      </c>
      <c r="Y19" s="5">
        <f t="shared" si="11"/>
        <v>49.928126497364637</v>
      </c>
    </row>
    <row r="20" spans="1:25" ht="15.75" x14ac:dyDescent="0.25">
      <c r="A20" s="1">
        <v>14</v>
      </c>
      <c r="B20" s="6" t="s">
        <v>15</v>
      </c>
      <c r="C20" s="9" t="s">
        <v>39</v>
      </c>
      <c r="D20" s="24">
        <v>1142</v>
      </c>
      <c r="E20" s="24">
        <v>1032</v>
      </c>
      <c r="F20" s="24">
        <f t="shared" si="0"/>
        <v>2174</v>
      </c>
      <c r="G20" s="24">
        <v>197</v>
      </c>
      <c r="H20" s="24">
        <v>226</v>
      </c>
      <c r="I20" s="25">
        <f t="shared" si="1"/>
        <v>423</v>
      </c>
      <c r="J20" s="5">
        <f t="shared" si="2"/>
        <v>19.457221711131556</v>
      </c>
      <c r="K20" s="24">
        <v>322</v>
      </c>
      <c r="L20" s="24">
        <v>352</v>
      </c>
      <c r="M20" s="25">
        <f t="shared" si="3"/>
        <v>674</v>
      </c>
      <c r="N20" s="25">
        <f t="shared" si="4"/>
        <v>1097</v>
      </c>
      <c r="O20" s="5">
        <f t="shared" si="5"/>
        <v>50.459981600735972</v>
      </c>
      <c r="P20" s="24"/>
      <c r="Q20" s="24"/>
      <c r="R20" s="25">
        <f t="shared" si="6"/>
        <v>0</v>
      </c>
      <c r="S20" s="25">
        <f t="shared" si="7"/>
        <v>1097</v>
      </c>
      <c r="T20" s="5">
        <f t="shared" si="8"/>
        <v>50.459981600735972</v>
      </c>
      <c r="U20" s="24"/>
      <c r="V20" s="24"/>
      <c r="W20" s="25">
        <f t="shared" si="9"/>
        <v>0</v>
      </c>
      <c r="X20" s="25">
        <f t="shared" si="10"/>
        <v>1097</v>
      </c>
      <c r="Y20" s="5">
        <f t="shared" si="11"/>
        <v>50.459981600735972</v>
      </c>
    </row>
    <row r="21" spans="1:25" ht="15.75" x14ac:dyDescent="0.25">
      <c r="A21" s="1">
        <v>15</v>
      </c>
      <c r="B21" s="6" t="s">
        <v>16</v>
      </c>
      <c r="C21" s="9" t="s">
        <v>39</v>
      </c>
      <c r="D21" s="24">
        <v>1245</v>
      </c>
      <c r="E21" s="24">
        <v>1176</v>
      </c>
      <c r="F21" s="24">
        <f t="shared" si="0"/>
        <v>2421</v>
      </c>
      <c r="G21" s="24">
        <v>305</v>
      </c>
      <c r="H21" s="24">
        <v>292</v>
      </c>
      <c r="I21" s="25">
        <f t="shared" si="1"/>
        <v>597</v>
      </c>
      <c r="J21" s="5">
        <f t="shared" si="2"/>
        <v>24.659231722428746</v>
      </c>
      <c r="K21" s="24">
        <v>313</v>
      </c>
      <c r="L21" s="24">
        <v>298</v>
      </c>
      <c r="M21" s="25">
        <f t="shared" si="3"/>
        <v>611</v>
      </c>
      <c r="N21" s="25">
        <f t="shared" si="4"/>
        <v>1208</v>
      </c>
      <c r="O21" s="5">
        <f t="shared" si="5"/>
        <v>49.896736885584467</v>
      </c>
      <c r="P21" s="24"/>
      <c r="Q21" s="24"/>
      <c r="R21" s="25">
        <f t="shared" si="6"/>
        <v>0</v>
      </c>
      <c r="S21" s="25">
        <f t="shared" si="7"/>
        <v>1208</v>
      </c>
      <c r="T21" s="5">
        <f t="shared" si="8"/>
        <v>49.896736885584467</v>
      </c>
      <c r="U21" s="24"/>
      <c r="V21" s="24"/>
      <c r="W21" s="25">
        <f t="shared" si="9"/>
        <v>0</v>
      </c>
      <c r="X21" s="25">
        <f t="shared" si="10"/>
        <v>1208</v>
      </c>
      <c r="Y21" s="5">
        <f t="shared" si="11"/>
        <v>49.896736885584467</v>
      </c>
    </row>
    <row r="22" spans="1:25" ht="15.75" x14ac:dyDescent="0.25">
      <c r="A22" s="1">
        <v>16</v>
      </c>
      <c r="B22" s="6" t="s">
        <v>17</v>
      </c>
      <c r="C22" s="9" t="s">
        <v>40</v>
      </c>
      <c r="D22" s="24">
        <v>1752</v>
      </c>
      <c r="E22" s="24">
        <v>1530</v>
      </c>
      <c r="F22" s="24">
        <f t="shared" si="0"/>
        <v>3282</v>
      </c>
      <c r="G22" s="24">
        <v>432</v>
      </c>
      <c r="H22" s="24">
        <v>430</v>
      </c>
      <c r="I22" s="25">
        <f t="shared" si="1"/>
        <v>862</v>
      </c>
      <c r="J22" s="5">
        <f t="shared" si="2"/>
        <v>26.264472882388787</v>
      </c>
      <c r="K22" s="24">
        <v>424</v>
      </c>
      <c r="L22" s="24">
        <v>423</v>
      </c>
      <c r="M22" s="25">
        <f t="shared" si="3"/>
        <v>847</v>
      </c>
      <c r="N22" s="25">
        <f t="shared" si="4"/>
        <v>1709</v>
      </c>
      <c r="O22" s="5">
        <f t="shared" si="5"/>
        <v>52.071907373552719</v>
      </c>
      <c r="P22" s="24"/>
      <c r="Q22" s="24"/>
      <c r="R22" s="25">
        <f t="shared" si="6"/>
        <v>0</v>
      </c>
      <c r="S22" s="25">
        <f t="shared" si="7"/>
        <v>1709</v>
      </c>
      <c r="T22" s="5">
        <f t="shared" si="8"/>
        <v>52.071907373552719</v>
      </c>
      <c r="U22" s="24"/>
      <c r="V22" s="24"/>
      <c r="W22" s="25">
        <f t="shared" si="9"/>
        <v>0</v>
      </c>
      <c r="X22" s="25">
        <f t="shared" si="10"/>
        <v>1709</v>
      </c>
      <c r="Y22" s="5">
        <f t="shared" si="11"/>
        <v>52.071907373552719</v>
      </c>
    </row>
    <row r="23" spans="1:25" ht="15.75" x14ac:dyDescent="0.25">
      <c r="A23" s="1">
        <v>17</v>
      </c>
      <c r="B23" s="6" t="s">
        <v>18</v>
      </c>
      <c r="C23" s="9" t="s">
        <v>40</v>
      </c>
      <c r="D23" s="24">
        <v>1371</v>
      </c>
      <c r="E23" s="24">
        <v>1295</v>
      </c>
      <c r="F23" s="24">
        <f t="shared" si="0"/>
        <v>2666</v>
      </c>
      <c r="G23" s="24">
        <v>263</v>
      </c>
      <c r="H23" s="24">
        <v>250</v>
      </c>
      <c r="I23" s="25">
        <f t="shared" si="1"/>
        <v>513</v>
      </c>
      <c r="J23" s="5">
        <f t="shared" si="2"/>
        <v>19.24231057764441</v>
      </c>
      <c r="K23" s="24">
        <v>456</v>
      </c>
      <c r="L23" s="24">
        <v>464</v>
      </c>
      <c r="M23" s="25">
        <f t="shared" si="3"/>
        <v>920</v>
      </c>
      <c r="N23" s="25">
        <f t="shared" si="4"/>
        <v>1433</v>
      </c>
      <c r="O23" s="5">
        <f t="shared" si="5"/>
        <v>53.750937734433613</v>
      </c>
      <c r="P23" s="24"/>
      <c r="Q23" s="24"/>
      <c r="R23" s="25">
        <f t="shared" si="6"/>
        <v>0</v>
      </c>
      <c r="S23" s="25">
        <f t="shared" si="7"/>
        <v>1433</v>
      </c>
      <c r="T23" s="5">
        <f t="shared" si="8"/>
        <v>53.750937734433613</v>
      </c>
      <c r="U23" s="24"/>
      <c r="V23" s="24"/>
      <c r="W23" s="25">
        <f t="shared" si="9"/>
        <v>0</v>
      </c>
      <c r="X23" s="25">
        <f t="shared" si="10"/>
        <v>1433</v>
      </c>
      <c r="Y23" s="5">
        <f t="shared" si="11"/>
        <v>53.750937734433613</v>
      </c>
    </row>
    <row r="24" spans="1:25" ht="15.75" x14ac:dyDescent="0.25">
      <c r="A24" s="1">
        <v>18</v>
      </c>
      <c r="B24" s="6" t="s">
        <v>19</v>
      </c>
      <c r="C24" s="9" t="s">
        <v>19</v>
      </c>
      <c r="D24" s="24">
        <v>1824</v>
      </c>
      <c r="E24" s="24">
        <v>1728</v>
      </c>
      <c r="F24" s="24">
        <f t="shared" si="0"/>
        <v>3552</v>
      </c>
      <c r="G24" s="24">
        <v>388</v>
      </c>
      <c r="H24" s="24">
        <v>380</v>
      </c>
      <c r="I24" s="25">
        <f t="shared" si="1"/>
        <v>768</v>
      </c>
      <c r="J24" s="5">
        <f t="shared" si="2"/>
        <v>21.621621621621621</v>
      </c>
      <c r="K24" s="24">
        <v>443</v>
      </c>
      <c r="L24" s="24">
        <v>441</v>
      </c>
      <c r="M24" s="25">
        <f t="shared" si="3"/>
        <v>884</v>
      </c>
      <c r="N24" s="25">
        <f t="shared" si="4"/>
        <v>1652</v>
      </c>
      <c r="O24" s="5">
        <f t="shared" si="5"/>
        <v>46.509009009009013</v>
      </c>
      <c r="P24" s="24"/>
      <c r="Q24" s="24"/>
      <c r="R24" s="25">
        <f t="shared" si="6"/>
        <v>0</v>
      </c>
      <c r="S24" s="25">
        <f t="shared" si="7"/>
        <v>1652</v>
      </c>
      <c r="T24" s="5">
        <f t="shared" si="8"/>
        <v>46.509009009009013</v>
      </c>
      <c r="U24" s="24"/>
      <c r="V24" s="24"/>
      <c r="W24" s="25">
        <f t="shared" si="9"/>
        <v>0</v>
      </c>
      <c r="X24" s="25">
        <f t="shared" si="10"/>
        <v>1652</v>
      </c>
      <c r="Y24" s="5">
        <f t="shared" si="11"/>
        <v>46.509009009009013</v>
      </c>
    </row>
    <row r="25" spans="1:25" ht="15.75" x14ac:dyDescent="0.25">
      <c r="A25" s="1">
        <v>19</v>
      </c>
      <c r="B25" s="6" t="s">
        <v>20</v>
      </c>
      <c r="C25" s="9" t="s">
        <v>20</v>
      </c>
      <c r="D25" s="24">
        <v>1342</v>
      </c>
      <c r="E25" s="24">
        <v>1204</v>
      </c>
      <c r="F25" s="24">
        <f t="shared" si="0"/>
        <v>2546</v>
      </c>
      <c r="G25" s="24">
        <v>304</v>
      </c>
      <c r="H25" s="24">
        <v>291</v>
      </c>
      <c r="I25" s="25">
        <f t="shared" si="1"/>
        <v>595</v>
      </c>
      <c r="J25" s="5">
        <f t="shared" si="2"/>
        <v>23.369992144540454</v>
      </c>
      <c r="K25" s="24">
        <v>313</v>
      </c>
      <c r="L25" s="24">
        <v>292</v>
      </c>
      <c r="M25" s="25">
        <f t="shared" si="3"/>
        <v>605</v>
      </c>
      <c r="N25" s="25">
        <f t="shared" si="4"/>
        <v>1200</v>
      </c>
      <c r="O25" s="5">
        <f t="shared" si="5"/>
        <v>47.132757266300082</v>
      </c>
      <c r="P25" s="24"/>
      <c r="Q25" s="24"/>
      <c r="R25" s="25">
        <f t="shared" si="6"/>
        <v>0</v>
      </c>
      <c r="S25" s="25">
        <f t="shared" si="7"/>
        <v>1200</v>
      </c>
      <c r="T25" s="5">
        <f t="shared" si="8"/>
        <v>47.132757266300082</v>
      </c>
      <c r="U25" s="24"/>
      <c r="V25" s="24"/>
      <c r="W25" s="25">
        <f t="shared" si="9"/>
        <v>0</v>
      </c>
      <c r="X25" s="25">
        <f t="shared" si="10"/>
        <v>1200</v>
      </c>
      <c r="Y25" s="5">
        <f t="shared" si="11"/>
        <v>47.132757266300082</v>
      </c>
    </row>
    <row r="26" spans="1:25" ht="15.75" x14ac:dyDescent="0.25">
      <c r="A26" s="1">
        <v>20</v>
      </c>
      <c r="B26" s="6" t="s">
        <v>21</v>
      </c>
      <c r="C26" s="9" t="s">
        <v>41</v>
      </c>
      <c r="D26" s="24">
        <v>1027</v>
      </c>
      <c r="E26" s="24">
        <v>879</v>
      </c>
      <c r="F26" s="24">
        <f t="shared" si="0"/>
        <v>1906</v>
      </c>
      <c r="G26" s="24">
        <v>186</v>
      </c>
      <c r="H26" s="24">
        <v>183</v>
      </c>
      <c r="I26" s="25">
        <f t="shared" si="1"/>
        <v>369</v>
      </c>
      <c r="J26" s="5">
        <f t="shared" si="2"/>
        <v>19.359916054564536</v>
      </c>
      <c r="K26" s="24">
        <v>325</v>
      </c>
      <c r="L26" s="24">
        <v>282</v>
      </c>
      <c r="M26" s="25">
        <f t="shared" si="3"/>
        <v>607</v>
      </c>
      <c r="N26" s="25">
        <f t="shared" si="4"/>
        <v>976</v>
      </c>
      <c r="O26" s="5">
        <f t="shared" si="5"/>
        <v>51.206715634837352</v>
      </c>
      <c r="P26" s="24"/>
      <c r="Q26" s="24"/>
      <c r="R26" s="25">
        <f t="shared" si="6"/>
        <v>0</v>
      </c>
      <c r="S26" s="25">
        <f t="shared" si="7"/>
        <v>976</v>
      </c>
      <c r="T26" s="5">
        <f t="shared" si="8"/>
        <v>51.206715634837352</v>
      </c>
      <c r="U26" s="24"/>
      <c r="V26" s="24"/>
      <c r="W26" s="25">
        <f t="shared" si="9"/>
        <v>0</v>
      </c>
      <c r="X26" s="25">
        <f t="shared" si="10"/>
        <v>976</v>
      </c>
      <c r="Y26" s="5">
        <f t="shared" si="11"/>
        <v>51.206715634837352</v>
      </c>
    </row>
    <row r="27" spans="1:25" ht="15.75" x14ac:dyDescent="0.25">
      <c r="A27" s="1">
        <v>21</v>
      </c>
      <c r="B27" s="6" t="s">
        <v>22</v>
      </c>
      <c r="C27" s="9" t="s">
        <v>41</v>
      </c>
      <c r="D27" s="24">
        <v>695</v>
      </c>
      <c r="E27" s="24">
        <v>608</v>
      </c>
      <c r="F27" s="24">
        <f t="shared" si="0"/>
        <v>1303</v>
      </c>
      <c r="G27" s="24">
        <v>173</v>
      </c>
      <c r="H27" s="24">
        <v>147</v>
      </c>
      <c r="I27" s="25">
        <f t="shared" si="1"/>
        <v>320</v>
      </c>
      <c r="J27" s="5">
        <f t="shared" si="2"/>
        <v>24.558710667689947</v>
      </c>
      <c r="K27" s="24">
        <v>181</v>
      </c>
      <c r="L27" s="24">
        <v>152</v>
      </c>
      <c r="M27" s="25">
        <f t="shared" si="3"/>
        <v>333</v>
      </c>
      <c r="N27" s="25">
        <f t="shared" si="4"/>
        <v>653</v>
      </c>
      <c r="O27" s="5">
        <f t="shared" si="5"/>
        <v>50.115118956254804</v>
      </c>
      <c r="P27" s="24"/>
      <c r="Q27" s="24"/>
      <c r="R27" s="25">
        <f t="shared" si="6"/>
        <v>0</v>
      </c>
      <c r="S27" s="25">
        <f t="shared" si="7"/>
        <v>653</v>
      </c>
      <c r="T27" s="5">
        <f t="shared" si="8"/>
        <v>50.115118956254804</v>
      </c>
      <c r="U27" s="24"/>
      <c r="V27" s="24"/>
      <c r="W27" s="25">
        <f t="shared" si="9"/>
        <v>0</v>
      </c>
      <c r="X27" s="25">
        <f t="shared" si="10"/>
        <v>653</v>
      </c>
      <c r="Y27" s="5">
        <f t="shared" si="11"/>
        <v>50.115118956254804</v>
      </c>
    </row>
    <row r="28" spans="1:25" ht="15.75" x14ac:dyDescent="0.25">
      <c r="A28" s="1">
        <v>22</v>
      </c>
      <c r="B28" s="6" t="s">
        <v>23</v>
      </c>
      <c r="C28" s="9" t="s">
        <v>42</v>
      </c>
      <c r="D28" s="24">
        <v>1088</v>
      </c>
      <c r="E28" s="24">
        <v>1039</v>
      </c>
      <c r="F28" s="24">
        <f t="shared" si="0"/>
        <v>2127</v>
      </c>
      <c r="G28" s="24">
        <v>222</v>
      </c>
      <c r="H28" s="24">
        <v>190</v>
      </c>
      <c r="I28" s="25">
        <f t="shared" si="1"/>
        <v>412</v>
      </c>
      <c r="J28" s="5">
        <f t="shared" si="2"/>
        <v>19.370004701457454</v>
      </c>
      <c r="K28" s="24">
        <v>341</v>
      </c>
      <c r="L28" s="24">
        <v>320</v>
      </c>
      <c r="M28" s="25">
        <f t="shared" si="3"/>
        <v>661</v>
      </c>
      <c r="N28" s="25">
        <f t="shared" si="4"/>
        <v>1073</v>
      </c>
      <c r="O28" s="5">
        <f t="shared" si="5"/>
        <v>50.446638457921956</v>
      </c>
      <c r="P28" s="24"/>
      <c r="Q28" s="24"/>
      <c r="R28" s="25">
        <f t="shared" si="6"/>
        <v>0</v>
      </c>
      <c r="S28" s="25">
        <f t="shared" si="7"/>
        <v>1073</v>
      </c>
      <c r="T28" s="5">
        <f t="shared" si="8"/>
        <v>50.446638457921956</v>
      </c>
      <c r="U28" s="24"/>
      <c r="V28" s="24"/>
      <c r="W28" s="25">
        <f t="shared" si="9"/>
        <v>0</v>
      </c>
      <c r="X28" s="25">
        <f t="shared" si="10"/>
        <v>1073</v>
      </c>
      <c r="Y28" s="5">
        <f t="shared" si="11"/>
        <v>50.446638457921956</v>
      </c>
    </row>
    <row r="29" spans="1:25" ht="15.75" x14ac:dyDescent="0.25">
      <c r="A29" s="1">
        <v>23</v>
      </c>
      <c r="B29" s="6" t="s">
        <v>24</v>
      </c>
      <c r="C29" s="9" t="s">
        <v>42</v>
      </c>
      <c r="D29" s="24">
        <v>1404</v>
      </c>
      <c r="E29" s="24">
        <v>1307</v>
      </c>
      <c r="F29" s="24">
        <f t="shared" si="0"/>
        <v>2711</v>
      </c>
      <c r="G29" s="24">
        <v>264</v>
      </c>
      <c r="H29" s="24">
        <v>260</v>
      </c>
      <c r="I29" s="25">
        <f t="shared" si="1"/>
        <v>524</v>
      </c>
      <c r="J29" s="5">
        <f t="shared" si="2"/>
        <v>19.328661010697161</v>
      </c>
      <c r="K29" s="24">
        <v>316</v>
      </c>
      <c r="L29" s="24">
        <v>306</v>
      </c>
      <c r="M29" s="25">
        <f t="shared" si="3"/>
        <v>622</v>
      </c>
      <c r="N29" s="25">
        <f t="shared" si="4"/>
        <v>1146</v>
      </c>
      <c r="O29" s="5">
        <f t="shared" si="5"/>
        <v>42.272224271486536</v>
      </c>
      <c r="P29" s="24"/>
      <c r="Q29" s="24"/>
      <c r="R29" s="25">
        <f t="shared" si="6"/>
        <v>0</v>
      </c>
      <c r="S29" s="25">
        <f t="shared" si="7"/>
        <v>1146</v>
      </c>
      <c r="T29" s="5">
        <f t="shared" si="8"/>
        <v>42.272224271486536</v>
      </c>
      <c r="U29" s="24"/>
      <c r="V29" s="24"/>
      <c r="W29" s="25">
        <f t="shared" si="9"/>
        <v>0</v>
      </c>
      <c r="X29" s="25">
        <f t="shared" si="10"/>
        <v>1146</v>
      </c>
      <c r="Y29" s="5">
        <f t="shared" si="11"/>
        <v>42.272224271486536</v>
      </c>
    </row>
    <row r="30" spans="1:25" ht="15.75" x14ac:dyDescent="0.25">
      <c r="A30" s="1">
        <v>24</v>
      </c>
      <c r="B30" s="6" t="s">
        <v>25</v>
      </c>
      <c r="C30" s="9" t="s">
        <v>43</v>
      </c>
      <c r="D30" s="24">
        <v>1087</v>
      </c>
      <c r="E30" s="24">
        <v>1020</v>
      </c>
      <c r="F30" s="24">
        <f t="shared" si="0"/>
        <v>2107</v>
      </c>
      <c r="G30" s="24">
        <v>213</v>
      </c>
      <c r="H30" s="24">
        <v>213</v>
      </c>
      <c r="I30" s="25">
        <f t="shared" si="1"/>
        <v>426</v>
      </c>
      <c r="J30" s="5">
        <f t="shared" si="2"/>
        <v>20.218319886093973</v>
      </c>
      <c r="K30" s="24">
        <v>302</v>
      </c>
      <c r="L30" s="24">
        <v>327</v>
      </c>
      <c r="M30" s="25">
        <f t="shared" si="3"/>
        <v>629</v>
      </c>
      <c r="N30" s="25">
        <f t="shared" si="4"/>
        <v>1055</v>
      </c>
      <c r="O30" s="5">
        <f t="shared" si="5"/>
        <v>50.071191267204554</v>
      </c>
      <c r="P30" s="24"/>
      <c r="Q30" s="24"/>
      <c r="R30" s="25">
        <f t="shared" si="6"/>
        <v>0</v>
      </c>
      <c r="S30" s="25">
        <f t="shared" si="7"/>
        <v>1055</v>
      </c>
      <c r="T30" s="5">
        <f t="shared" si="8"/>
        <v>50.071191267204554</v>
      </c>
      <c r="U30" s="24"/>
      <c r="V30" s="24"/>
      <c r="W30" s="25">
        <f t="shared" si="9"/>
        <v>0</v>
      </c>
      <c r="X30" s="25">
        <f t="shared" si="10"/>
        <v>1055</v>
      </c>
      <c r="Y30" s="5">
        <f t="shared" si="11"/>
        <v>50.071191267204554</v>
      </c>
    </row>
    <row r="31" spans="1:25" ht="15.75" x14ac:dyDescent="0.25">
      <c r="A31" s="1">
        <v>25</v>
      </c>
      <c r="B31" s="6" t="s">
        <v>26</v>
      </c>
      <c r="C31" s="9" t="s">
        <v>43</v>
      </c>
      <c r="D31" s="24">
        <v>909</v>
      </c>
      <c r="E31" s="24">
        <v>865</v>
      </c>
      <c r="F31" s="24">
        <f t="shared" si="0"/>
        <v>1774</v>
      </c>
      <c r="G31" s="24">
        <v>189</v>
      </c>
      <c r="H31" s="24">
        <v>182</v>
      </c>
      <c r="I31" s="25">
        <f t="shared" si="1"/>
        <v>371</v>
      </c>
      <c r="J31" s="5">
        <f t="shared" si="2"/>
        <v>20.913190529875987</v>
      </c>
      <c r="K31" s="24">
        <v>281</v>
      </c>
      <c r="L31" s="24">
        <v>258</v>
      </c>
      <c r="M31" s="25">
        <f t="shared" si="3"/>
        <v>539</v>
      </c>
      <c r="N31" s="25">
        <f t="shared" si="4"/>
        <v>910</v>
      </c>
      <c r="O31" s="5">
        <f t="shared" si="5"/>
        <v>51.29650507328072</v>
      </c>
      <c r="P31" s="24"/>
      <c r="Q31" s="24"/>
      <c r="R31" s="25">
        <f t="shared" si="6"/>
        <v>0</v>
      </c>
      <c r="S31" s="25">
        <f t="shared" si="7"/>
        <v>910</v>
      </c>
      <c r="T31" s="5">
        <f t="shared" si="8"/>
        <v>51.29650507328072</v>
      </c>
      <c r="U31" s="24"/>
      <c r="V31" s="24"/>
      <c r="W31" s="25">
        <f t="shared" si="9"/>
        <v>0</v>
      </c>
      <c r="X31" s="25">
        <f t="shared" si="10"/>
        <v>910</v>
      </c>
      <c r="Y31" s="5">
        <f t="shared" si="11"/>
        <v>51.29650507328072</v>
      </c>
    </row>
    <row r="32" spans="1:25" ht="15.75" x14ac:dyDescent="0.25">
      <c r="A32" s="1">
        <v>26</v>
      </c>
      <c r="B32" s="6" t="s">
        <v>27</v>
      </c>
      <c r="C32" s="9" t="s">
        <v>44</v>
      </c>
      <c r="D32" s="24">
        <v>1709</v>
      </c>
      <c r="E32" s="24">
        <v>1541</v>
      </c>
      <c r="F32" s="24">
        <f t="shared" si="0"/>
        <v>3250</v>
      </c>
      <c r="G32" s="24">
        <v>453</v>
      </c>
      <c r="H32" s="24">
        <v>413</v>
      </c>
      <c r="I32" s="25">
        <f t="shared" si="1"/>
        <v>866</v>
      </c>
      <c r="J32" s="5">
        <f t="shared" si="2"/>
        <v>26.646153846153847</v>
      </c>
      <c r="K32" s="24">
        <v>461</v>
      </c>
      <c r="L32" s="24">
        <v>494</v>
      </c>
      <c r="M32" s="25">
        <f t="shared" si="3"/>
        <v>955</v>
      </c>
      <c r="N32" s="25">
        <f t="shared" si="4"/>
        <v>1821</v>
      </c>
      <c r="O32" s="5">
        <f t="shared" si="5"/>
        <v>56.030769230769231</v>
      </c>
      <c r="P32" s="24"/>
      <c r="Q32" s="24"/>
      <c r="R32" s="25">
        <f t="shared" si="6"/>
        <v>0</v>
      </c>
      <c r="S32" s="25">
        <f t="shared" si="7"/>
        <v>1821</v>
      </c>
      <c r="T32" s="5">
        <f t="shared" si="8"/>
        <v>56.030769230769231</v>
      </c>
      <c r="U32" s="24"/>
      <c r="V32" s="24"/>
      <c r="W32" s="25">
        <f t="shared" si="9"/>
        <v>0</v>
      </c>
      <c r="X32" s="25">
        <f t="shared" si="10"/>
        <v>1821</v>
      </c>
      <c r="Y32" s="5">
        <f t="shared" si="11"/>
        <v>56.030769230769231</v>
      </c>
    </row>
    <row r="33" spans="1:25" ht="15.75" x14ac:dyDescent="0.25">
      <c r="A33" s="1">
        <v>27</v>
      </c>
      <c r="B33" s="6" t="s">
        <v>28</v>
      </c>
      <c r="C33" s="9" t="s">
        <v>44</v>
      </c>
      <c r="D33" s="24">
        <v>1339</v>
      </c>
      <c r="E33" s="24">
        <v>1248</v>
      </c>
      <c r="F33" s="24">
        <f t="shared" si="0"/>
        <v>2587</v>
      </c>
      <c r="G33" s="24">
        <v>359</v>
      </c>
      <c r="H33" s="24">
        <v>329</v>
      </c>
      <c r="I33" s="25">
        <f t="shared" si="1"/>
        <v>688</v>
      </c>
      <c r="J33" s="5">
        <f t="shared" si="2"/>
        <v>26.594511016621567</v>
      </c>
      <c r="K33" s="24">
        <v>335</v>
      </c>
      <c r="L33" s="24">
        <v>324</v>
      </c>
      <c r="M33" s="25">
        <f t="shared" si="3"/>
        <v>659</v>
      </c>
      <c r="N33" s="25">
        <f t="shared" si="4"/>
        <v>1347</v>
      </c>
      <c r="O33" s="5">
        <f t="shared" si="5"/>
        <v>52.068032470042525</v>
      </c>
      <c r="P33" s="24"/>
      <c r="Q33" s="24"/>
      <c r="R33" s="25">
        <f t="shared" si="6"/>
        <v>0</v>
      </c>
      <c r="S33" s="25">
        <f t="shared" si="7"/>
        <v>1347</v>
      </c>
      <c r="T33" s="5">
        <f t="shared" si="8"/>
        <v>52.068032470042525</v>
      </c>
      <c r="U33" s="24"/>
      <c r="V33" s="24"/>
      <c r="W33" s="25">
        <f t="shared" si="9"/>
        <v>0</v>
      </c>
      <c r="X33" s="25">
        <f t="shared" si="10"/>
        <v>1347</v>
      </c>
      <c r="Y33" s="5">
        <f t="shared" si="11"/>
        <v>52.068032470042525</v>
      </c>
    </row>
    <row r="34" spans="1:25" s="7" customFormat="1" ht="15.75" x14ac:dyDescent="0.25">
      <c r="A34" s="70" t="s">
        <v>29</v>
      </c>
      <c r="B34" s="71"/>
      <c r="C34" s="72"/>
      <c r="D34" s="73">
        <f>SUM(D7:D33)</f>
        <v>40996</v>
      </c>
      <c r="E34" s="73">
        <f>SUM(E7:E33)</f>
        <v>37957</v>
      </c>
      <c r="F34" s="74">
        <f t="shared" si="0"/>
        <v>78953</v>
      </c>
      <c r="G34" s="74">
        <f>SUM(G7:G33)</f>
        <v>9024</v>
      </c>
      <c r="H34" s="74">
        <f>SUM(H7:H33)</f>
        <v>8848</v>
      </c>
      <c r="I34" s="75">
        <f>SUM(I7:I33)</f>
        <v>17872</v>
      </c>
      <c r="J34" s="76">
        <f t="shared" si="2"/>
        <v>22.636251947361089</v>
      </c>
      <c r="K34" s="74">
        <f>SUM(K7:K33)</f>
        <v>11775</v>
      </c>
      <c r="L34" s="74">
        <f>SUM(L7:L33)</f>
        <v>11101</v>
      </c>
      <c r="M34" s="75">
        <f>SUM(M7:M33)</f>
        <v>22876</v>
      </c>
      <c r="N34" s="75">
        <f>SUM(N7:N33)</f>
        <v>40748</v>
      </c>
      <c r="O34" s="76">
        <f t="shared" si="5"/>
        <v>51.610451787772469</v>
      </c>
      <c r="P34" s="74">
        <f>SUM(P7:P33)</f>
        <v>0</v>
      </c>
      <c r="Q34" s="74">
        <f>SUM(Q7:Q33)</f>
        <v>0</v>
      </c>
      <c r="R34" s="75">
        <f>SUM(R7:R33)</f>
        <v>0</v>
      </c>
      <c r="S34" s="75">
        <f>SUM(S7:S33)</f>
        <v>40748</v>
      </c>
      <c r="T34" s="76">
        <f t="shared" si="8"/>
        <v>51.610451787772469</v>
      </c>
      <c r="U34" s="74">
        <f>SUM(U7:U33)</f>
        <v>0</v>
      </c>
      <c r="V34" s="74">
        <f>SUM(V7:V33)</f>
        <v>0</v>
      </c>
      <c r="W34" s="75">
        <f>SUM(W7:W33)</f>
        <v>0</v>
      </c>
      <c r="X34" s="75">
        <f>SUM(X7:X33)</f>
        <v>40748</v>
      </c>
      <c r="Y34" s="76">
        <f t="shared" si="11"/>
        <v>51.610451787772469</v>
      </c>
    </row>
    <row r="37" spans="1:25" x14ac:dyDescent="0.25">
      <c r="A37" t="s">
        <v>67</v>
      </c>
    </row>
  </sheetData>
  <mergeCells count="20">
    <mergeCell ref="X4:X6"/>
    <mergeCell ref="Y4:Y6"/>
    <mergeCell ref="U4:W4"/>
    <mergeCell ref="K5:M5"/>
    <mergeCell ref="A34:B34"/>
    <mergeCell ref="C4:C6"/>
    <mergeCell ref="A4:A6"/>
    <mergeCell ref="B4:B6"/>
    <mergeCell ref="G5:I5"/>
    <mergeCell ref="J5:J6"/>
    <mergeCell ref="D4:F5"/>
    <mergeCell ref="G4:J4"/>
    <mergeCell ref="K4:M4"/>
    <mergeCell ref="U5:W5"/>
    <mergeCell ref="P5:R5"/>
    <mergeCell ref="N4:N6"/>
    <mergeCell ref="O4:O6"/>
    <mergeCell ref="P4:R4"/>
    <mergeCell ref="S4:S6"/>
    <mergeCell ref="T4:T6"/>
  </mergeCells>
  <pageMargins left="0.7" right="0.7" top="0.75" bottom="0.75" header="0.3" footer="0.3"/>
  <pageSetup paperSize="1000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7"/>
  <sheetViews>
    <sheetView zoomScale="83" zoomScaleNormal="83" workbookViewId="0">
      <pane xSplit="2" ySplit="6" topLeftCell="E7" activePane="bottomRight" state="frozen"/>
      <selection pane="topRight" activeCell="C1" sqref="C1"/>
      <selection pane="bottomLeft" activeCell="A7" sqref="A7"/>
      <selection pane="bottomRight" activeCell="G29" sqref="G29"/>
    </sheetView>
  </sheetViews>
  <sheetFormatPr defaultRowHeight="15" x14ac:dyDescent="0.25"/>
  <cols>
    <col min="2" max="2" width="17.28515625" bestFit="1" customWidth="1"/>
    <col min="3" max="3" width="17.28515625" customWidth="1"/>
    <col min="9" max="9" width="10.85546875" customWidth="1"/>
    <col min="13" max="14" width="10.85546875" customWidth="1"/>
    <col min="18" max="19" width="10" customWidth="1"/>
    <col min="23" max="24" width="10.85546875" customWidth="1"/>
  </cols>
  <sheetData>
    <row r="1" spans="1:25" x14ac:dyDescent="0.25">
      <c r="A1" t="s">
        <v>49</v>
      </c>
    </row>
    <row r="3" spans="1:25" x14ac:dyDescent="0.25">
      <c r="A3" t="s">
        <v>55</v>
      </c>
    </row>
    <row r="4" spans="1:25" s="7" customFormat="1" x14ac:dyDescent="0.25">
      <c r="A4" s="45" t="s">
        <v>0</v>
      </c>
      <c r="B4" s="45" t="s">
        <v>1</v>
      </c>
      <c r="C4" s="42" t="s">
        <v>34</v>
      </c>
      <c r="D4" s="48" t="s">
        <v>51</v>
      </c>
      <c r="E4" s="49"/>
      <c r="F4" s="50"/>
      <c r="G4" s="54" t="s">
        <v>45</v>
      </c>
      <c r="H4" s="55"/>
      <c r="I4" s="55"/>
      <c r="J4" s="56"/>
      <c r="K4" s="65" t="s">
        <v>46</v>
      </c>
      <c r="L4" s="65"/>
      <c r="M4" s="65"/>
      <c r="N4" s="82" t="s">
        <v>64</v>
      </c>
      <c r="O4" s="26" t="s">
        <v>53</v>
      </c>
      <c r="P4" s="83" t="s">
        <v>47</v>
      </c>
      <c r="Q4" s="84"/>
      <c r="R4" s="85"/>
      <c r="S4" s="88" t="s">
        <v>65</v>
      </c>
      <c r="T4" s="78" t="s">
        <v>53</v>
      </c>
      <c r="U4" s="38" t="s">
        <v>48</v>
      </c>
      <c r="V4" s="39"/>
      <c r="W4" s="40"/>
      <c r="X4" s="91" t="s">
        <v>66</v>
      </c>
      <c r="Y4" s="35" t="s">
        <v>53</v>
      </c>
    </row>
    <row r="5" spans="1:25" s="7" customFormat="1" ht="14.45" customHeight="1" x14ac:dyDescent="0.25">
      <c r="A5" s="45"/>
      <c r="B5" s="45"/>
      <c r="C5" s="43"/>
      <c r="D5" s="51"/>
      <c r="E5" s="52"/>
      <c r="F5" s="53"/>
      <c r="G5" s="46" t="s">
        <v>54</v>
      </c>
      <c r="H5" s="46"/>
      <c r="I5" s="46"/>
      <c r="J5" s="46" t="s">
        <v>53</v>
      </c>
      <c r="K5" s="41" t="s">
        <v>54</v>
      </c>
      <c r="L5" s="41"/>
      <c r="M5" s="41"/>
      <c r="N5" s="82"/>
      <c r="O5" s="27"/>
      <c r="P5" s="63" t="s">
        <v>54</v>
      </c>
      <c r="Q5" s="63"/>
      <c r="R5" s="63"/>
      <c r="S5" s="89"/>
      <c r="T5" s="86"/>
      <c r="U5" s="60" t="s">
        <v>54</v>
      </c>
      <c r="V5" s="60"/>
      <c r="W5" s="60"/>
      <c r="X5" s="92"/>
      <c r="Y5" s="36"/>
    </row>
    <row r="6" spans="1:25" s="7" customFormat="1" x14ac:dyDescent="0.25">
      <c r="A6" s="45"/>
      <c r="B6" s="45"/>
      <c r="C6" s="44"/>
      <c r="D6" s="21" t="s">
        <v>30</v>
      </c>
      <c r="E6" s="21" t="s">
        <v>31</v>
      </c>
      <c r="F6" s="21" t="s">
        <v>32</v>
      </c>
      <c r="G6" s="21" t="s">
        <v>30</v>
      </c>
      <c r="H6" s="21" t="s">
        <v>31</v>
      </c>
      <c r="I6" s="21" t="s">
        <v>32</v>
      </c>
      <c r="J6" s="47"/>
      <c r="K6" s="19" t="s">
        <v>30</v>
      </c>
      <c r="L6" s="19" t="s">
        <v>31</v>
      </c>
      <c r="M6" s="19" t="s">
        <v>32</v>
      </c>
      <c r="N6" s="82"/>
      <c r="O6" s="28"/>
      <c r="P6" s="77" t="s">
        <v>30</v>
      </c>
      <c r="Q6" s="77" t="s">
        <v>31</v>
      </c>
      <c r="R6" s="77" t="s">
        <v>32</v>
      </c>
      <c r="S6" s="90"/>
      <c r="T6" s="87"/>
      <c r="U6" s="23" t="s">
        <v>30</v>
      </c>
      <c r="V6" s="23" t="s">
        <v>31</v>
      </c>
      <c r="W6" s="23" t="s">
        <v>32</v>
      </c>
      <c r="X6" s="93"/>
      <c r="Y6" s="37"/>
    </row>
    <row r="7" spans="1:25" ht="15.75" x14ac:dyDescent="0.25">
      <c r="A7" s="1">
        <v>1</v>
      </c>
      <c r="B7" s="6" t="s">
        <v>2</v>
      </c>
      <c r="C7" s="9" t="s">
        <v>35</v>
      </c>
      <c r="D7" s="3">
        <v>398</v>
      </c>
      <c r="E7" s="3">
        <v>351</v>
      </c>
      <c r="F7" s="4">
        <f>SUM(D7:E7)</f>
        <v>749</v>
      </c>
      <c r="G7" s="3">
        <v>88</v>
      </c>
      <c r="H7" s="3">
        <v>74</v>
      </c>
      <c r="I7" s="2">
        <f>SUM(G7:H7)</f>
        <v>162</v>
      </c>
      <c r="J7" s="5">
        <f>I7/F7%</f>
        <v>21.628838451268358</v>
      </c>
      <c r="K7" s="3">
        <v>119</v>
      </c>
      <c r="L7" s="3">
        <v>100</v>
      </c>
      <c r="M7" s="2">
        <f>SUM(K7:L7)</f>
        <v>219</v>
      </c>
      <c r="N7" s="2">
        <f>I7+M7</f>
        <v>381</v>
      </c>
      <c r="O7" s="5">
        <f>N7/F7*100</f>
        <v>50.867823765020027</v>
      </c>
      <c r="P7" s="3"/>
      <c r="Q7" s="3"/>
      <c r="R7" s="2">
        <f>SUM(P7:Q7)</f>
        <v>0</v>
      </c>
      <c r="S7" s="2">
        <f>R7+N7</f>
        <v>381</v>
      </c>
      <c r="T7" s="5">
        <f>S7/F7*100</f>
        <v>50.867823765020027</v>
      </c>
      <c r="U7" s="3"/>
      <c r="V7" s="3"/>
      <c r="W7" s="2">
        <f>SUM(U7:V7)</f>
        <v>0</v>
      </c>
      <c r="X7" s="2">
        <f>W7+S7</f>
        <v>381</v>
      </c>
      <c r="Y7" s="5">
        <f>X7/F7*100</f>
        <v>50.867823765020027</v>
      </c>
    </row>
    <row r="8" spans="1:25" ht="15.75" x14ac:dyDescent="0.25">
      <c r="A8" s="1">
        <v>2</v>
      </c>
      <c r="B8" s="6" t="s">
        <v>3</v>
      </c>
      <c r="C8" s="9" t="s">
        <v>35</v>
      </c>
      <c r="D8" s="3">
        <v>369</v>
      </c>
      <c r="E8" s="3">
        <v>338</v>
      </c>
      <c r="F8" s="4">
        <f t="shared" ref="F8:F34" si="0">SUM(D8:E8)</f>
        <v>707</v>
      </c>
      <c r="G8" s="3">
        <v>108</v>
      </c>
      <c r="H8" s="3">
        <v>87</v>
      </c>
      <c r="I8" s="2">
        <f t="shared" ref="I8:I33" si="1">SUM(G8:H8)</f>
        <v>195</v>
      </c>
      <c r="J8" s="5">
        <f t="shared" ref="J8:J34" si="2">I8/F8%</f>
        <v>27.581329561527582</v>
      </c>
      <c r="K8" s="3">
        <v>100</v>
      </c>
      <c r="L8" s="3">
        <v>95</v>
      </c>
      <c r="M8" s="2">
        <f t="shared" ref="M8:M33" si="3">SUM(K8:L8)</f>
        <v>195</v>
      </c>
      <c r="N8" s="2">
        <f t="shared" ref="N8:N33" si="4">I8+M8</f>
        <v>390</v>
      </c>
      <c r="O8" s="5">
        <f t="shared" ref="O8:O34" si="5">N8/F8*100</f>
        <v>55.162659123055157</v>
      </c>
      <c r="P8" s="3"/>
      <c r="Q8" s="3"/>
      <c r="R8" s="2">
        <f t="shared" ref="R8:R33" si="6">SUM(P8:Q8)</f>
        <v>0</v>
      </c>
      <c r="S8" s="2">
        <f t="shared" ref="S8:S33" si="7">R8+N8</f>
        <v>390</v>
      </c>
      <c r="T8" s="5">
        <f t="shared" ref="T8:T34" si="8">S8/F8*100</f>
        <v>55.162659123055157</v>
      </c>
      <c r="U8" s="3"/>
      <c r="V8" s="3"/>
      <c r="W8" s="2">
        <f t="shared" ref="W8:W33" si="9">SUM(U8:V8)</f>
        <v>0</v>
      </c>
      <c r="X8" s="2">
        <f t="shared" ref="X8:X33" si="10">W8+S8</f>
        <v>390</v>
      </c>
      <c r="Y8" s="5">
        <f t="shared" ref="Y8:Y34" si="11">X8/F8*100</f>
        <v>55.162659123055157</v>
      </c>
    </row>
    <row r="9" spans="1:25" ht="15.75" x14ac:dyDescent="0.25">
      <c r="A9" s="1">
        <v>3</v>
      </c>
      <c r="B9" s="6" t="s">
        <v>4</v>
      </c>
      <c r="C9" s="9" t="s">
        <v>35</v>
      </c>
      <c r="D9" s="3">
        <v>396</v>
      </c>
      <c r="E9" s="3">
        <v>327</v>
      </c>
      <c r="F9" s="4">
        <f t="shared" si="0"/>
        <v>723</v>
      </c>
      <c r="G9" s="3">
        <v>76</v>
      </c>
      <c r="H9" s="3">
        <v>79</v>
      </c>
      <c r="I9" s="2">
        <f t="shared" si="1"/>
        <v>155</v>
      </c>
      <c r="J9" s="5">
        <f t="shared" si="2"/>
        <v>21.43845089903181</v>
      </c>
      <c r="K9" s="3">
        <v>118</v>
      </c>
      <c r="L9" s="3">
        <v>121</v>
      </c>
      <c r="M9" s="2">
        <f t="shared" si="3"/>
        <v>239</v>
      </c>
      <c r="N9" s="2">
        <f t="shared" si="4"/>
        <v>394</v>
      </c>
      <c r="O9" s="5">
        <f t="shared" si="5"/>
        <v>54.49515905947441</v>
      </c>
      <c r="P9" s="3"/>
      <c r="Q9" s="3"/>
      <c r="R9" s="2">
        <f t="shared" si="6"/>
        <v>0</v>
      </c>
      <c r="S9" s="2">
        <f t="shared" si="7"/>
        <v>394</v>
      </c>
      <c r="T9" s="5">
        <f t="shared" si="8"/>
        <v>54.49515905947441</v>
      </c>
      <c r="U9" s="3"/>
      <c r="V9" s="3"/>
      <c r="W9" s="2">
        <f t="shared" si="9"/>
        <v>0</v>
      </c>
      <c r="X9" s="2">
        <f t="shared" si="10"/>
        <v>394</v>
      </c>
      <c r="Y9" s="5">
        <f t="shared" si="11"/>
        <v>54.49515905947441</v>
      </c>
    </row>
    <row r="10" spans="1:25" ht="15.75" x14ac:dyDescent="0.25">
      <c r="A10" s="1">
        <v>4</v>
      </c>
      <c r="B10" s="6" t="s">
        <v>5</v>
      </c>
      <c r="C10" s="9" t="s">
        <v>36</v>
      </c>
      <c r="D10" s="3">
        <v>385</v>
      </c>
      <c r="E10" s="3">
        <v>283</v>
      </c>
      <c r="F10" s="4">
        <f t="shared" si="0"/>
        <v>668</v>
      </c>
      <c r="G10" s="3">
        <v>79</v>
      </c>
      <c r="H10" s="3">
        <v>67</v>
      </c>
      <c r="I10" s="2">
        <f t="shared" si="1"/>
        <v>146</v>
      </c>
      <c r="J10" s="5">
        <f t="shared" si="2"/>
        <v>21.856287425149702</v>
      </c>
      <c r="K10" s="3">
        <v>101</v>
      </c>
      <c r="L10" s="3">
        <v>82</v>
      </c>
      <c r="M10" s="2">
        <f t="shared" si="3"/>
        <v>183</v>
      </c>
      <c r="N10" s="2">
        <f t="shared" si="4"/>
        <v>329</v>
      </c>
      <c r="O10" s="5">
        <f t="shared" si="5"/>
        <v>49.251497005988028</v>
      </c>
      <c r="P10" s="3"/>
      <c r="Q10" s="3"/>
      <c r="R10" s="2">
        <f t="shared" si="6"/>
        <v>0</v>
      </c>
      <c r="S10" s="2">
        <f t="shared" si="7"/>
        <v>329</v>
      </c>
      <c r="T10" s="5">
        <f t="shared" si="8"/>
        <v>49.251497005988028</v>
      </c>
      <c r="U10" s="3"/>
      <c r="V10" s="3"/>
      <c r="W10" s="2">
        <f t="shared" si="9"/>
        <v>0</v>
      </c>
      <c r="X10" s="2">
        <f t="shared" si="10"/>
        <v>329</v>
      </c>
      <c r="Y10" s="5">
        <f t="shared" si="11"/>
        <v>49.251497005988028</v>
      </c>
    </row>
    <row r="11" spans="1:25" ht="15.75" x14ac:dyDescent="0.25">
      <c r="A11" s="1">
        <v>5</v>
      </c>
      <c r="B11" s="6" t="s">
        <v>6</v>
      </c>
      <c r="C11" s="9" t="s">
        <v>36</v>
      </c>
      <c r="D11" s="3">
        <v>423</v>
      </c>
      <c r="E11" s="3">
        <v>368</v>
      </c>
      <c r="F11" s="4">
        <f t="shared" si="0"/>
        <v>791</v>
      </c>
      <c r="G11" s="3">
        <v>81</v>
      </c>
      <c r="H11" s="3">
        <v>71</v>
      </c>
      <c r="I11" s="2">
        <f t="shared" si="1"/>
        <v>152</v>
      </c>
      <c r="J11" s="5">
        <f t="shared" si="2"/>
        <v>19.216182048040455</v>
      </c>
      <c r="K11" s="3">
        <v>116</v>
      </c>
      <c r="L11" s="3">
        <v>92</v>
      </c>
      <c r="M11" s="2">
        <f t="shared" si="3"/>
        <v>208</v>
      </c>
      <c r="N11" s="2">
        <f t="shared" si="4"/>
        <v>360</v>
      </c>
      <c r="O11" s="5">
        <f t="shared" si="5"/>
        <v>45.512010113780029</v>
      </c>
      <c r="P11" s="3"/>
      <c r="Q11" s="3"/>
      <c r="R11" s="2">
        <f t="shared" si="6"/>
        <v>0</v>
      </c>
      <c r="S11" s="2">
        <f t="shared" si="7"/>
        <v>360</v>
      </c>
      <c r="T11" s="5">
        <f t="shared" si="8"/>
        <v>45.512010113780029</v>
      </c>
      <c r="U11" s="3"/>
      <c r="V11" s="3"/>
      <c r="W11" s="2">
        <f t="shared" si="9"/>
        <v>0</v>
      </c>
      <c r="X11" s="2">
        <f t="shared" si="10"/>
        <v>360</v>
      </c>
      <c r="Y11" s="5">
        <f t="shared" si="11"/>
        <v>45.512010113780029</v>
      </c>
    </row>
    <row r="12" spans="1:25" ht="15.75" x14ac:dyDescent="0.25">
      <c r="A12" s="1">
        <v>6</v>
      </c>
      <c r="B12" s="6" t="s">
        <v>7</v>
      </c>
      <c r="C12" s="9" t="s">
        <v>37</v>
      </c>
      <c r="D12" s="3">
        <v>436</v>
      </c>
      <c r="E12" s="3">
        <v>381</v>
      </c>
      <c r="F12" s="4">
        <f t="shared" si="0"/>
        <v>817</v>
      </c>
      <c r="G12" s="3">
        <v>95</v>
      </c>
      <c r="H12" s="3">
        <v>106</v>
      </c>
      <c r="I12" s="2">
        <f t="shared" si="1"/>
        <v>201</v>
      </c>
      <c r="J12" s="5">
        <f t="shared" si="2"/>
        <v>24.602203182374542</v>
      </c>
      <c r="K12" s="3">
        <v>100</v>
      </c>
      <c r="L12" s="3">
        <v>87</v>
      </c>
      <c r="M12" s="2">
        <f t="shared" si="3"/>
        <v>187</v>
      </c>
      <c r="N12" s="2">
        <f t="shared" si="4"/>
        <v>388</v>
      </c>
      <c r="O12" s="5">
        <f t="shared" si="5"/>
        <v>47.490820073439409</v>
      </c>
      <c r="P12" s="3"/>
      <c r="Q12" s="3"/>
      <c r="R12" s="2">
        <f t="shared" si="6"/>
        <v>0</v>
      </c>
      <c r="S12" s="2">
        <f t="shared" si="7"/>
        <v>388</v>
      </c>
      <c r="T12" s="5">
        <f t="shared" si="8"/>
        <v>47.490820073439409</v>
      </c>
      <c r="U12" s="3"/>
      <c r="V12" s="3"/>
      <c r="W12" s="2">
        <f t="shared" si="9"/>
        <v>0</v>
      </c>
      <c r="X12" s="2">
        <f t="shared" si="10"/>
        <v>388</v>
      </c>
      <c r="Y12" s="5">
        <f t="shared" si="11"/>
        <v>47.490820073439409</v>
      </c>
    </row>
    <row r="13" spans="1:25" ht="15.75" x14ac:dyDescent="0.25">
      <c r="A13" s="1">
        <v>7</v>
      </c>
      <c r="B13" s="6" t="s">
        <v>8</v>
      </c>
      <c r="C13" s="9" t="s">
        <v>37</v>
      </c>
      <c r="D13" s="3">
        <v>331</v>
      </c>
      <c r="E13" s="3">
        <v>364</v>
      </c>
      <c r="F13" s="4">
        <f t="shared" si="0"/>
        <v>695</v>
      </c>
      <c r="G13" s="3">
        <v>84</v>
      </c>
      <c r="H13" s="3">
        <v>57</v>
      </c>
      <c r="I13" s="2">
        <f t="shared" si="1"/>
        <v>141</v>
      </c>
      <c r="J13" s="5">
        <f t="shared" si="2"/>
        <v>20.28776978417266</v>
      </c>
      <c r="K13" s="3">
        <v>93</v>
      </c>
      <c r="L13" s="3">
        <v>91</v>
      </c>
      <c r="M13" s="2">
        <f t="shared" si="3"/>
        <v>184</v>
      </c>
      <c r="N13" s="2">
        <f t="shared" si="4"/>
        <v>325</v>
      </c>
      <c r="O13" s="5">
        <f t="shared" si="5"/>
        <v>46.762589928057551</v>
      </c>
      <c r="P13" s="3"/>
      <c r="Q13" s="3"/>
      <c r="R13" s="2">
        <f t="shared" si="6"/>
        <v>0</v>
      </c>
      <c r="S13" s="2">
        <f t="shared" si="7"/>
        <v>325</v>
      </c>
      <c r="T13" s="5">
        <f t="shared" si="8"/>
        <v>46.762589928057551</v>
      </c>
      <c r="U13" s="3"/>
      <c r="V13" s="3"/>
      <c r="W13" s="2">
        <f t="shared" si="9"/>
        <v>0</v>
      </c>
      <c r="X13" s="2">
        <f t="shared" si="10"/>
        <v>325</v>
      </c>
      <c r="Y13" s="5">
        <f t="shared" si="11"/>
        <v>46.762589928057551</v>
      </c>
    </row>
    <row r="14" spans="1:25" ht="15.75" x14ac:dyDescent="0.25">
      <c r="A14" s="1">
        <v>8</v>
      </c>
      <c r="B14" s="6" t="s">
        <v>9</v>
      </c>
      <c r="C14" s="9" t="s">
        <v>38</v>
      </c>
      <c r="D14" s="3">
        <v>327</v>
      </c>
      <c r="E14" s="3">
        <v>324</v>
      </c>
      <c r="F14" s="4">
        <f t="shared" si="0"/>
        <v>651</v>
      </c>
      <c r="G14" s="3">
        <v>55</v>
      </c>
      <c r="H14" s="3">
        <v>75</v>
      </c>
      <c r="I14" s="2">
        <f t="shared" si="1"/>
        <v>130</v>
      </c>
      <c r="J14" s="5">
        <f t="shared" si="2"/>
        <v>19.969278033794165</v>
      </c>
      <c r="K14" s="3">
        <v>92</v>
      </c>
      <c r="L14" s="3">
        <v>84</v>
      </c>
      <c r="M14" s="2">
        <f t="shared" si="3"/>
        <v>176</v>
      </c>
      <c r="N14" s="2">
        <f t="shared" si="4"/>
        <v>306</v>
      </c>
      <c r="O14" s="5">
        <f t="shared" si="5"/>
        <v>47.004608294930875</v>
      </c>
      <c r="P14" s="3"/>
      <c r="Q14" s="3"/>
      <c r="R14" s="2">
        <f t="shared" si="6"/>
        <v>0</v>
      </c>
      <c r="S14" s="2">
        <f t="shared" si="7"/>
        <v>306</v>
      </c>
      <c r="T14" s="5">
        <f t="shared" si="8"/>
        <v>47.004608294930875</v>
      </c>
      <c r="U14" s="3"/>
      <c r="V14" s="3"/>
      <c r="W14" s="2">
        <f t="shared" si="9"/>
        <v>0</v>
      </c>
      <c r="X14" s="2">
        <f t="shared" si="10"/>
        <v>306</v>
      </c>
      <c r="Y14" s="5">
        <f t="shared" si="11"/>
        <v>47.004608294930875</v>
      </c>
    </row>
    <row r="15" spans="1:25" ht="15.75" x14ac:dyDescent="0.25">
      <c r="A15" s="1">
        <v>9</v>
      </c>
      <c r="B15" s="6" t="s">
        <v>10</v>
      </c>
      <c r="C15" s="9" t="s">
        <v>38</v>
      </c>
      <c r="D15" s="3">
        <v>466</v>
      </c>
      <c r="E15" s="3">
        <v>448</v>
      </c>
      <c r="F15" s="4">
        <f t="shared" si="0"/>
        <v>914</v>
      </c>
      <c r="G15" s="3">
        <v>100</v>
      </c>
      <c r="H15" s="3">
        <v>96</v>
      </c>
      <c r="I15" s="2">
        <f t="shared" si="1"/>
        <v>196</v>
      </c>
      <c r="J15" s="5">
        <f t="shared" si="2"/>
        <v>21.444201312910284</v>
      </c>
      <c r="K15" s="3">
        <v>122</v>
      </c>
      <c r="L15" s="3">
        <v>106</v>
      </c>
      <c r="M15" s="2">
        <f t="shared" si="3"/>
        <v>228</v>
      </c>
      <c r="N15" s="2">
        <f t="shared" si="4"/>
        <v>424</v>
      </c>
      <c r="O15" s="5">
        <f t="shared" si="5"/>
        <v>46.389496717724285</v>
      </c>
      <c r="P15" s="3"/>
      <c r="Q15" s="3"/>
      <c r="R15" s="2">
        <f t="shared" si="6"/>
        <v>0</v>
      </c>
      <c r="S15" s="2">
        <f t="shared" si="7"/>
        <v>424</v>
      </c>
      <c r="T15" s="5">
        <f t="shared" si="8"/>
        <v>46.389496717724285</v>
      </c>
      <c r="U15" s="3"/>
      <c r="V15" s="3"/>
      <c r="W15" s="2">
        <f t="shared" si="9"/>
        <v>0</v>
      </c>
      <c r="X15" s="2">
        <f t="shared" si="10"/>
        <v>424</v>
      </c>
      <c r="Y15" s="5">
        <f t="shared" si="11"/>
        <v>46.389496717724285</v>
      </c>
    </row>
    <row r="16" spans="1:25" ht="15.75" x14ac:dyDescent="0.25">
      <c r="A16" s="1">
        <v>10</v>
      </c>
      <c r="B16" s="6" t="s">
        <v>11</v>
      </c>
      <c r="C16" s="9" t="s">
        <v>11</v>
      </c>
      <c r="D16" s="3">
        <v>582</v>
      </c>
      <c r="E16" s="3">
        <v>529</v>
      </c>
      <c r="F16" s="4">
        <f t="shared" si="0"/>
        <v>1111</v>
      </c>
      <c r="G16" s="3">
        <v>126</v>
      </c>
      <c r="H16" s="3">
        <v>115</v>
      </c>
      <c r="I16" s="2">
        <f t="shared" si="1"/>
        <v>241</v>
      </c>
      <c r="J16" s="5">
        <f t="shared" si="2"/>
        <v>21.692169216921695</v>
      </c>
      <c r="K16" s="3">
        <v>182</v>
      </c>
      <c r="L16" s="3">
        <v>144</v>
      </c>
      <c r="M16" s="2">
        <f t="shared" si="3"/>
        <v>326</v>
      </c>
      <c r="N16" s="2">
        <f t="shared" si="4"/>
        <v>567</v>
      </c>
      <c r="O16" s="5">
        <f t="shared" si="5"/>
        <v>51.035103510351036</v>
      </c>
      <c r="P16" s="3"/>
      <c r="Q16" s="3"/>
      <c r="R16" s="2">
        <f t="shared" si="6"/>
        <v>0</v>
      </c>
      <c r="S16" s="2">
        <f t="shared" si="7"/>
        <v>567</v>
      </c>
      <c r="T16" s="5">
        <f t="shared" si="8"/>
        <v>51.035103510351036</v>
      </c>
      <c r="U16" s="3"/>
      <c r="V16" s="3"/>
      <c r="W16" s="2">
        <f t="shared" si="9"/>
        <v>0</v>
      </c>
      <c r="X16" s="2">
        <f t="shared" si="10"/>
        <v>567</v>
      </c>
      <c r="Y16" s="5">
        <f t="shared" si="11"/>
        <v>51.035103510351036</v>
      </c>
    </row>
    <row r="17" spans="1:25" ht="15.75" x14ac:dyDescent="0.25">
      <c r="A17" s="1">
        <v>11</v>
      </c>
      <c r="B17" s="6" t="s">
        <v>12</v>
      </c>
      <c r="C17" s="9" t="s">
        <v>12</v>
      </c>
      <c r="D17" s="3">
        <v>510</v>
      </c>
      <c r="E17" s="3">
        <v>468</v>
      </c>
      <c r="F17" s="4">
        <f t="shared" si="0"/>
        <v>978</v>
      </c>
      <c r="G17" s="3">
        <v>120</v>
      </c>
      <c r="H17" s="3">
        <v>101</v>
      </c>
      <c r="I17" s="2">
        <f t="shared" si="1"/>
        <v>221</v>
      </c>
      <c r="J17" s="5">
        <f t="shared" si="2"/>
        <v>22.597137014314931</v>
      </c>
      <c r="K17" s="3">
        <v>118</v>
      </c>
      <c r="L17" s="3">
        <v>130</v>
      </c>
      <c r="M17" s="2">
        <f t="shared" si="3"/>
        <v>248</v>
      </c>
      <c r="N17" s="2">
        <f t="shared" si="4"/>
        <v>469</v>
      </c>
      <c r="O17" s="5">
        <f t="shared" si="5"/>
        <v>47.955010224948872</v>
      </c>
      <c r="P17" s="3"/>
      <c r="Q17" s="3"/>
      <c r="R17" s="2">
        <f t="shared" si="6"/>
        <v>0</v>
      </c>
      <c r="S17" s="2">
        <f t="shared" si="7"/>
        <v>469</v>
      </c>
      <c r="T17" s="5">
        <f t="shared" si="8"/>
        <v>47.955010224948872</v>
      </c>
      <c r="U17" s="3"/>
      <c r="V17" s="3"/>
      <c r="W17" s="2">
        <f t="shared" si="9"/>
        <v>0</v>
      </c>
      <c r="X17" s="2">
        <f t="shared" si="10"/>
        <v>469</v>
      </c>
      <c r="Y17" s="5">
        <f t="shared" si="11"/>
        <v>47.955010224948872</v>
      </c>
    </row>
    <row r="18" spans="1:25" ht="15.75" x14ac:dyDescent="0.25">
      <c r="A18" s="1">
        <v>12</v>
      </c>
      <c r="B18" s="6" t="s">
        <v>13</v>
      </c>
      <c r="C18" s="9" t="s">
        <v>12</v>
      </c>
      <c r="D18" s="3">
        <v>431</v>
      </c>
      <c r="E18" s="3">
        <v>399</v>
      </c>
      <c r="F18" s="4">
        <f t="shared" si="0"/>
        <v>830</v>
      </c>
      <c r="G18" s="3">
        <v>85</v>
      </c>
      <c r="H18" s="3">
        <v>76</v>
      </c>
      <c r="I18" s="2">
        <f t="shared" si="1"/>
        <v>161</v>
      </c>
      <c r="J18" s="5">
        <f t="shared" si="2"/>
        <v>19.397590361445783</v>
      </c>
      <c r="K18" s="3">
        <v>100</v>
      </c>
      <c r="L18" s="3">
        <v>117</v>
      </c>
      <c r="M18" s="2">
        <f t="shared" si="3"/>
        <v>217</v>
      </c>
      <c r="N18" s="2">
        <f t="shared" si="4"/>
        <v>378</v>
      </c>
      <c r="O18" s="5">
        <f t="shared" si="5"/>
        <v>45.542168674698793</v>
      </c>
      <c r="P18" s="3"/>
      <c r="Q18" s="3"/>
      <c r="R18" s="2">
        <f t="shared" si="6"/>
        <v>0</v>
      </c>
      <c r="S18" s="2">
        <f t="shared" si="7"/>
        <v>378</v>
      </c>
      <c r="T18" s="5">
        <f t="shared" si="8"/>
        <v>45.542168674698793</v>
      </c>
      <c r="U18" s="3"/>
      <c r="V18" s="3"/>
      <c r="W18" s="2">
        <f t="shared" si="9"/>
        <v>0</v>
      </c>
      <c r="X18" s="2">
        <f t="shared" si="10"/>
        <v>378</v>
      </c>
      <c r="Y18" s="5">
        <f t="shared" si="11"/>
        <v>45.542168674698793</v>
      </c>
    </row>
    <row r="19" spans="1:25" ht="15.75" x14ac:dyDescent="0.25">
      <c r="A19" s="1">
        <v>13</v>
      </c>
      <c r="B19" s="6" t="s">
        <v>14</v>
      </c>
      <c r="C19" s="9" t="s">
        <v>39</v>
      </c>
      <c r="D19" s="3">
        <v>239</v>
      </c>
      <c r="E19" s="3">
        <v>218</v>
      </c>
      <c r="F19" s="4">
        <f t="shared" si="0"/>
        <v>457</v>
      </c>
      <c r="G19" s="3">
        <v>56</v>
      </c>
      <c r="H19" s="3">
        <v>50</v>
      </c>
      <c r="I19" s="2">
        <f t="shared" si="1"/>
        <v>106</v>
      </c>
      <c r="J19" s="5">
        <f t="shared" si="2"/>
        <v>23.194748358862142</v>
      </c>
      <c r="K19" s="3">
        <v>73</v>
      </c>
      <c r="L19" s="3">
        <v>47</v>
      </c>
      <c r="M19" s="2">
        <f t="shared" si="3"/>
        <v>120</v>
      </c>
      <c r="N19" s="2">
        <f t="shared" si="4"/>
        <v>226</v>
      </c>
      <c r="O19" s="5">
        <f t="shared" si="5"/>
        <v>49.452954048140043</v>
      </c>
      <c r="P19" s="3"/>
      <c r="Q19" s="3"/>
      <c r="R19" s="2">
        <f t="shared" si="6"/>
        <v>0</v>
      </c>
      <c r="S19" s="2">
        <f t="shared" si="7"/>
        <v>226</v>
      </c>
      <c r="T19" s="5">
        <f t="shared" si="8"/>
        <v>49.452954048140043</v>
      </c>
      <c r="U19" s="3"/>
      <c r="V19" s="3"/>
      <c r="W19" s="2">
        <f t="shared" si="9"/>
        <v>0</v>
      </c>
      <c r="X19" s="2">
        <f t="shared" si="10"/>
        <v>226</v>
      </c>
      <c r="Y19" s="5">
        <f t="shared" si="11"/>
        <v>49.452954048140043</v>
      </c>
    </row>
    <row r="20" spans="1:25" ht="15.75" x14ac:dyDescent="0.25">
      <c r="A20" s="1">
        <v>14</v>
      </c>
      <c r="B20" s="6" t="s">
        <v>15</v>
      </c>
      <c r="C20" s="9" t="s">
        <v>39</v>
      </c>
      <c r="D20" s="3">
        <v>283</v>
      </c>
      <c r="E20" s="3">
        <v>223</v>
      </c>
      <c r="F20" s="4">
        <f t="shared" si="0"/>
        <v>506</v>
      </c>
      <c r="G20" s="3">
        <v>75</v>
      </c>
      <c r="H20" s="3">
        <v>75</v>
      </c>
      <c r="I20" s="2">
        <f t="shared" si="1"/>
        <v>150</v>
      </c>
      <c r="J20" s="5">
        <f t="shared" si="2"/>
        <v>29.644268774703558</v>
      </c>
      <c r="K20" s="3">
        <v>78</v>
      </c>
      <c r="L20" s="3">
        <v>75</v>
      </c>
      <c r="M20" s="2">
        <f t="shared" si="3"/>
        <v>153</v>
      </c>
      <c r="N20" s="2">
        <f t="shared" si="4"/>
        <v>303</v>
      </c>
      <c r="O20" s="5">
        <f t="shared" si="5"/>
        <v>59.881422924901187</v>
      </c>
      <c r="P20" s="3"/>
      <c r="Q20" s="3"/>
      <c r="R20" s="2">
        <f t="shared" si="6"/>
        <v>0</v>
      </c>
      <c r="S20" s="2">
        <f t="shared" si="7"/>
        <v>303</v>
      </c>
      <c r="T20" s="5">
        <f t="shared" si="8"/>
        <v>59.881422924901187</v>
      </c>
      <c r="U20" s="3"/>
      <c r="V20" s="3"/>
      <c r="W20" s="2">
        <f t="shared" si="9"/>
        <v>0</v>
      </c>
      <c r="X20" s="2">
        <f t="shared" si="10"/>
        <v>303</v>
      </c>
      <c r="Y20" s="5">
        <f t="shared" si="11"/>
        <v>59.881422924901187</v>
      </c>
    </row>
    <row r="21" spans="1:25" ht="15.75" x14ac:dyDescent="0.25">
      <c r="A21" s="1">
        <v>15</v>
      </c>
      <c r="B21" s="6" t="s">
        <v>16</v>
      </c>
      <c r="C21" s="9" t="s">
        <v>39</v>
      </c>
      <c r="D21" s="3">
        <v>294</v>
      </c>
      <c r="E21" s="3">
        <v>246</v>
      </c>
      <c r="F21" s="4">
        <f t="shared" si="0"/>
        <v>540</v>
      </c>
      <c r="G21" s="3">
        <v>74</v>
      </c>
      <c r="H21" s="3">
        <v>74</v>
      </c>
      <c r="I21" s="2">
        <f t="shared" si="1"/>
        <v>148</v>
      </c>
      <c r="J21" s="5">
        <f t="shared" si="2"/>
        <v>27.407407407407405</v>
      </c>
      <c r="K21" s="3">
        <v>90</v>
      </c>
      <c r="L21" s="3">
        <v>72</v>
      </c>
      <c r="M21" s="2">
        <f t="shared" si="3"/>
        <v>162</v>
      </c>
      <c r="N21" s="2">
        <f t="shared" si="4"/>
        <v>310</v>
      </c>
      <c r="O21" s="5">
        <f t="shared" si="5"/>
        <v>57.407407407407405</v>
      </c>
      <c r="P21" s="3"/>
      <c r="Q21" s="3"/>
      <c r="R21" s="2">
        <f t="shared" si="6"/>
        <v>0</v>
      </c>
      <c r="S21" s="2">
        <f t="shared" si="7"/>
        <v>310</v>
      </c>
      <c r="T21" s="5">
        <f t="shared" si="8"/>
        <v>57.407407407407405</v>
      </c>
      <c r="U21" s="3"/>
      <c r="V21" s="3"/>
      <c r="W21" s="2">
        <f t="shared" si="9"/>
        <v>0</v>
      </c>
      <c r="X21" s="2">
        <f t="shared" si="10"/>
        <v>310</v>
      </c>
      <c r="Y21" s="5">
        <f t="shared" si="11"/>
        <v>57.407407407407405</v>
      </c>
    </row>
    <row r="22" spans="1:25" ht="15.75" x14ac:dyDescent="0.25">
      <c r="A22" s="1">
        <v>16</v>
      </c>
      <c r="B22" s="6" t="s">
        <v>17</v>
      </c>
      <c r="C22" s="9" t="s">
        <v>40</v>
      </c>
      <c r="D22" s="3">
        <v>404</v>
      </c>
      <c r="E22" s="3">
        <v>350</v>
      </c>
      <c r="F22" s="4">
        <f t="shared" si="0"/>
        <v>754</v>
      </c>
      <c r="G22" s="3">
        <v>83</v>
      </c>
      <c r="H22" s="3">
        <v>76</v>
      </c>
      <c r="I22" s="2">
        <f t="shared" si="1"/>
        <v>159</v>
      </c>
      <c r="J22" s="5">
        <f t="shared" si="2"/>
        <v>21.087533156498672</v>
      </c>
      <c r="K22" s="3">
        <v>82</v>
      </c>
      <c r="L22" s="3">
        <v>99</v>
      </c>
      <c r="M22" s="2">
        <f t="shared" si="3"/>
        <v>181</v>
      </c>
      <c r="N22" s="2">
        <f t="shared" si="4"/>
        <v>340</v>
      </c>
      <c r="O22" s="5">
        <f t="shared" si="5"/>
        <v>45.092838196286472</v>
      </c>
      <c r="P22" s="3"/>
      <c r="Q22" s="3"/>
      <c r="R22" s="2">
        <f t="shared" si="6"/>
        <v>0</v>
      </c>
      <c r="S22" s="2">
        <f t="shared" si="7"/>
        <v>340</v>
      </c>
      <c r="T22" s="5">
        <f t="shared" si="8"/>
        <v>45.092838196286472</v>
      </c>
      <c r="U22" s="3"/>
      <c r="V22" s="3"/>
      <c r="W22" s="2">
        <f t="shared" si="9"/>
        <v>0</v>
      </c>
      <c r="X22" s="2">
        <f t="shared" si="10"/>
        <v>340</v>
      </c>
      <c r="Y22" s="5">
        <f t="shared" si="11"/>
        <v>45.092838196286472</v>
      </c>
    </row>
    <row r="23" spans="1:25" ht="15.75" x14ac:dyDescent="0.25">
      <c r="A23" s="1">
        <v>17</v>
      </c>
      <c r="B23" s="6" t="s">
        <v>18</v>
      </c>
      <c r="C23" s="9" t="s">
        <v>40</v>
      </c>
      <c r="D23" s="3">
        <v>331</v>
      </c>
      <c r="E23" s="3">
        <v>311</v>
      </c>
      <c r="F23" s="4">
        <f t="shared" si="0"/>
        <v>642</v>
      </c>
      <c r="G23" s="3">
        <v>71</v>
      </c>
      <c r="H23" s="3">
        <v>61</v>
      </c>
      <c r="I23" s="2">
        <f t="shared" si="1"/>
        <v>132</v>
      </c>
      <c r="J23" s="5">
        <f t="shared" si="2"/>
        <v>20.560747663551403</v>
      </c>
      <c r="K23" s="3">
        <v>78</v>
      </c>
      <c r="L23" s="3">
        <v>62</v>
      </c>
      <c r="M23" s="2">
        <f t="shared" si="3"/>
        <v>140</v>
      </c>
      <c r="N23" s="2">
        <f t="shared" si="4"/>
        <v>272</v>
      </c>
      <c r="O23" s="5">
        <f t="shared" si="5"/>
        <v>42.36760124610592</v>
      </c>
      <c r="P23" s="3"/>
      <c r="Q23" s="3"/>
      <c r="R23" s="2">
        <f t="shared" si="6"/>
        <v>0</v>
      </c>
      <c r="S23" s="2">
        <f t="shared" si="7"/>
        <v>272</v>
      </c>
      <c r="T23" s="5">
        <f t="shared" si="8"/>
        <v>42.36760124610592</v>
      </c>
      <c r="U23" s="3"/>
      <c r="V23" s="3"/>
      <c r="W23" s="2">
        <f t="shared" si="9"/>
        <v>0</v>
      </c>
      <c r="X23" s="2">
        <f t="shared" si="10"/>
        <v>272</v>
      </c>
      <c r="Y23" s="5">
        <f t="shared" si="11"/>
        <v>42.36760124610592</v>
      </c>
    </row>
    <row r="24" spans="1:25" ht="15.75" x14ac:dyDescent="0.25">
      <c r="A24" s="1">
        <v>18</v>
      </c>
      <c r="B24" s="6" t="s">
        <v>19</v>
      </c>
      <c r="C24" s="9" t="s">
        <v>19</v>
      </c>
      <c r="D24" s="3">
        <v>416</v>
      </c>
      <c r="E24" s="3">
        <v>434</v>
      </c>
      <c r="F24" s="4">
        <f t="shared" si="0"/>
        <v>850</v>
      </c>
      <c r="G24" s="3">
        <v>74</v>
      </c>
      <c r="H24" s="3">
        <v>83</v>
      </c>
      <c r="I24" s="2">
        <f t="shared" si="1"/>
        <v>157</v>
      </c>
      <c r="J24" s="5">
        <f t="shared" si="2"/>
        <v>18.470588235294116</v>
      </c>
      <c r="K24" s="3">
        <v>87</v>
      </c>
      <c r="L24" s="3">
        <v>105</v>
      </c>
      <c r="M24" s="2">
        <f t="shared" si="3"/>
        <v>192</v>
      </c>
      <c r="N24" s="2">
        <f t="shared" si="4"/>
        <v>349</v>
      </c>
      <c r="O24" s="5">
        <f t="shared" si="5"/>
        <v>41.058823529411761</v>
      </c>
      <c r="P24" s="3"/>
      <c r="Q24" s="3"/>
      <c r="R24" s="2">
        <f t="shared" si="6"/>
        <v>0</v>
      </c>
      <c r="S24" s="2">
        <f t="shared" si="7"/>
        <v>349</v>
      </c>
      <c r="T24" s="5">
        <f t="shared" si="8"/>
        <v>41.058823529411761</v>
      </c>
      <c r="U24" s="3"/>
      <c r="V24" s="3"/>
      <c r="W24" s="2">
        <f t="shared" si="9"/>
        <v>0</v>
      </c>
      <c r="X24" s="2">
        <f t="shared" si="10"/>
        <v>349</v>
      </c>
      <c r="Y24" s="5">
        <f t="shared" si="11"/>
        <v>41.058823529411761</v>
      </c>
    </row>
    <row r="25" spans="1:25" ht="15.75" x14ac:dyDescent="0.25">
      <c r="A25" s="1">
        <v>19</v>
      </c>
      <c r="B25" s="6" t="s">
        <v>20</v>
      </c>
      <c r="C25" s="9" t="s">
        <v>20</v>
      </c>
      <c r="D25" s="3">
        <v>307</v>
      </c>
      <c r="E25" s="3">
        <v>269</v>
      </c>
      <c r="F25" s="4">
        <f t="shared" si="0"/>
        <v>576</v>
      </c>
      <c r="G25" s="3">
        <v>72</v>
      </c>
      <c r="H25" s="3">
        <v>46</v>
      </c>
      <c r="I25" s="2">
        <f t="shared" si="1"/>
        <v>118</v>
      </c>
      <c r="J25" s="5">
        <f t="shared" si="2"/>
        <v>20.486111111111111</v>
      </c>
      <c r="K25" s="3">
        <v>55</v>
      </c>
      <c r="L25" s="3">
        <v>90</v>
      </c>
      <c r="M25" s="2">
        <f t="shared" si="3"/>
        <v>145</v>
      </c>
      <c r="N25" s="2">
        <f t="shared" si="4"/>
        <v>263</v>
      </c>
      <c r="O25" s="5">
        <f t="shared" si="5"/>
        <v>45.659722222222221</v>
      </c>
      <c r="P25" s="3"/>
      <c r="Q25" s="3"/>
      <c r="R25" s="2">
        <f t="shared" si="6"/>
        <v>0</v>
      </c>
      <c r="S25" s="2">
        <f t="shared" si="7"/>
        <v>263</v>
      </c>
      <c r="T25" s="5">
        <f t="shared" si="8"/>
        <v>45.659722222222221</v>
      </c>
      <c r="U25" s="3"/>
      <c r="V25" s="3"/>
      <c r="W25" s="2">
        <f t="shared" si="9"/>
        <v>0</v>
      </c>
      <c r="X25" s="2">
        <f t="shared" si="10"/>
        <v>263</v>
      </c>
      <c r="Y25" s="5">
        <f t="shared" si="11"/>
        <v>45.659722222222221</v>
      </c>
    </row>
    <row r="26" spans="1:25" ht="15.75" x14ac:dyDescent="0.25">
      <c r="A26" s="1">
        <v>20</v>
      </c>
      <c r="B26" s="6" t="s">
        <v>21</v>
      </c>
      <c r="C26" s="9" t="s">
        <v>41</v>
      </c>
      <c r="D26" s="3">
        <v>252</v>
      </c>
      <c r="E26" s="3">
        <v>221</v>
      </c>
      <c r="F26" s="4">
        <f t="shared" si="0"/>
        <v>473</v>
      </c>
      <c r="G26" s="3">
        <v>45</v>
      </c>
      <c r="H26" s="3">
        <v>48</v>
      </c>
      <c r="I26" s="2">
        <f t="shared" si="1"/>
        <v>93</v>
      </c>
      <c r="J26" s="5">
        <f t="shared" si="2"/>
        <v>19.661733615221987</v>
      </c>
      <c r="K26" s="3">
        <v>69</v>
      </c>
      <c r="L26" s="3">
        <v>63</v>
      </c>
      <c r="M26" s="2">
        <f t="shared" si="3"/>
        <v>132</v>
      </c>
      <c r="N26" s="2">
        <f t="shared" si="4"/>
        <v>225</v>
      </c>
      <c r="O26" s="5">
        <f t="shared" si="5"/>
        <v>47.568710359408037</v>
      </c>
      <c r="P26" s="3"/>
      <c r="Q26" s="3"/>
      <c r="R26" s="2">
        <f t="shared" si="6"/>
        <v>0</v>
      </c>
      <c r="S26" s="2">
        <f t="shared" si="7"/>
        <v>225</v>
      </c>
      <c r="T26" s="5">
        <f t="shared" si="8"/>
        <v>47.568710359408037</v>
      </c>
      <c r="U26" s="3"/>
      <c r="V26" s="3"/>
      <c r="W26" s="2">
        <f t="shared" si="9"/>
        <v>0</v>
      </c>
      <c r="X26" s="2">
        <f t="shared" si="10"/>
        <v>225</v>
      </c>
      <c r="Y26" s="5">
        <f t="shared" si="11"/>
        <v>47.568710359408037</v>
      </c>
    </row>
    <row r="27" spans="1:25" ht="15.75" x14ac:dyDescent="0.25">
      <c r="A27" s="1">
        <v>21</v>
      </c>
      <c r="B27" s="6" t="s">
        <v>22</v>
      </c>
      <c r="C27" s="9" t="s">
        <v>41</v>
      </c>
      <c r="D27" s="3">
        <v>150</v>
      </c>
      <c r="E27" s="3">
        <v>133</v>
      </c>
      <c r="F27" s="4">
        <f t="shared" si="0"/>
        <v>283</v>
      </c>
      <c r="G27" s="3">
        <v>44</v>
      </c>
      <c r="H27" s="3">
        <v>14</v>
      </c>
      <c r="I27" s="2">
        <f t="shared" si="1"/>
        <v>58</v>
      </c>
      <c r="J27" s="5">
        <f t="shared" si="2"/>
        <v>20.49469964664311</v>
      </c>
      <c r="K27" s="3">
        <v>41</v>
      </c>
      <c r="L27" s="3">
        <v>35</v>
      </c>
      <c r="M27" s="2">
        <f t="shared" si="3"/>
        <v>76</v>
      </c>
      <c r="N27" s="2">
        <f t="shared" si="4"/>
        <v>134</v>
      </c>
      <c r="O27" s="5">
        <f t="shared" si="5"/>
        <v>47.349823321554766</v>
      </c>
      <c r="P27" s="3"/>
      <c r="Q27" s="3"/>
      <c r="R27" s="2">
        <f t="shared" si="6"/>
        <v>0</v>
      </c>
      <c r="S27" s="2">
        <f t="shared" si="7"/>
        <v>134</v>
      </c>
      <c r="T27" s="5">
        <f t="shared" si="8"/>
        <v>47.349823321554766</v>
      </c>
      <c r="U27" s="3"/>
      <c r="V27" s="3"/>
      <c r="W27" s="2">
        <f t="shared" si="9"/>
        <v>0</v>
      </c>
      <c r="X27" s="2">
        <f t="shared" si="10"/>
        <v>134</v>
      </c>
      <c r="Y27" s="5">
        <f t="shared" si="11"/>
        <v>47.349823321554766</v>
      </c>
    </row>
    <row r="28" spans="1:25" ht="15.75" x14ac:dyDescent="0.25">
      <c r="A28" s="1">
        <v>22</v>
      </c>
      <c r="B28" s="6" t="s">
        <v>23</v>
      </c>
      <c r="C28" s="9" t="s">
        <v>42</v>
      </c>
      <c r="D28" s="3">
        <v>266</v>
      </c>
      <c r="E28" s="3">
        <v>224</v>
      </c>
      <c r="F28" s="4">
        <f t="shared" si="0"/>
        <v>490</v>
      </c>
      <c r="G28" s="3">
        <v>60</v>
      </c>
      <c r="H28" s="3">
        <v>56</v>
      </c>
      <c r="I28" s="2">
        <f t="shared" si="1"/>
        <v>116</v>
      </c>
      <c r="J28" s="5">
        <f t="shared" si="2"/>
        <v>23.673469387755102</v>
      </c>
      <c r="K28" s="3">
        <v>66</v>
      </c>
      <c r="L28" s="3">
        <v>59</v>
      </c>
      <c r="M28" s="2">
        <f t="shared" si="3"/>
        <v>125</v>
      </c>
      <c r="N28" s="2">
        <f t="shared" si="4"/>
        <v>241</v>
      </c>
      <c r="O28" s="5">
        <f t="shared" si="5"/>
        <v>49.183673469387756</v>
      </c>
      <c r="P28" s="3"/>
      <c r="Q28" s="3"/>
      <c r="R28" s="2">
        <f t="shared" si="6"/>
        <v>0</v>
      </c>
      <c r="S28" s="2">
        <f t="shared" si="7"/>
        <v>241</v>
      </c>
      <c r="T28" s="5">
        <f t="shared" si="8"/>
        <v>49.183673469387756</v>
      </c>
      <c r="U28" s="3"/>
      <c r="V28" s="3"/>
      <c r="W28" s="2">
        <f t="shared" si="9"/>
        <v>0</v>
      </c>
      <c r="X28" s="2">
        <f t="shared" si="10"/>
        <v>241</v>
      </c>
      <c r="Y28" s="5">
        <f t="shared" si="11"/>
        <v>49.183673469387756</v>
      </c>
    </row>
    <row r="29" spans="1:25" ht="15.75" x14ac:dyDescent="0.25">
      <c r="A29" s="1">
        <v>23</v>
      </c>
      <c r="B29" s="6" t="s">
        <v>24</v>
      </c>
      <c r="C29" s="9" t="s">
        <v>42</v>
      </c>
      <c r="D29" s="3">
        <v>339</v>
      </c>
      <c r="E29" s="3">
        <v>304</v>
      </c>
      <c r="F29" s="4">
        <f t="shared" si="0"/>
        <v>643</v>
      </c>
      <c r="G29" s="3">
        <v>77</v>
      </c>
      <c r="H29" s="3">
        <v>63</v>
      </c>
      <c r="I29" s="2">
        <f t="shared" si="1"/>
        <v>140</v>
      </c>
      <c r="J29" s="5">
        <f t="shared" si="2"/>
        <v>21.772939346811821</v>
      </c>
      <c r="K29" s="3">
        <v>96</v>
      </c>
      <c r="L29" s="3">
        <v>91</v>
      </c>
      <c r="M29" s="2">
        <f t="shared" si="3"/>
        <v>187</v>
      </c>
      <c r="N29" s="2">
        <f t="shared" si="4"/>
        <v>327</v>
      </c>
      <c r="O29" s="5">
        <f t="shared" si="5"/>
        <v>50.855365474339031</v>
      </c>
      <c r="P29" s="3"/>
      <c r="Q29" s="3"/>
      <c r="R29" s="2">
        <f t="shared" si="6"/>
        <v>0</v>
      </c>
      <c r="S29" s="2">
        <f t="shared" si="7"/>
        <v>327</v>
      </c>
      <c r="T29" s="5">
        <f t="shared" si="8"/>
        <v>50.855365474339031</v>
      </c>
      <c r="U29" s="3"/>
      <c r="V29" s="3"/>
      <c r="W29" s="2">
        <f t="shared" si="9"/>
        <v>0</v>
      </c>
      <c r="X29" s="2">
        <f t="shared" si="10"/>
        <v>327</v>
      </c>
      <c r="Y29" s="5">
        <f t="shared" si="11"/>
        <v>50.855365474339031</v>
      </c>
    </row>
    <row r="30" spans="1:25" ht="15.75" x14ac:dyDescent="0.25">
      <c r="A30" s="1">
        <v>24</v>
      </c>
      <c r="B30" s="6" t="s">
        <v>25</v>
      </c>
      <c r="C30" s="9" t="s">
        <v>43</v>
      </c>
      <c r="D30" s="3">
        <v>235</v>
      </c>
      <c r="E30" s="3">
        <v>211</v>
      </c>
      <c r="F30" s="4">
        <f t="shared" si="0"/>
        <v>446</v>
      </c>
      <c r="G30" s="3">
        <v>58</v>
      </c>
      <c r="H30" s="3">
        <v>50</v>
      </c>
      <c r="I30" s="2">
        <f t="shared" si="1"/>
        <v>108</v>
      </c>
      <c r="J30" s="5">
        <f t="shared" si="2"/>
        <v>24.215246636771301</v>
      </c>
      <c r="K30" s="3">
        <v>72</v>
      </c>
      <c r="L30" s="3">
        <v>63</v>
      </c>
      <c r="M30" s="2">
        <f t="shared" si="3"/>
        <v>135</v>
      </c>
      <c r="N30" s="2">
        <f t="shared" si="4"/>
        <v>243</v>
      </c>
      <c r="O30" s="5">
        <f t="shared" si="5"/>
        <v>54.484304932735427</v>
      </c>
      <c r="P30" s="3"/>
      <c r="Q30" s="3"/>
      <c r="R30" s="2">
        <f t="shared" si="6"/>
        <v>0</v>
      </c>
      <c r="S30" s="2">
        <f t="shared" si="7"/>
        <v>243</v>
      </c>
      <c r="T30" s="5">
        <f t="shared" si="8"/>
        <v>54.484304932735427</v>
      </c>
      <c r="U30" s="3"/>
      <c r="V30" s="3"/>
      <c r="W30" s="2">
        <f t="shared" si="9"/>
        <v>0</v>
      </c>
      <c r="X30" s="2">
        <f t="shared" si="10"/>
        <v>243</v>
      </c>
      <c r="Y30" s="5">
        <f t="shared" si="11"/>
        <v>54.484304932735427</v>
      </c>
    </row>
    <row r="31" spans="1:25" ht="15.75" x14ac:dyDescent="0.25">
      <c r="A31" s="1">
        <v>25</v>
      </c>
      <c r="B31" s="6" t="s">
        <v>26</v>
      </c>
      <c r="C31" s="9" t="s">
        <v>43</v>
      </c>
      <c r="D31" s="3">
        <v>212</v>
      </c>
      <c r="E31" s="3">
        <v>212</v>
      </c>
      <c r="F31" s="4">
        <f t="shared" si="0"/>
        <v>424</v>
      </c>
      <c r="G31" s="3">
        <v>48</v>
      </c>
      <c r="H31" s="3">
        <v>54</v>
      </c>
      <c r="I31" s="2">
        <f t="shared" si="1"/>
        <v>102</v>
      </c>
      <c r="J31" s="5">
        <f t="shared" si="2"/>
        <v>24.056603773584904</v>
      </c>
      <c r="K31" s="3">
        <v>61</v>
      </c>
      <c r="L31" s="3">
        <v>43</v>
      </c>
      <c r="M31" s="2">
        <f t="shared" si="3"/>
        <v>104</v>
      </c>
      <c r="N31" s="2">
        <f t="shared" si="4"/>
        <v>206</v>
      </c>
      <c r="O31" s="5">
        <f t="shared" si="5"/>
        <v>48.584905660377359</v>
      </c>
      <c r="P31" s="3"/>
      <c r="Q31" s="3"/>
      <c r="R31" s="2">
        <f t="shared" si="6"/>
        <v>0</v>
      </c>
      <c r="S31" s="2">
        <f t="shared" si="7"/>
        <v>206</v>
      </c>
      <c r="T31" s="5">
        <f t="shared" si="8"/>
        <v>48.584905660377359</v>
      </c>
      <c r="U31" s="3"/>
      <c r="V31" s="3"/>
      <c r="W31" s="2">
        <f t="shared" si="9"/>
        <v>0</v>
      </c>
      <c r="X31" s="2">
        <f t="shared" si="10"/>
        <v>206</v>
      </c>
      <c r="Y31" s="5">
        <f t="shared" si="11"/>
        <v>48.584905660377359</v>
      </c>
    </row>
    <row r="32" spans="1:25" ht="15.75" x14ac:dyDescent="0.25">
      <c r="A32" s="1">
        <v>26</v>
      </c>
      <c r="B32" s="6" t="s">
        <v>27</v>
      </c>
      <c r="C32" s="9" t="s">
        <v>44</v>
      </c>
      <c r="D32" s="3">
        <v>385</v>
      </c>
      <c r="E32" s="3">
        <v>373</v>
      </c>
      <c r="F32" s="4">
        <f t="shared" si="0"/>
        <v>758</v>
      </c>
      <c r="G32" s="3">
        <v>78</v>
      </c>
      <c r="H32" s="3">
        <v>83</v>
      </c>
      <c r="I32" s="2">
        <f t="shared" si="1"/>
        <v>161</v>
      </c>
      <c r="J32" s="5">
        <f t="shared" si="2"/>
        <v>21.240105540897098</v>
      </c>
      <c r="K32" s="3">
        <v>101</v>
      </c>
      <c r="L32" s="3">
        <v>93</v>
      </c>
      <c r="M32" s="2">
        <f t="shared" si="3"/>
        <v>194</v>
      </c>
      <c r="N32" s="2">
        <f t="shared" si="4"/>
        <v>355</v>
      </c>
      <c r="O32" s="5">
        <f t="shared" si="5"/>
        <v>46.833773087071236</v>
      </c>
      <c r="P32" s="3"/>
      <c r="Q32" s="3"/>
      <c r="R32" s="2">
        <f t="shared" si="6"/>
        <v>0</v>
      </c>
      <c r="S32" s="2">
        <f t="shared" si="7"/>
        <v>355</v>
      </c>
      <c r="T32" s="5">
        <f t="shared" si="8"/>
        <v>46.833773087071236</v>
      </c>
      <c r="U32" s="3"/>
      <c r="V32" s="3"/>
      <c r="W32" s="2">
        <f t="shared" si="9"/>
        <v>0</v>
      </c>
      <c r="X32" s="2">
        <f t="shared" si="10"/>
        <v>355</v>
      </c>
      <c r="Y32" s="5">
        <f t="shared" si="11"/>
        <v>46.833773087071236</v>
      </c>
    </row>
    <row r="33" spans="1:25" ht="15.75" x14ac:dyDescent="0.25">
      <c r="A33" s="1">
        <v>27</v>
      </c>
      <c r="B33" s="6" t="s">
        <v>28</v>
      </c>
      <c r="C33" s="9" t="s">
        <v>44</v>
      </c>
      <c r="D33" s="3">
        <v>325</v>
      </c>
      <c r="E33" s="3">
        <v>289</v>
      </c>
      <c r="F33" s="4">
        <f t="shared" si="0"/>
        <v>614</v>
      </c>
      <c r="G33" s="3">
        <v>66</v>
      </c>
      <c r="H33" s="3">
        <v>52</v>
      </c>
      <c r="I33" s="2">
        <f t="shared" si="1"/>
        <v>118</v>
      </c>
      <c r="J33" s="5">
        <f t="shared" si="2"/>
        <v>19.218241042345277</v>
      </c>
      <c r="K33" s="3">
        <v>81</v>
      </c>
      <c r="L33" s="3">
        <v>63</v>
      </c>
      <c r="M33" s="2">
        <f t="shared" si="3"/>
        <v>144</v>
      </c>
      <c r="N33" s="2">
        <f t="shared" si="4"/>
        <v>262</v>
      </c>
      <c r="O33" s="5">
        <f t="shared" si="5"/>
        <v>42.671009771986974</v>
      </c>
      <c r="P33" s="3"/>
      <c r="Q33" s="3"/>
      <c r="R33" s="2">
        <f t="shared" si="6"/>
        <v>0</v>
      </c>
      <c r="S33" s="2">
        <f t="shared" si="7"/>
        <v>262</v>
      </c>
      <c r="T33" s="5">
        <f t="shared" si="8"/>
        <v>42.671009771986974</v>
      </c>
      <c r="U33" s="3"/>
      <c r="V33" s="3"/>
      <c r="W33" s="2">
        <f t="shared" si="9"/>
        <v>0</v>
      </c>
      <c r="X33" s="2">
        <f t="shared" si="10"/>
        <v>262</v>
      </c>
      <c r="Y33" s="5">
        <f t="shared" si="11"/>
        <v>42.671009771986974</v>
      </c>
    </row>
    <row r="34" spans="1:25" ht="15.75" x14ac:dyDescent="0.25">
      <c r="A34" s="70" t="s">
        <v>29</v>
      </c>
      <c r="B34" s="71"/>
      <c r="C34" s="72"/>
      <c r="D34" s="79">
        <f>SUM(D7:D33)</f>
        <v>9492</v>
      </c>
      <c r="E34" s="79">
        <f>SUM(E7:E33)</f>
        <v>8598</v>
      </c>
      <c r="F34" s="80">
        <f t="shared" si="0"/>
        <v>18090</v>
      </c>
      <c r="G34" s="80">
        <f>SUM(G7:G33)</f>
        <v>2078</v>
      </c>
      <c r="H34" s="80">
        <f>SUM(H7:H33)</f>
        <v>1889</v>
      </c>
      <c r="I34" s="81">
        <f>SUM(I7:I33)</f>
        <v>3967</v>
      </c>
      <c r="J34" s="76">
        <f t="shared" si="2"/>
        <v>21.929242675511333</v>
      </c>
      <c r="K34" s="80">
        <f>SUM(K7:K33)</f>
        <v>2491</v>
      </c>
      <c r="L34" s="80">
        <f>SUM(L7:L33)</f>
        <v>2309</v>
      </c>
      <c r="M34" s="81">
        <f>SUM(M7:M33)</f>
        <v>4800</v>
      </c>
      <c r="N34" s="81">
        <f>SUM(N7:N33)</f>
        <v>8767</v>
      </c>
      <c r="O34" s="76">
        <f t="shared" si="5"/>
        <v>48.463239358761747</v>
      </c>
      <c r="P34" s="80">
        <f>SUM(P7:P33)</f>
        <v>0</v>
      </c>
      <c r="Q34" s="80">
        <f>SUM(Q7:Q33)</f>
        <v>0</v>
      </c>
      <c r="R34" s="81">
        <f>SUM(R7:R33)</f>
        <v>0</v>
      </c>
      <c r="S34" s="81">
        <f>SUM(S7:S33)</f>
        <v>8767</v>
      </c>
      <c r="T34" s="76">
        <f t="shared" si="8"/>
        <v>48.463239358761747</v>
      </c>
      <c r="U34" s="80">
        <f>SUM(U7:U33)</f>
        <v>0</v>
      </c>
      <c r="V34" s="80">
        <f>SUM(V7:V33)</f>
        <v>0</v>
      </c>
      <c r="W34" s="81">
        <f>SUM(W7:W33)</f>
        <v>0</v>
      </c>
      <c r="X34" s="81">
        <f>SUM(X7:X33)</f>
        <v>8767</v>
      </c>
      <c r="Y34" s="76">
        <f t="shared" si="11"/>
        <v>48.463239358761747</v>
      </c>
    </row>
    <row r="37" spans="1:25" x14ac:dyDescent="0.25">
      <c r="A37" t="s">
        <v>67</v>
      </c>
    </row>
  </sheetData>
  <mergeCells count="20">
    <mergeCell ref="U4:W4"/>
    <mergeCell ref="G4:J4"/>
    <mergeCell ref="D4:F5"/>
    <mergeCell ref="K4:M4"/>
    <mergeCell ref="N4:N6"/>
    <mergeCell ref="O4:O6"/>
    <mergeCell ref="P4:R4"/>
    <mergeCell ref="S4:S6"/>
    <mergeCell ref="T4:T6"/>
    <mergeCell ref="X4:X6"/>
    <mergeCell ref="Y4:Y6"/>
    <mergeCell ref="U5:W5"/>
    <mergeCell ref="A34:B34"/>
    <mergeCell ref="G5:I5"/>
    <mergeCell ref="J5:J6"/>
    <mergeCell ref="K5:M5"/>
    <mergeCell ref="P5:R5"/>
    <mergeCell ref="A4:A6"/>
    <mergeCell ref="B4:B6"/>
    <mergeCell ref="C4:C6"/>
  </mergeCells>
  <pageMargins left="0.7" right="0.7" top="0.75" bottom="0.75" header="0.3" footer="0.3"/>
  <pageSetup paperSize="1000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75"/>
  <sheetViews>
    <sheetView tabSelected="1" zoomScale="83" zoomScaleNormal="83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R34" sqref="AR34"/>
    </sheetView>
  </sheetViews>
  <sheetFormatPr defaultRowHeight="15" x14ac:dyDescent="0.25"/>
  <cols>
    <col min="2" max="2" width="17.28515625" bestFit="1" customWidth="1"/>
    <col min="3" max="3" width="17.28515625" customWidth="1"/>
    <col min="9" max="9" width="10.85546875" customWidth="1"/>
    <col min="17" max="18" width="10.85546875" customWidth="1"/>
    <col min="27" max="28" width="10" customWidth="1"/>
    <col min="37" max="38" width="10.85546875" customWidth="1"/>
    <col min="40" max="40" width="9.140625" customWidth="1"/>
    <col min="46" max="53" width="8.7109375" style="11"/>
  </cols>
  <sheetData>
    <row r="1" spans="1:53" x14ac:dyDescent="0.25">
      <c r="A1" t="s">
        <v>49</v>
      </c>
    </row>
    <row r="3" spans="1:53" x14ac:dyDescent="0.25">
      <c r="A3" t="s">
        <v>61</v>
      </c>
    </row>
    <row r="4" spans="1:53" s="7" customFormat="1" x14ac:dyDescent="0.25">
      <c r="A4" s="45" t="s">
        <v>0</v>
      </c>
      <c r="B4" s="45" t="s">
        <v>1</v>
      </c>
      <c r="C4" s="42" t="s">
        <v>34</v>
      </c>
      <c r="D4" s="46" t="s">
        <v>51</v>
      </c>
      <c r="E4" s="46"/>
      <c r="F4" s="46"/>
      <c r="G4" s="55" t="s">
        <v>45</v>
      </c>
      <c r="H4" s="55"/>
      <c r="I4" s="55"/>
      <c r="J4" s="55"/>
      <c r="K4" s="55"/>
      <c r="L4" s="55"/>
      <c r="M4" s="55"/>
      <c r="N4" s="56"/>
      <c r="O4" s="57" t="s">
        <v>46</v>
      </c>
      <c r="P4" s="58"/>
      <c r="Q4" s="58"/>
      <c r="R4" s="58"/>
      <c r="S4" s="58"/>
      <c r="T4" s="58"/>
      <c r="U4" s="58"/>
      <c r="V4" s="58"/>
      <c r="W4" s="58"/>
      <c r="X4" s="59"/>
      <c r="Y4" s="105" t="s">
        <v>47</v>
      </c>
      <c r="Z4" s="106"/>
      <c r="AA4" s="106"/>
      <c r="AB4" s="106"/>
      <c r="AC4" s="106"/>
      <c r="AD4" s="106"/>
      <c r="AE4" s="106"/>
      <c r="AF4" s="106"/>
      <c r="AG4" s="106"/>
      <c r="AH4" s="107"/>
      <c r="AI4" s="62" t="s">
        <v>48</v>
      </c>
      <c r="AJ4" s="62"/>
      <c r="AK4" s="62"/>
      <c r="AL4" s="62"/>
      <c r="AM4" s="62"/>
      <c r="AN4" s="62"/>
      <c r="AO4" s="62"/>
      <c r="AP4" s="62"/>
      <c r="AQ4" s="62"/>
      <c r="AR4" s="62"/>
      <c r="AT4" s="12"/>
      <c r="AU4" s="12"/>
      <c r="AV4" s="12"/>
      <c r="AW4" s="12"/>
      <c r="AX4" s="12"/>
      <c r="AY4" s="12"/>
      <c r="AZ4" s="12"/>
      <c r="BA4" s="12"/>
    </row>
    <row r="5" spans="1:53" s="7" customFormat="1" ht="14.45" customHeight="1" x14ac:dyDescent="0.25">
      <c r="A5" s="45"/>
      <c r="B5" s="45"/>
      <c r="C5" s="43"/>
      <c r="D5" s="46"/>
      <c r="E5" s="46"/>
      <c r="F5" s="46"/>
      <c r="G5" s="67" t="s">
        <v>33</v>
      </c>
      <c r="H5" s="68"/>
      <c r="I5" s="68"/>
      <c r="J5" s="69"/>
      <c r="K5" s="67" t="s">
        <v>60</v>
      </c>
      <c r="L5" s="68"/>
      <c r="M5" s="68"/>
      <c r="N5" s="69"/>
      <c r="O5" s="41" t="str">
        <f>G5</f>
        <v>KELAHIRAN HIDUP</v>
      </c>
      <c r="P5" s="41"/>
      <c r="Q5" s="41"/>
      <c r="R5" s="26" t="s">
        <v>64</v>
      </c>
      <c r="S5" s="41" t="s">
        <v>53</v>
      </c>
      <c r="T5" s="41" t="s">
        <v>60</v>
      </c>
      <c r="U5" s="41"/>
      <c r="V5" s="41"/>
      <c r="W5" s="26" t="s">
        <v>64</v>
      </c>
      <c r="X5" s="41" t="s">
        <v>53</v>
      </c>
      <c r="Y5" s="63" t="str">
        <f>G5</f>
        <v>KELAHIRAN HIDUP</v>
      </c>
      <c r="Z5" s="63"/>
      <c r="AA5" s="63"/>
      <c r="AB5" s="78" t="s">
        <v>65</v>
      </c>
      <c r="AC5" s="63" t="s">
        <v>53</v>
      </c>
      <c r="AD5" s="127" t="s">
        <v>60</v>
      </c>
      <c r="AE5" s="128"/>
      <c r="AF5" s="128"/>
      <c r="AG5" s="78" t="s">
        <v>65</v>
      </c>
      <c r="AH5" s="63" t="s">
        <v>53</v>
      </c>
      <c r="AI5" s="60" t="str">
        <f>Y5</f>
        <v>KELAHIRAN HIDUP</v>
      </c>
      <c r="AJ5" s="60"/>
      <c r="AK5" s="60"/>
      <c r="AL5" s="60" t="s">
        <v>66</v>
      </c>
      <c r="AM5" s="60" t="s">
        <v>53</v>
      </c>
      <c r="AN5" s="60" t="s">
        <v>60</v>
      </c>
      <c r="AO5" s="60"/>
      <c r="AP5" s="60"/>
      <c r="AQ5" s="60" t="s">
        <v>66</v>
      </c>
      <c r="AR5" s="60" t="s">
        <v>53</v>
      </c>
      <c r="AT5" s="12"/>
      <c r="AU5" s="12"/>
      <c r="AV5" s="12"/>
      <c r="AW5" s="12"/>
      <c r="AX5" s="12"/>
      <c r="AY5" s="12"/>
      <c r="AZ5" s="12"/>
      <c r="BA5" s="12"/>
    </row>
    <row r="6" spans="1:53" s="7" customFormat="1" x14ac:dyDescent="0.25">
      <c r="A6" s="45"/>
      <c r="B6" s="45"/>
      <c r="C6" s="44"/>
      <c r="D6" s="21" t="s">
        <v>30</v>
      </c>
      <c r="E6" s="21" t="s">
        <v>31</v>
      </c>
      <c r="F6" s="21" t="s">
        <v>32</v>
      </c>
      <c r="G6" s="21" t="s">
        <v>30</v>
      </c>
      <c r="H6" s="21" t="s">
        <v>31</v>
      </c>
      <c r="I6" s="21" t="s">
        <v>32</v>
      </c>
      <c r="J6" s="20" t="s">
        <v>53</v>
      </c>
      <c r="K6" s="21" t="s">
        <v>30</v>
      </c>
      <c r="L6" s="21" t="s">
        <v>31</v>
      </c>
      <c r="M6" s="21" t="s">
        <v>32</v>
      </c>
      <c r="N6" s="21" t="s">
        <v>53</v>
      </c>
      <c r="O6" s="22" t="s">
        <v>30</v>
      </c>
      <c r="P6" s="22" t="s">
        <v>31</v>
      </c>
      <c r="Q6" s="22" t="s">
        <v>32</v>
      </c>
      <c r="R6" s="28"/>
      <c r="S6" s="26"/>
      <c r="T6" s="19" t="s">
        <v>30</v>
      </c>
      <c r="U6" s="19" t="s">
        <v>31</v>
      </c>
      <c r="V6" s="19" t="s">
        <v>32</v>
      </c>
      <c r="W6" s="28"/>
      <c r="X6" s="41"/>
      <c r="Y6" s="77" t="s">
        <v>30</v>
      </c>
      <c r="Z6" s="77" t="s">
        <v>31</v>
      </c>
      <c r="AA6" s="77" t="s">
        <v>32</v>
      </c>
      <c r="AB6" s="87"/>
      <c r="AC6" s="78"/>
      <c r="AD6" s="77" t="s">
        <v>30</v>
      </c>
      <c r="AE6" s="77" t="s">
        <v>31</v>
      </c>
      <c r="AF6" s="77" t="s">
        <v>32</v>
      </c>
      <c r="AG6" s="87"/>
      <c r="AH6" s="78"/>
      <c r="AI6" s="18" t="s">
        <v>30</v>
      </c>
      <c r="AJ6" s="18" t="s">
        <v>31</v>
      </c>
      <c r="AK6" s="18" t="s">
        <v>32</v>
      </c>
      <c r="AL6" s="60"/>
      <c r="AM6" s="60"/>
      <c r="AN6" s="18" t="s">
        <v>30</v>
      </c>
      <c r="AO6" s="18" t="s">
        <v>31</v>
      </c>
      <c r="AP6" s="18" t="s">
        <v>32</v>
      </c>
      <c r="AQ6" s="60"/>
      <c r="AR6" s="60"/>
      <c r="AT6" s="12"/>
      <c r="AU6" s="12"/>
      <c r="AV6" s="12"/>
      <c r="AW6" s="12"/>
      <c r="AX6" s="12"/>
      <c r="AY6" s="12"/>
      <c r="AZ6" s="12"/>
      <c r="BA6" s="12"/>
    </row>
    <row r="7" spans="1:53" ht="15.75" x14ac:dyDescent="0.25">
      <c r="A7" s="1">
        <v>1</v>
      </c>
      <c r="B7" s="6" t="s">
        <v>2</v>
      </c>
      <c r="C7" s="9" t="s">
        <v>35</v>
      </c>
      <c r="D7" s="24">
        <v>398</v>
      </c>
      <c r="E7" s="24">
        <v>351</v>
      </c>
      <c r="F7" s="24">
        <f>SUM(D7:E7)</f>
        <v>749</v>
      </c>
      <c r="G7" s="24">
        <v>88</v>
      </c>
      <c r="H7" s="24">
        <v>76</v>
      </c>
      <c r="I7" s="25">
        <f>SUM(G7:H7)</f>
        <v>164</v>
      </c>
      <c r="J7" s="5">
        <f>I7/F7%</f>
        <v>21.895861148197596</v>
      </c>
      <c r="K7" s="95">
        <v>6</v>
      </c>
      <c r="L7" s="95">
        <v>4</v>
      </c>
      <c r="M7" s="25">
        <f>SUM(K7:L7)</f>
        <v>10</v>
      </c>
      <c r="N7" s="5">
        <f t="shared" ref="N7:N34" si="0">M7/I7%</f>
        <v>6.0975609756097562</v>
      </c>
      <c r="O7" s="24">
        <v>120</v>
      </c>
      <c r="P7" s="24">
        <v>100</v>
      </c>
      <c r="Q7" s="25">
        <f>SUM(O7:P7)</f>
        <v>220</v>
      </c>
      <c r="R7" s="104">
        <f>Q7+I7</f>
        <v>384</v>
      </c>
      <c r="S7" s="5">
        <f>R7/F7*100</f>
        <v>51.268357810413889</v>
      </c>
      <c r="T7" s="25">
        <v>5</v>
      </c>
      <c r="U7" s="25">
        <v>4</v>
      </c>
      <c r="V7" s="25">
        <f>SUM(T7:U7)</f>
        <v>9</v>
      </c>
      <c r="W7" s="25">
        <f>M7+V7</f>
        <v>19</v>
      </c>
      <c r="X7" s="5">
        <f>W7/R7*100</f>
        <v>4.9479166666666661</v>
      </c>
      <c r="Y7" s="3"/>
      <c r="Z7" s="3"/>
      <c r="AA7" s="2">
        <f>SUM(Y7:Z7)</f>
        <v>0</v>
      </c>
      <c r="AB7" s="25">
        <f>R7+AA7</f>
        <v>384</v>
      </c>
      <c r="AC7" s="5">
        <f>AB7/F7*100</f>
        <v>51.268357810413889</v>
      </c>
      <c r="AD7" s="5"/>
      <c r="AE7" s="5"/>
      <c r="AF7" s="2">
        <f>SUM(AD7:AE7)</f>
        <v>0</v>
      </c>
      <c r="AG7" s="5">
        <f>W7+AF7</f>
        <v>19</v>
      </c>
      <c r="AH7" s="5">
        <f>AG7/AB7*100</f>
        <v>4.9479166666666661</v>
      </c>
      <c r="AI7" s="3"/>
      <c r="AJ7" s="3"/>
      <c r="AK7" s="2">
        <f>SUM(AI7:AJ7)</f>
        <v>0</v>
      </c>
      <c r="AL7" s="25">
        <f>AB7+AK7</f>
        <v>384</v>
      </c>
      <c r="AM7" s="5">
        <f>AL7/F7*100</f>
        <v>51.268357810413889</v>
      </c>
      <c r="AN7" s="5"/>
      <c r="AO7" s="5"/>
      <c r="AP7" s="2">
        <f t="shared" ref="AP7:AP33" si="1">SUM(AN7:AO7)</f>
        <v>0</v>
      </c>
      <c r="AQ7" s="5">
        <f>AG7+AP7</f>
        <v>19</v>
      </c>
      <c r="AR7" s="5">
        <f>AQ7/AL7*100</f>
        <v>4.9479166666666661</v>
      </c>
      <c r="AT7" s="13"/>
      <c r="AU7" s="13"/>
      <c r="AV7" s="14"/>
      <c r="AW7" s="14"/>
    </row>
    <row r="8" spans="1:53" ht="15.75" x14ac:dyDescent="0.25">
      <c r="A8" s="1">
        <v>2</v>
      </c>
      <c r="B8" s="6" t="s">
        <v>3</v>
      </c>
      <c r="C8" s="9" t="s">
        <v>35</v>
      </c>
      <c r="D8" s="24">
        <v>369</v>
      </c>
      <c r="E8" s="24">
        <v>338</v>
      </c>
      <c r="F8" s="24">
        <f t="shared" ref="F8:F34" si="2">SUM(D8:E8)</f>
        <v>707</v>
      </c>
      <c r="G8" s="24">
        <v>108</v>
      </c>
      <c r="H8" s="24">
        <v>86</v>
      </c>
      <c r="I8" s="25">
        <f t="shared" ref="I8:I33" si="3">SUM(G8:H8)</f>
        <v>194</v>
      </c>
      <c r="J8" s="5">
        <f t="shared" ref="J8:J34" si="4">I8/F8%</f>
        <v>27.439886845827438</v>
      </c>
      <c r="K8" s="95">
        <v>0</v>
      </c>
      <c r="L8" s="95">
        <v>4</v>
      </c>
      <c r="M8" s="25">
        <f t="shared" ref="M8:M33" si="5">SUM(K8:L8)</f>
        <v>4</v>
      </c>
      <c r="N8" s="5">
        <f t="shared" si="0"/>
        <v>2.061855670103093</v>
      </c>
      <c r="O8" s="24">
        <v>100</v>
      </c>
      <c r="P8" s="24">
        <v>95</v>
      </c>
      <c r="Q8" s="25">
        <f t="shared" ref="Q8:Q33" si="6">SUM(O8:P8)</f>
        <v>195</v>
      </c>
      <c r="R8" s="104">
        <f t="shared" ref="R8:R33" si="7">Q8+I8</f>
        <v>389</v>
      </c>
      <c r="S8" s="5">
        <f t="shared" ref="S8:S34" si="8">R8/F8*100</f>
        <v>55.02121640735502</v>
      </c>
      <c r="T8" s="25">
        <v>0</v>
      </c>
      <c r="U8" s="25">
        <v>3</v>
      </c>
      <c r="V8" s="25">
        <f t="shared" ref="V8:V33" si="9">SUM(T8:U8)</f>
        <v>3</v>
      </c>
      <c r="W8" s="25">
        <f t="shared" ref="W8:W33" si="10">M8+V8</f>
        <v>7</v>
      </c>
      <c r="X8" s="5">
        <f t="shared" ref="X8:X34" si="11">W8/R8*100</f>
        <v>1.7994858611825193</v>
      </c>
      <c r="Y8" s="3"/>
      <c r="Z8" s="3"/>
      <c r="AA8" s="2">
        <f t="shared" ref="AA8:AA33" si="12">SUM(Y8:Z8)</f>
        <v>0</v>
      </c>
      <c r="AB8" s="25">
        <f t="shared" ref="AB8:AB33" si="13">R8+AA8</f>
        <v>389</v>
      </c>
      <c r="AC8" s="5">
        <f t="shared" ref="AC8:AC34" si="14">AB8/F8*100</f>
        <v>55.02121640735502</v>
      </c>
      <c r="AD8" s="5"/>
      <c r="AE8" s="5"/>
      <c r="AF8" s="2">
        <f t="shared" ref="AF8:AF33" si="15">SUM(AD8:AE8)</f>
        <v>0</v>
      </c>
      <c r="AG8" s="5">
        <f t="shared" ref="AG8:AG33" si="16">W8+AF8</f>
        <v>7</v>
      </c>
      <c r="AH8" s="5">
        <f t="shared" ref="AH8:AH34" si="17">AG8/AB8*100</f>
        <v>1.7994858611825193</v>
      </c>
      <c r="AI8" s="3"/>
      <c r="AJ8" s="3"/>
      <c r="AK8" s="2">
        <f t="shared" ref="AK8:AK33" si="18">SUM(AI8:AJ8)</f>
        <v>0</v>
      </c>
      <c r="AL8" s="25">
        <f t="shared" ref="AL8:AL33" si="19">AB8+AK8</f>
        <v>389</v>
      </c>
      <c r="AM8" s="5">
        <f t="shared" ref="AM8:AM34" si="20">AL8/F8*100</f>
        <v>55.02121640735502</v>
      </c>
      <c r="AN8" s="5"/>
      <c r="AO8" s="5"/>
      <c r="AP8" s="2">
        <f t="shared" si="1"/>
        <v>0</v>
      </c>
      <c r="AQ8" s="5">
        <f t="shared" ref="AQ8:AQ33" si="21">AG8+AP8</f>
        <v>7</v>
      </c>
      <c r="AR8" s="5">
        <f t="shared" ref="AR8:AR34" si="22">AQ8/AL8*100</f>
        <v>1.7994858611825193</v>
      </c>
      <c r="AT8" s="13"/>
      <c r="AU8" s="13"/>
      <c r="AV8" s="14"/>
      <c r="AW8" s="14"/>
    </row>
    <row r="9" spans="1:53" ht="15.75" x14ac:dyDescent="0.25">
      <c r="A9" s="1">
        <v>3</v>
      </c>
      <c r="B9" s="6" t="s">
        <v>4</v>
      </c>
      <c r="C9" s="9" t="s">
        <v>35</v>
      </c>
      <c r="D9" s="24">
        <v>396</v>
      </c>
      <c r="E9" s="24">
        <v>327</v>
      </c>
      <c r="F9" s="24">
        <f t="shared" si="2"/>
        <v>723</v>
      </c>
      <c r="G9" s="24">
        <v>76</v>
      </c>
      <c r="H9" s="24">
        <v>79</v>
      </c>
      <c r="I9" s="25">
        <f t="shared" si="3"/>
        <v>155</v>
      </c>
      <c r="J9" s="5">
        <f t="shared" si="4"/>
        <v>21.43845089903181</v>
      </c>
      <c r="K9" s="95">
        <v>5</v>
      </c>
      <c r="L9" s="95">
        <v>4</v>
      </c>
      <c r="M9" s="25">
        <f t="shared" si="5"/>
        <v>9</v>
      </c>
      <c r="N9" s="5">
        <f t="shared" si="0"/>
        <v>5.806451612903226</v>
      </c>
      <c r="O9" s="24">
        <v>118</v>
      </c>
      <c r="P9" s="24">
        <v>121</v>
      </c>
      <c r="Q9" s="25">
        <f t="shared" si="6"/>
        <v>239</v>
      </c>
      <c r="R9" s="104">
        <f t="shared" si="7"/>
        <v>394</v>
      </c>
      <c r="S9" s="5">
        <f t="shared" si="8"/>
        <v>54.49515905947441</v>
      </c>
      <c r="T9" s="25">
        <v>5</v>
      </c>
      <c r="U9" s="25">
        <v>7</v>
      </c>
      <c r="V9" s="25">
        <f t="shared" si="9"/>
        <v>12</v>
      </c>
      <c r="W9" s="25">
        <f t="shared" si="10"/>
        <v>21</v>
      </c>
      <c r="X9" s="5">
        <f t="shared" si="11"/>
        <v>5.3299492385786804</v>
      </c>
      <c r="Y9" s="3"/>
      <c r="Z9" s="3"/>
      <c r="AA9" s="2">
        <f t="shared" si="12"/>
        <v>0</v>
      </c>
      <c r="AB9" s="25">
        <f t="shared" si="13"/>
        <v>394</v>
      </c>
      <c r="AC9" s="5">
        <f t="shared" si="14"/>
        <v>54.49515905947441</v>
      </c>
      <c r="AD9" s="5"/>
      <c r="AE9" s="5"/>
      <c r="AF9" s="2">
        <f t="shared" si="15"/>
        <v>0</v>
      </c>
      <c r="AG9" s="5">
        <f t="shared" si="16"/>
        <v>21</v>
      </c>
      <c r="AH9" s="5">
        <f t="shared" si="17"/>
        <v>5.3299492385786804</v>
      </c>
      <c r="AI9" s="3"/>
      <c r="AJ9" s="3"/>
      <c r="AK9" s="2">
        <f t="shared" si="18"/>
        <v>0</v>
      </c>
      <c r="AL9" s="25">
        <f t="shared" si="19"/>
        <v>394</v>
      </c>
      <c r="AM9" s="5">
        <f t="shared" si="20"/>
        <v>54.49515905947441</v>
      </c>
      <c r="AN9" s="5"/>
      <c r="AO9" s="5"/>
      <c r="AP9" s="2">
        <f t="shared" si="1"/>
        <v>0</v>
      </c>
      <c r="AQ9" s="5">
        <f t="shared" si="21"/>
        <v>21</v>
      </c>
      <c r="AR9" s="5">
        <f t="shared" si="22"/>
        <v>5.3299492385786804</v>
      </c>
      <c r="AT9" s="13"/>
      <c r="AU9" s="13"/>
      <c r="AV9" s="14"/>
      <c r="AW9" s="14"/>
    </row>
    <row r="10" spans="1:53" ht="15.75" x14ac:dyDescent="0.25">
      <c r="A10" s="1">
        <v>4</v>
      </c>
      <c r="B10" s="6" t="s">
        <v>5</v>
      </c>
      <c r="C10" s="9" t="s">
        <v>36</v>
      </c>
      <c r="D10" s="24">
        <v>385</v>
      </c>
      <c r="E10" s="24">
        <v>283</v>
      </c>
      <c r="F10" s="24">
        <f t="shared" si="2"/>
        <v>668</v>
      </c>
      <c r="G10" s="24">
        <v>80</v>
      </c>
      <c r="H10" s="24">
        <v>67</v>
      </c>
      <c r="I10" s="25">
        <f t="shared" si="3"/>
        <v>147</v>
      </c>
      <c r="J10" s="5">
        <f t="shared" si="4"/>
        <v>22.005988023952096</v>
      </c>
      <c r="K10" s="95">
        <v>7</v>
      </c>
      <c r="L10" s="95">
        <v>4</v>
      </c>
      <c r="M10" s="25">
        <f t="shared" si="5"/>
        <v>11</v>
      </c>
      <c r="N10" s="5">
        <f t="shared" si="0"/>
        <v>7.4829931972789119</v>
      </c>
      <c r="O10" s="24">
        <v>101</v>
      </c>
      <c r="P10" s="24">
        <v>82</v>
      </c>
      <c r="Q10" s="25">
        <f t="shared" si="6"/>
        <v>183</v>
      </c>
      <c r="R10" s="104">
        <f t="shared" si="7"/>
        <v>330</v>
      </c>
      <c r="S10" s="5">
        <f t="shared" si="8"/>
        <v>49.401197604790418</v>
      </c>
      <c r="T10" s="25">
        <v>3</v>
      </c>
      <c r="U10" s="25">
        <v>1</v>
      </c>
      <c r="V10" s="25">
        <f t="shared" si="9"/>
        <v>4</v>
      </c>
      <c r="W10" s="25">
        <f t="shared" si="10"/>
        <v>15</v>
      </c>
      <c r="X10" s="5">
        <f t="shared" si="11"/>
        <v>4.5454545454545459</v>
      </c>
      <c r="Y10" s="3"/>
      <c r="Z10" s="3"/>
      <c r="AA10" s="2">
        <f t="shared" si="12"/>
        <v>0</v>
      </c>
      <c r="AB10" s="25">
        <f t="shared" si="13"/>
        <v>330</v>
      </c>
      <c r="AC10" s="5">
        <f t="shared" si="14"/>
        <v>49.401197604790418</v>
      </c>
      <c r="AD10" s="5"/>
      <c r="AE10" s="5"/>
      <c r="AF10" s="2">
        <f t="shared" si="15"/>
        <v>0</v>
      </c>
      <c r="AG10" s="5">
        <f t="shared" si="16"/>
        <v>15</v>
      </c>
      <c r="AH10" s="5">
        <f t="shared" si="17"/>
        <v>4.5454545454545459</v>
      </c>
      <c r="AI10" s="3"/>
      <c r="AJ10" s="3"/>
      <c r="AK10" s="2">
        <f t="shared" si="18"/>
        <v>0</v>
      </c>
      <c r="AL10" s="25">
        <f t="shared" si="19"/>
        <v>330</v>
      </c>
      <c r="AM10" s="5">
        <f t="shared" si="20"/>
        <v>49.401197604790418</v>
      </c>
      <c r="AN10" s="5"/>
      <c r="AO10" s="5"/>
      <c r="AP10" s="2">
        <f t="shared" si="1"/>
        <v>0</v>
      </c>
      <c r="AQ10" s="5">
        <f t="shared" si="21"/>
        <v>15</v>
      </c>
      <c r="AR10" s="5">
        <f t="shared" si="22"/>
        <v>4.5454545454545459</v>
      </c>
      <c r="AT10" s="13"/>
      <c r="AU10" s="13"/>
      <c r="AV10" s="14"/>
      <c r="AW10" s="14"/>
    </row>
    <row r="11" spans="1:53" ht="15.75" x14ac:dyDescent="0.25">
      <c r="A11" s="1">
        <v>5</v>
      </c>
      <c r="B11" s="6" t="s">
        <v>6</v>
      </c>
      <c r="C11" s="9" t="s">
        <v>36</v>
      </c>
      <c r="D11" s="24">
        <v>423</v>
      </c>
      <c r="E11" s="24">
        <v>368</v>
      </c>
      <c r="F11" s="24">
        <f t="shared" si="2"/>
        <v>791</v>
      </c>
      <c r="G11" s="24">
        <v>82</v>
      </c>
      <c r="H11" s="24">
        <v>71</v>
      </c>
      <c r="I11" s="25">
        <f t="shared" si="3"/>
        <v>153</v>
      </c>
      <c r="J11" s="5">
        <f t="shared" si="4"/>
        <v>19.342604298356509</v>
      </c>
      <c r="K11" s="95">
        <v>10</v>
      </c>
      <c r="L11" s="95">
        <v>10</v>
      </c>
      <c r="M11" s="25">
        <f t="shared" si="5"/>
        <v>20</v>
      </c>
      <c r="N11" s="5">
        <f t="shared" si="0"/>
        <v>13.071895424836601</v>
      </c>
      <c r="O11" s="24">
        <v>116</v>
      </c>
      <c r="P11" s="24">
        <v>92</v>
      </c>
      <c r="Q11" s="25">
        <f t="shared" si="6"/>
        <v>208</v>
      </c>
      <c r="R11" s="104">
        <f t="shared" si="7"/>
        <v>361</v>
      </c>
      <c r="S11" s="5">
        <f t="shared" si="8"/>
        <v>45.638432364096083</v>
      </c>
      <c r="T11" s="25">
        <v>7</v>
      </c>
      <c r="U11" s="25">
        <v>4</v>
      </c>
      <c r="V11" s="25">
        <f t="shared" si="9"/>
        <v>11</v>
      </c>
      <c r="W11" s="25">
        <f t="shared" si="10"/>
        <v>31</v>
      </c>
      <c r="X11" s="5">
        <f t="shared" si="11"/>
        <v>8.5872576177285325</v>
      </c>
      <c r="Y11" s="3"/>
      <c r="Z11" s="3"/>
      <c r="AA11" s="2">
        <f t="shared" si="12"/>
        <v>0</v>
      </c>
      <c r="AB11" s="25">
        <f t="shared" si="13"/>
        <v>361</v>
      </c>
      <c r="AC11" s="5">
        <f t="shared" si="14"/>
        <v>45.638432364096083</v>
      </c>
      <c r="AD11" s="5"/>
      <c r="AE11" s="5"/>
      <c r="AF11" s="2">
        <f t="shared" si="15"/>
        <v>0</v>
      </c>
      <c r="AG11" s="5">
        <f t="shared" si="16"/>
        <v>31</v>
      </c>
      <c r="AH11" s="5">
        <f t="shared" si="17"/>
        <v>8.5872576177285325</v>
      </c>
      <c r="AI11" s="3"/>
      <c r="AJ11" s="3"/>
      <c r="AK11" s="2">
        <f t="shared" si="18"/>
        <v>0</v>
      </c>
      <c r="AL11" s="25">
        <f t="shared" si="19"/>
        <v>361</v>
      </c>
      <c r="AM11" s="5">
        <f t="shared" si="20"/>
        <v>45.638432364096083</v>
      </c>
      <c r="AN11" s="5"/>
      <c r="AO11" s="5"/>
      <c r="AP11" s="2">
        <f t="shared" si="1"/>
        <v>0</v>
      </c>
      <c r="AQ11" s="5">
        <f t="shared" si="21"/>
        <v>31</v>
      </c>
      <c r="AR11" s="5">
        <f t="shared" si="22"/>
        <v>8.5872576177285325</v>
      </c>
      <c r="AT11" s="13"/>
      <c r="AU11" s="13"/>
      <c r="AV11" s="14"/>
      <c r="AW11" s="14"/>
    </row>
    <row r="12" spans="1:53" ht="15.75" x14ac:dyDescent="0.25">
      <c r="A12" s="1">
        <v>6</v>
      </c>
      <c r="B12" s="6" t="s">
        <v>7</v>
      </c>
      <c r="C12" s="9" t="s">
        <v>37</v>
      </c>
      <c r="D12" s="24">
        <v>436</v>
      </c>
      <c r="E12" s="24">
        <v>381</v>
      </c>
      <c r="F12" s="24">
        <f t="shared" si="2"/>
        <v>817</v>
      </c>
      <c r="G12" s="24">
        <v>95</v>
      </c>
      <c r="H12" s="24">
        <v>106</v>
      </c>
      <c r="I12" s="25">
        <f t="shared" si="3"/>
        <v>201</v>
      </c>
      <c r="J12" s="5">
        <f t="shared" si="4"/>
        <v>24.602203182374542</v>
      </c>
      <c r="K12" s="95">
        <v>4</v>
      </c>
      <c r="L12" s="95">
        <v>5</v>
      </c>
      <c r="M12" s="25">
        <f t="shared" si="5"/>
        <v>9</v>
      </c>
      <c r="N12" s="5">
        <f t="shared" si="0"/>
        <v>4.477611940298508</v>
      </c>
      <c r="O12" s="24">
        <v>102</v>
      </c>
      <c r="P12" s="24">
        <v>87</v>
      </c>
      <c r="Q12" s="25">
        <f t="shared" si="6"/>
        <v>189</v>
      </c>
      <c r="R12" s="104">
        <f t="shared" si="7"/>
        <v>390</v>
      </c>
      <c r="S12" s="5">
        <f t="shared" si="8"/>
        <v>47.735618115055075</v>
      </c>
      <c r="T12" s="25">
        <v>7</v>
      </c>
      <c r="U12" s="25">
        <v>5</v>
      </c>
      <c r="V12" s="25">
        <f t="shared" si="9"/>
        <v>12</v>
      </c>
      <c r="W12" s="25">
        <f t="shared" si="10"/>
        <v>21</v>
      </c>
      <c r="X12" s="5">
        <f t="shared" si="11"/>
        <v>5.384615384615385</v>
      </c>
      <c r="Y12" s="3"/>
      <c r="Z12" s="3"/>
      <c r="AA12" s="2">
        <f t="shared" si="12"/>
        <v>0</v>
      </c>
      <c r="AB12" s="25">
        <f t="shared" si="13"/>
        <v>390</v>
      </c>
      <c r="AC12" s="5">
        <f t="shared" si="14"/>
        <v>47.735618115055075</v>
      </c>
      <c r="AD12" s="5"/>
      <c r="AE12" s="5"/>
      <c r="AF12" s="2">
        <f t="shared" si="15"/>
        <v>0</v>
      </c>
      <c r="AG12" s="5">
        <f t="shared" si="16"/>
        <v>21</v>
      </c>
      <c r="AH12" s="5">
        <f t="shared" si="17"/>
        <v>5.384615384615385</v>
      </c>
      <c r="AI12" s="3"/>
      <c r="AJ12" s="3"/>
      <c r="AK12" s="2">
        <f t="shared" si="18"/>
        <v>0</v>
      </c>
      <c r="AL12" s="25">
        <f t="shared" si="19"/>
        <v>390</v>
      </c>
      <c r="AM12" s="5">
        <f t="shared" si="20"/>
        <v>47.735618115055075</v>
      </c>
      <c r="AN12" s="5"/>
      <c r="AO12" s="5"/>
      <c r="AP12" s="2">
        <f t="shared" si="1"/>
        <v>0</v>
      </c>
      <c r="AQ12" s="5">
        <f t="shared" si="21"/>
        <v>21</v>
      </c>
      <c r="AR12" s="5">
        <f t="shared" si="22"/>
        <v>5.384615384615385</v>
      </c>
      <c r="AT12" s="13"/>
      <c r="AU12" s="13"/>
      <c r="AV12" s="14"/>
      <c r="AW12" s="14"/>
    </row>
    <row r="13" spans="1:53" ht="15.75" x14ac:dyDescent="0.25">
      <c r="A13" s="1">
        <v>7</v>
      </c>
      <c r="B13" s="6" t="s">
        <v>8</v>
      </c>
      <c r="C13" s="9" t="s">
        <v>37</v>
      </c>
      <c r="D13" s="24">
        <v>331</v>
      </c>
      <c r="E13" s="24">
        <v>364</v>
      </c>
      <c r="F13" s="24">
        <f t="shared" si="2"/>
        <v>695</v>
      </c>
      <c r="G13" s="24">
        <v>84</v>
      </c>
      <c r="H13" s="24">
        <v>57</v>
      </c>
      <c r="I13" s="25">
        <f t="shared" si="3"/>
        <v>141</v>
      </c>
      <c r="J13" s="5">
        <f t="shared" si="4"/>
        <v>20.28776978417266</v>
      </c>
      <c r="K13" s="95">
        <v>3</v>
      </c>
      <c r="L13" s="95">
        <v>4</v>
      </c>
      <c r="M13" s="25">
        <f t="shared" si="5"/>
        <v>7</v>
      </c>
      <c r="N13" s="5">
        <f t="shared" si="0"/>
        <v>4.9645390070921991</v>
      </c>
      <c r="O13" s="24">
        <v>93</v>
      </c>
      <c r="P13" s="24">
        <v>91</v>
      </c>
      <c r="Q13" s="25">
        <f t="shared" si="6"/>
        <v>184</v>
      </c>
      <c r="R13" s="104">
        <f t="shared" si="7"/>
        <v>325</v>
      </c>
      <c r="S13" s="5">
        <f t="shared" si="8"/>
        <v>46.762589928057551</v>
      </c>
      <c r="T13" s="25">
        <v>4</v>
      </c>
      <c r="U13" s="25">
        <v>6</v>
      </c>
      <c r="V13" s="25">
        <f t="shared" si="9"/>
        <v>10</v>
      </c>
      <c r="W13" s="25">
        <f t="shared" si="10"/>
        <v>17</v>
      </c>
      <c r="X13" s="5">
        <f t="shared" si="11"/>
        <v>5.2307692307692308</v>
      </c>
      <c r="Y13" s="3"/>
      <c r="Z13" s="3"/>
      <c r="AA13" s="2">
        <f t="shared" si="12"/>
        <v>0</v>
      </c>
      <c r="AB13" s="25">
        <f t="shared" si="13"/>
        <v>325</v>
      </c>
      <c r="AC13" s="5">
        <f t="shared" si="14"/>
        <v>46.762589928057551</v>
      </c>
      <c r="AD13" s="5"/>
      <c r="AE13" s="5"/>
      <c r="AF13" s="2">
        <f t="shared" si="15"/>
        <v>0</v>
      </c>
      <c r="AG13" s="5">
        <f t="shared" si="16"/>
        <v>17</v>
      </c>
      <c r="AH13" s="5">
        <f t="shared" si="17"/>
        <v>5.2307692307692308</v>
      </c>
      <c r="AI13" s="3"/>
      <c r="AJ13" s="3"/>
      <c r="AK13" s="2">
        <f t="shared" si="18"/>
        <v>0</v>
      </c>
      <c r="AL13" s="25">
        <f t="shared" si="19"/>
        <v>325</v>
      </c>
      <c r="AM13" s="5">
        <f t="shared" si="20"/>
        <v>46.762589928057551</v>
      </c>
      <c r="AN13" s="5"/>
      <c r="AO13" s="5"/>
      <c r="AP13" s="2">
        <f t="shared" si="1"/>
        <v>0</v>
      </c>
      <c r="AQ13" s="5">
        <f t="shared" si="21"/>
        <v>17</v>
      </c>
      <c r="AR13" s="5">
        <f t="shared" si="22"/>
        <v>5.2307692307692308</v>
      </c>
      <c r="AT13" s="13"/>
      <c r="AU13" s="13"/>
      <c r="AV13" s="14"/>
      <c r="AW13" s="14"/>
    </row>
    <row r="14" spans="1:53" ht="15.75" x14ac:dyDescent="0.25">
      <c r="A14" s="1">
        <v>8</v>
      </c>
      <c r="B14" s="6" t="s">
        <v>9</v>
      </c>
      <c r="C14" s="9" t="s">
        <v>38</v>
      </c>
      <c r="D14" s="24">
        <v>327</v>
      </c>
      <c r="E14" s="24">
        <v>324</v>
      </c>
      <c r="F14" s="24">
        <f t="shared" si="2"/>
        <v>651</v>
      </c>
      <c r="G14" s="24">
        <v>55</v>
      </c>
      <c r="H14" s="24">
        <v>75</v>
      </c>
      <c r="I14" s="25">
        <f t="shared" si="3"/>
        <v>130</v>
      </c>
      <c r="J14" s="5">
        <f t="shared" si="4"/>
        <v>19.969278033794165</v>
      </c>
      <c r="K14" s="95">
        <v>3</v>
      </c>
      <c r="L14" s="95">
        <v>5</v>
      </c>
      <c r="M14" s="25">
        <f t="shared" si="5"/>
        <v>8</v>
      </c>
      <c r="N14" s="5">
        <f t="shared" si="0"/>
        <v>6.1538461538461533</v>
      </c>
      <c r="O14" s="24">
        <v>92</v>
      </c>
      <c r="P14" s="24">
        <v>84</v>
      </c>
      <c r="Q14" s="25">
        <f t="shared" si="6"/>
        <v>176</v>
      </c>
      <c r="R14" s="104">
        <f t="shared" si="7"/>
        <v>306</v>
      </c>
      <c r="S14" s="5">
        <f t="shared" si="8"/>
        <v>47.004608294930875</v>
      </c>
      <c r="T14" s="25">
        <v>3</v>
      </c>
      <c r="U14" s="25">
        <v>2</v>
      </c>
      <c r="V14" s="25">
        <f t="shared" si="9"/>
        <v>5</v>
      </c>
      <c r="W14" s="25">
        <f t="shared" si="10"/>
        <v>13</v>
      </c>
      <c r="X14" s="5">
        <f t="shared" si="11"/>
        <v>4.2483660130718954</v>
      </c>
      <c r="Y14" s="3"/>
      <c r="Z14" s="3"/>
      <c r="AA14" s="2">
        <f t="shared" si="12"/>
        <v>0</v>
      </c>
      <c r="AB14" s="25">
        <f t="shared" si="13"/>
        <v>306</v>
      </c>
      <c r="AC14" s="5">
        <f t="shared" si="14"/>
        <v>47.004608294930875</v>
      </c>
      <c r="AD14" s="5"/>
      <c r="AE14" s="5"/>
      <c r="AF14" s="2">
        <f t="shared" si="15"/>
        <v>0</v>
      </c>
      <c r="AG14" s="5">
        <f t="shared" si="16"/>
        <v>13</v>
      </c>
      <c r="AH14" s="5">
        <f t="shared" si="17"/>
        <v>4.2483660130718954</v>
      </c>
      <c r="AI14" s="3"/>
      <c r="AJ14" s="3"/>
      <c r="AK14" s="2">
        <f t="shared" si="18"/>
        <v>0</v>
      </c>
      <c r="AL14" s="25">
        <f t="shared" si="19"/>
        <v>306</v>
      </c>
      <c r="AM14" s="5">
        <f t="shared" si="20"/>
        <v>47.004608294930875</v>
      </c>
      <c r="AN14" s="5"/>
      <c r="AO14" s="5"/>
      <c r="AP14" s="2">
        <f t="shared" si="1"/>
        <v>0</v>
      </c>
      <c r="AQ14" s="5">
        <f t="shared" si="21"/>
        <v>13</v>
      </c>
      <c r="AR14" s="5">
        <f t="shared" si="22"/>
        <v>4.2483660130718954</v>
      </c>
      <c r="AT14" s="13"/>
      <c r="AU14" s="13"/>
      <c r="AV14" s="14"/>
      <c r="AW14" s="14"/>
    </row>
    <row r="15" spans="1:53" ht="15.75" x14ac:dyDescent="0.25">
      <c r="A15" s="1">
        <v>9</v>
      </c>
      <c r="B15" s="6" t="s">
        <v>10</v>
      </c>
      <c r="C15" s="9" t="s">
        <v>38</v>
      </c>
      <c r="D15" s="24">
        <v>466</v>
      </c>
      <c r="E15" s="24">
        <v>448</v>
      </c>
      <c r="F15" s="24">
        <f t="shared" si="2"/>
        <v>914</v>
      </c>
      <c r="G15" s="24">
        <v>100</v>
      </c>
      <c r="H15" s="24">
        <v>96</v>
      </c>
      <c r="I15" s="25">
        <f t="shared" si="3"/>
        <v>196</v>
      </c>
      <c r="J15" s="5">
        <f t="shared" si="4"/>
        <v>21.444201312910284</v>
      </c>
      <c r="K15" s="95">
        <v>4</v>
      </c>
      <c r="L15" s="95">
        <v>6</v>
      </c>
      <c r="M15" s="25">
        <f t="shared" si="5"/>
        <v>10</v>
      </c>
      <c r="N15" s="5">
        <f t="shared" si="0"/>
        <v>5.1020408163265305</v>
      </c>
      <c r="O15" s="24">
        <v>122</v>
      </c>
      <c r="P15" s="24">
        <v>107</v>
      </c>
      <c r="Q15" s="25">
        <f t="shared" si="6"/>
        <v>229</v>
      </c>
      <c r="R15" s="104">
        <f t="shared" si="7"/>
        <v>425</v>
      </c>
      <c r="S15" s="5">
        <f t="shared" si="8"/>
        <v>46.498905908096276</v>
      </c>
      <c r="T15" s="25">
        <v>6</v>
      </c>
      <c r="U15" s="25">
        <v>7</v>
      </c>
      <c r="V15" s="25">
        <f t="shared" si="9"/>
        <v>13</v>
      </c>
      <c r="W15" s="25">
        <f t="shared" si="10"/>
        <v>23</v>
      </c>
      <c r="X15" s="5">
        <f t="shared" si="11"/>
        <v>5.4117647058823524</v>
      </c>
      <c r="Y15" s="3"/>
      <c r="Z15" s="3"/>
      <c r="AA15" s="2">
        <f t="shared" si="12"/>
        <v>0</v>
      </c>
      <c r="AB15" s="25">
        <f t="shared" si="13"/>
        <v>425</v>
      </c>
      <c r="AC15" s="5">
        <f t="shared" si="14"/>
        <v>46.498905908096276</v>
      </c>
      <c r="AD15" s="5"/>
      <c r="AE15" s="5"/>
      <c r="AF15" s="2">
        <f t="shared" si="15"/>
        <v>0</v>
      </c>
      <c r="AG15" s="5">
        <f t="shared" si="16"/>
        <v>23</v>
      </c>
      <c r="AH15" s="5">
        <f t="shared" si="17"/>
        <v>5.4117647058823524</v>
      </c>
      <c r="AI15" s="3"/>
      <c r="AJ15" s="3"/>
      <c r="AK15" s="2">
        <f t="shared" si="18"/>
        <v>0</v>
      </c>
      <c r="AL15" s="25">
        <f t="shared" si="19"/>
        <v>425</v>
      </c>
      <c r="AM15" s="5">
        <f t="shared" si="20"/>
        <v>46.498905908096276</v>
      </c>
      <c r="AN15" s="5"/>
      <c r="AO15" s="5"/>
      <c r="AP15" s="2">
        <f t="shared" si="1"/>
        <v>0</v>
      </c>
      <c r="AQ15" s="5">
        <f t="shared" si="21"/>
        <v>23</v>
      </c>
      <c r="AR15" s="5">
        <f t="shared" si="22"/>
        <v>5.4117647058823524</v>
      </c>
      <c r="AT15" s="13"/>
      <c r="AU15" s="13"/>
      <c r="AV15" s="14"/>
      <c r="AW15" s="14"/>
    </row>
    <row r="16" spans="1:53" ht="15.75" x14ac:dyDescent="0.25">
      <c r="A16" s="1">
        <v>10</v>
      </c>
      <c r="B16" s="6" t="s">
        <v>11</v>
      </c>
      <c r="C16" s="9" t="s">
        <v>11</v>
      </c>
      <c r="D16" s="24">
        <v>582</v>
      </c>
      <c r="E16" s="24">
        <v>529</v>
      </c>
      <c r="F16" s="24">
        <f t="shared" si="2"/>
        <v>1111</v>
      </c>
      <c r="G16" s="24">
        <v>127</v>
      </c>
      <c r="H16" s="24">
        <v>115</v>
      </c>
      <c r="I16" s="25">
        <f t="shared" si="3"/>
        <v>242</v>
      </c>
      <c r="J16" s="5">
        <f t="shared" si="4"/>
        <v>21.782178217821784</v>
      </c>
      <c r="K16" s="95">
        <v>2</v>
      </c>
      <c r="L16" s="95">
        <v>5</v>
      </c>
      <c r="M16" s="25">
        <f t="shared" si="5"/>
        <v>7</v>
      </c>
      <c r="N16" s="5">
        <f t="shared" si="0"/>
        <v>2.8925619834710745</v>
      </c>
      <c r="O16" s="24">
        <v>183</v>
      </c>
      <c r="P16" s="24">
        <v>145</v>
      </c>
      <c r="Q16" s="25">
        <f t="shared" si="6"/>
        <v>328</v>
      </c>
      <c r="R16" s="104">
        <f t="shared" si="7"/>
        <v>570</v>
      </c>
      <c r="S16" s="5">
        <f t="shared" si="8"/>
        <v>51.305130513051303</v>
      </c>
      <c r="T16" s="25">
        <v>5</v>
      </c>
      <c r="U16" s="25">
        <v>5</v>
      </c>
      <c r="V16" s="25">
        <f t="shared" si="9"/>
        <v>10</v>
      </c>
      <c r="W16" s="25">
        <f t="shared" si="10"/>
        <v>17</v>
      </c>
      <c r="X16" s="5">
        <f t="shared" si="11"/>
        <v>2.9824561403508771</v>
      </c>
      <c r="Y16" s="3"/>
      <c r="Z16" s="3"/>
      <c r="AA16" s="2">
        <f t="shared" si="12"/>
        <v>0</v>
      </c>
      <c r="AB16" s="25">
        <f t="shared" si="13"/>
        <v>570</v>
      </c>
      <c r="AC16" s="5">
        <f t="shared" si="14"/>
        <v>51.305130513051303</v>
      </c>
      <c r="AD16" s="5"/>
      <c r="AE16" s="5"/>
      <c r="AF16" s="2">
        <f t="shared" si="15"/>
        <v>0</v>
      </c>
      <c r="AG16" s="5">
        <f t="shared" si="16"/>
        <v>17</v>
      </c>
      <c r="AH16" s="5">
        <f t="shared" si="17"/>
        <v>2.9824561403508771</v>
      </c>
      <c r="AI16" s="3"/>
      <c r="AJ16" s="3"/>
      <c r="AK16" s="2">
        <f t="shared" si="18"/>
        <v>0</v>
      </c>
      <c r="AL16" s="25">
        <f t="shared" si="19"/>
        <v>570</v>
      </c>
      <c r="AM16" s="5">
        <f t="shared" si="20"/>
        <v>51.305130513051303</v>
      </c>
      <c r="AN16" s="5"/>
      <c r="AO16" s="5"/>
      <c r="AP16" s="2">
        <f t="shared" si="1"/>
        <v>0</v>
      </c>
      <c r="AQ16" s="5">
        <f t="shared" si="21"/>
        <v>17</v>
      </c>
      <c r="AR16" s="5">
        <f t="shared" si="22"/>
        <v>2.9824561403508771</v>
      </c>
      <c r="AT16" s="13"/>
      <c r="AU16" s="13"/>
      <c r="AV16" s="14"/>
      <c r="AW16" s="14"/>
    </row>
    <row r="17" spans="1:49" ht="15.75" x14ac:dyDescent="0.25">
      <c r="A17" s="1">
        <v>11</v>
      </c>
      <c r="B17" s="6" t="s">
        <v>12</v>
      </c>
      <c r="C17" s="9" t="s">
        <v>12</v>
      </c>
      <c r="D17" s="24">
        <v>510</v>
      </c>
      <c r="E17" s="24">
        <v>468</v>
      </c>
      <c r="F17" s="24">
        <f t="shared" si="2"/>
        <v>978</v>
      </c>
      <c r="G17" s="24">
        <v>120</v>
      </c>
      <c r="H17" s="24">
        <v>102</v>
      </c>
      <c r="I17" s="25">
        <f t="shared" si="3"/>
        <v>222</v>
      </c>
      <c r="J17" s="5">
        <f t="shared" si="4"/>
        <v>22.699386503067487</v>
      </c>
      <c r="K17" s="95">
        <v>8</v>
      </c>
      <c r="L17" s="95">
        <v>8</v>
      </c>
      <c r="M17" s="25">
        <f t="shared" si="5"/>
        <v>16</v>
      </c>
      <c r="N17" s="5">
        <f t="shared" si="0"/>
        <v>7.2072072072072064</v>
      </c>
      <c r="O17" s="24">
        <v>118</v>
      </c>
      <c r="P17" s="24">
        <v>130</v>
      </c>
      <c r="Q17" s="25">
        <f t="shared" si="6"/>
        <v>248</v>
      </c>
      <c r="R17" s="104">
        <f t="shared" si="7"/>
        <v>470</v>
      </c>
      <c r="S17" s="5">
        <f t="shared" si="8"/>
        <v>48.057259713701434</v>
      </c>
      <c r="T17" s="25">
        <v>2</v>
      </c>
      <c r="U17" s="25">
        <v>4</v>
      </c>
      <c r="V17" s="25">
        <f t="shared" si="9"/>
        <v>6</v>
      </c>
      <c r="W17" s="25">
        <f t="shared" si="10"/>
        <v>22</v>
      </c>
      <c r="X17" s="5">
        <f t="shared" si="11"/>
        <v>4.6808510638297873</v>
      </c>
      <c r="Y17" s="3"/>
      <c r="Z17" s="3"/>
      <c r="AA17" s="2">
        <f t="shared" si="12"/>
        <v>0</v>
      </c>
      <c r="AB17" s="25">
        <f t="shared" si="13"/>
        <v>470</v>
      </c>
      <c r="AC17" s="5">
        <f t="shared" si="14"/>
        <v>48.057259713701434</v>
      </c>
      <c r="AD17" s="5"/>
      <c r="AE17" s="5"/>
      <c r="AF17" s="2">
        <f t="shared" si="15"/>
        <v>0</v>
      </c>
      <c r="AG17" s="5">
        <f t="shared" si="16"/>
        <v>22</v>
      </c>
      <c r="AH17" s="5">
        <f t="shared" si="17"/>
        <v>4.6808510638297873</v>
      </c>
      <c r="AI17" s="3"/>
      <c r="AJ17" s="3"/>
      <c r="AK17" s="2">
        <f t="shared" si="18"/>
        <v>0</v>
      </c>
      <c r="AL17" s="25">
        <f t="shared" si="19"/>
        <v>470</v>
      </c>
      <c r="AM17" s="5">
        <f t="shared" si="20"/>
        <v>48.057259713701434</v>
      </c>
      <c r="AN17" s="5"/>
      <c r="AO17" s="5"/>
      <c r="AP17" s="2">
        <f t="shared" si="1"/>
        <v>0</v>
      </c>
      <c r="AQ17" s="5">
        <f t="shared" si="21"/>
        <v>22</v>
      </c>
      <c r="AR17" s="5">
        <f t="shared" si="22"/>
        <v>4.6808510638297873</v>
      </c>
      <c r="AT17" s="13"/>
      <c r="AU17" s="13"/>
      <c r="AV17" s="14"/>
      <c r="AW17" s="14"/>
    </row>
    <row r="18" spans="1:49" ht="15.75" x14ac:dyDescent="0.25">
      <c r="A18" s="1">
        <v>12</v>
      </c>
      <c r="B18" s="6" t="s">
        <v>13</v>
      </c>
      <c r="C18" s="9" t="s">
        <v>12</v>
      </c>
      <c r="D18" s="24">
        <v>431</v>
      </c>
      <c r="E18" s="24">
        <v>399</v>
      </c>
      <c r="F18" s="24">
        <f t="shared" si="2"/>
        <v>830</v>
      </c>
      <c r="G18" s="24">
        <v>85</v>
      </c>
      <c r="H18" s="24">
        <v>76</v>
      </c>
      <c r="I18" s="25">
        <f t="shared" si="3"/>
        <v>161</v>
      </c>
      <c r="J18" s="5">
        <f t="shared" si="4"/>
        <v>19.397590361445783</v>
      </c>
      <c r="K18" s="95">
        <v>9</v>
      </c>
      <c r="L18" s="95">
        <v>5</v>
      </c>
      <c r="M18" s="25">
        <f t="shared" si="5"/>
        <v>14</v>
      </c>
      <c r="N18" s="5">
        <f t="shared" si="0"/>
        <v>8.695652173913043</v>
      </c>
      <c r="O18" s="24">
        <v>101</v>
      </c>
      <c r="P18" s="24">
        <v>118</v>
      </c>
      <c r="Q18" s="25">
        <f t="shared" si="6"/>
        <v>219</v>
      </c>
      <c r="R18" s="104">
        <f t="shared" si="7"/>
        <v>380</v>
      </c>
      <c r="S18" s="5">
        <f t="shared" si="8"/>
        <v>45.783132530120483</v>
      </c>
      <c r="T18" s="25">
        <v>28</v>
      </c>
      <c r="U18" s="25">
        <v>20</v>
      </c>
      <c r="V18" s="25">
        <f t="shared" si="9"/>
        <v>48</v>
      </c>
      <c r="W18" s="25">
        <f t="shared" si="10"/>
        <v>62</v>
      </c>
      <c r="X18" s="5">
        <f t="shared" si="11"/>
        <v>16.315789473684212</v>
      </c>
      <c r="Y18" s="3"/>
      <c r="Z18" s="3"/>
      <c r="AA18" s="2">
        <f t="shared" si="12"/>
        <v>0</v>
      </c>
      <c r="AB18" s="25">
        <f t="shared" si="13"/>
        <v>380</v>
      </c>
      <c r="AC18" s="5">
        <f t="shared" si="14"/>
        <v>45.783132530120483</v>
      </c>
      <c r="AD18" s="5"/>
      <c r="AE18" s="5"/>
      <c r="AF18" s="2">
        <f t="shared" si="15"/>
        <v>0</v>
      </c>
      <c r="AG18" s="5">
        <f t="shared" si="16"/>
        <v>62</v>
      </c>
      <c r="AH18" s="5">
        <f t="shared" si="17"/>
        <v>16.315789473684212</v>
      </c>
      <c r="AI18" s="3"/>
      <c r="AJ18" s="3"/>
      <c r="AK18" s="2">
        <f t="shared" si="18"/>
        <v>0</v>
      </c>
      <c r="AL18" s="25">
        <f t="shared" si="19"/>
        <v>380</v>
      </c>
      <c r="AM18" s="5">
        <f t="shared" si="20"/>
        <v>45.783132530120483</v>
      </c>
      <c r="AN18" s="5"/>
      <c r="AO18" s="5"/>
      <c r="AP18" s="2">
        <f t="shared" si="1"/>
        <v>0</v>
      </c>
      <c r="AQ18" s="5">
        <f t="shared" si="21"/>
        <v>62</v>
      </c>
      <c r="AR18" s="5">
        <f t="shared" si="22"/>
        <v>16.315789473684212</v>
      </c>
      <c r="AT18" s="13"/>
      <c r="AU18" s="13"/>
      <c r="AV18" s="14"/>
      <c r="AW18" s="14"/>
    </row>
    <row r="19" spans="1:49" ht="15.75" x14ac:dyDescent="0.25">
      <c r="A19" s="1">
        <v>13</v>
      </c>
      <c r="B19" s="6" t="s">
        <v>14</v>
      </c>
      <c r="C19" s="9" t="s">
        <v>39</v>
      </c>
      <c r="D19" s="24">
        <v>239</v>
      </c>
      <c r="E19" s="24">
        <v>218</v>
      </c>
      <c r="F19" s="24">
        <f t="shared" si="2"/>
        <v>457</v>
      </c>
      <c r="G19" s="24">
        <v>56</v>
      </c>
      <c r="H19" s="24">
        <v>50</v>
      </c>
      <c r="I19" s="25">
        <f t="shared" si="3"/>
        <v>106</v>
      </c>
      <c r="J19" s="5">
        <f t="shared" si="4"/>
        <v>23.194748358862142</v>
      </c>
      <c r="K19" s="95">
        <v>0</v>
      </c>
      <c r="L19" s="95">
        <v>1</v>
      </c>
      <c r="M19" s="25">
        <f t="shared" si="5"/>
        <v>1</v>
      </c>
      <c r="N19" s="5">
        <f t="shared" si="0"/>
        <v>0.94339622641509424</v>
      </c>
      <c r="O19" s="24">
        <v>73</v>
      </c>
      <c r="P19" s="24">
        <v>47</v>
      </c>
      <c r="Q19" s="25">
        <f t="shared" si="6"/>
        <v>120</v>
      </c>
      <c r="R19" s="104">
        <f t="shared" si="7"/>
        <v>226</v>
      </c>
      <c r="S19" s="5">
        <f t="shared" si="8"/>
        <v>49.452954048140043</v>
      </c>
      <c r="T19" s="25">
        <v>1</v>
      </c>
      <c r="U19" s="25">
        <v>0</v>
      </c>
      <c r="V19" s="25">
        <f t="shared" si="9"/>
        <v>1</v>
      </c>
      <c r="W19" s="25">
        <f t="shared" si="10"/>
        <v>2</v>
      </c>
      <c r="X19" s="5">
        <f t="shared" si="11"/>
        <v>0.88495575221238942</v>
      </c>
      <c r="Y19" s="3"/>
      <c r="Z19" s="3"/>
      <c r="AA19" s="2">
        <f t="shared" si="12"/>
        <v>0</v>
      </c>
      <c r="AB19" s="25">
        <f t="shared" si="13"/>
        <v>226</v>
      </c>
      <c r="AC19" s="5">
        <f t="shared" si="14"/>
        <v>49.452954048140043</v>
      </c>
      <c r="AD19" s="5"/>
      <c r="AE19" s="5"/>
      <c r="AF19" s="2">
        <f t="shared" si="15"/>
        <v>0</v>
      </c>
      <c r="AG19" s="5">
        <f t="shared" si="16"/>
        <v>2</v>
      </c>
      <c r="AH19" s="5">
        <f t="shared" si="17"/>
        <v>0.88495575221238942</v>
      </c>
      <c r="AI19" s="3"/>
      <c r="AJ19" s="3"/>
      <c r="AK19" s="2">
        <f t="shared" si="18"/>
        <v>0</v>
      </c>
      <c r="AL19" s="25">
        <f t="shared" si="19"/>
        <v>226</v>
      </c>
      <c r="AM19" s="5">
        <f t="shared" si="20"/>
        <v>49.452954048140043</v>
      </c>
      <c r="AN19" s="5"/>
      <c r="AO19" s="5"/>
      <c r="AP19" s="2">
        <f t="shared" si="1"/>
        <v>0</v>
      </c>
      <c r="AQ19" s="5">
        <f t="shared" si="21"/>
        <v>2</v>
      </c>
      <c r="AR19" s="5">
        <f t="shared" si="22"/>
        <v>0.88495575221238942</v>
      </c>
      <c r="AT19" s="13"/>
      <c r="AU19" s="13"/>
      <c r="AV19" s="14"/>
      <c r="AW19" s="14"/>
    </row>
    <row r="20" spans="1:49" ht="15.75" x14ac:dyDescent="0.25">
      <c r="A20" s="1">
        <v>14</v>
      </c>
      <c r="B20" s="6" t="s">
        <v>15</v>
      </c>
      <c r="C20" s="9" t="s">
        <v>39</v>
      </c>
      <c r="D20" s="24">
        <v>283</v>
      </c>
      <c r="E20" s="24">
        <v>223</v>
      </c>
      <c r="F20" s="24">
        <f t="shared" si="2"/>
        <v>506</v>
      </c>
      <c r="G20" s="24">
        <v>55</v>
      </c>
      <c r="H20" s="24">
        <v>57</v>
      </c>
      <c r="I20" s="25">
        <f t="shared" si="3"/>
        <v>112</v>
      </c>
      <c r="J20" s="5">
        <f t="shared" si="4"/>
        <v>22.134387351778656</v>
      </c>
      <c r="K20" s="95">
        <v>1</v>
      </c>
      <c r="L20" s="95">
        <v>4</v>
      </c>
      <c r="M20" s="25">
        <f t="shared" si="5"/>
        <v>5</v>
      </c>
      <c r="N20" s="5">
        <f t="shared" si="0"/>
        <v>4.4642857142857135</v>
      </c>
      <c r="O20" s="24">
        <v>78</v>
      </c>
      <c r="P20" s="24">
        <v>75</v>
      </c>
      <c r="Q20" s="25">
        <f t="shared" si="6"/>
        <v>153</v>
      </c>
      <c r="R20" s="104">
        <f t="shared" si="7"/>
        <v>265</v>
      </c>
      <c r="S20" s="5">
        <f t="shared" si="8"/>
        <v>52.371541501976282</v>
      </c>
      <c r="T20" s="25">
        <v>4</v>
      </c>
      <c r="U20" s="25">
        <v>1</v>
      </c>
      <c r="V20" s="25">
        <f t="shared" si="9"/>
        <v>5</v>
      </c>
      <c r="W20" s="25">
        <f t="shared" si="10"/>
        <v>10</v>
      </c>
      <c r="X20" s="5">
        <f t="shared" si="11"/>
        <v>3.7735849056603774</v>
      </c>
      <c r="Y20" s="3"/>
      <c r="Z20" s="3"/>
      <c r="AA20" s="2">
        <f t="shared" si="12"/>
        <v>0</v>
      </c>
      <c r="AB20" s="25">
        <f t="shared" si="13"/>
        <v>265</v>
      </c>
      <c r="AC20" s="5">
        <f t="shared" si="14"/>
        <v>52.371541501976282</v>
      </c>
      <c r="AD20" s="5"/>
      <c r="AE20" s="5"/>
      <c r="AF20" s="2">
        <f t="shared" si="15"/>
        <v>0</v>
      </c>
      <c r="AG20" s="5">
        <f t="shared" si="16"/>
        <v>10</v>
      </c>
      <c r="AH20" s="5">
        <f t="shared" si="17"/>
        <v>3.7735849056603774</v>
      </c>
      <c r="AI20" s="3"/>
      <c r="AJ20" s="3"/>
      <c r="AK20" s="2">
        <f t="shared" si="18"/>
        <v>0</v>
      </c>
      <c r="AL20" s="25">
        <f t="shared" si="19"/>
        <v>265</v>
      </c>
      <c r="AM20" s="5">
        <f t="shared" si="20"/>
        <v>52.371541501976282</v>
      </c>
      <c r="AN20" s="5"/>
      <c r="AO20" s="5"/>
      <c r="AP20" s="2">
        <f t="shared" si="1"/>
        <v>0</v>
      </c>
      <c r="AQ20" s="5">
        <f t="shared" si="21"/>
        <v>10</v>
      </c>
      <c r="AR20" s="5">
        <f t="shared" si="22"/>
        <v>3.7735849056603774</v>
      </c>
      <c r="AT20" s="13"/>
      <c r="AU20" s="13"/>
      <c r="AV20" s="14"/>
      <c r="AW20" s="14"/>
    </row>
    <row r="21" spans="1:49" ht="15.75" x14ac:dyDescent="0.25">
      <c r="A21" s="1">
        <v>15</v>
      </c>
      <c r="B21" s="6" t="s">
        <v>16</v>
      </c>
      <c r="C21" s="9" t="s">
        <v>39</v>
      </c>
      <c r="D21" s="24">
        <v>294</v>
      </c>
      <c r="E21" s="24">
        <v>246</v>
      </c>
      <c r="F21" s="24">
        <f t="shared" si="2"/>
        <v>540</v>
      </c>
      <c r="G21" s="24">
        <v>75</v>
      </c>
      <c r="H21" s="24">
        <v>73</v>
      </c>
      <c r="I21" s="25">
        <f t="shared" si="3"/>
        <v>148</v>
      </c>
      <c r="J21" s="5">
        <f t="shared" si="4"/>
        <v>27.407407407407405</v>
      </c>
      <c r="K21" s="95">
        <v>5</v>
      </c>
      <c r="L21" s="95">
        <v>4</v>
      </c>
      <c r="M21" s="25">
        <f t="shared" si="5"/>
        <v>9</v>
      </c>
      <c r="N21" s="5">
        <f t="shared" si="0"/>
        <v>6.0810810810810816</v>
      </c>
      <c r="O21" s="24">
        <v>91</v>
      </c>
      <c r="P21" s="24">
        <v>72</v>
      </c>
      <c r="Q21" s="25">
        <f t="shared" si="6"/>
        <v>163</v>
      </c>
      <c r="R21" s="104">
        <f t="shared" si="7"/>
        <v>311</v>
      </c>
      <c r="S21" s="5">
        <f t="shared" si="8"/>
        <v>57.592592592592595</v>
      </c>
      <c r="T21" s="25">
        <v>5</v>
      </c>
      <c r="U21" s="25">
        <v>2</v>
      </c>
      <c r="V21" s="25">
        <f t="shared" si="9"/>
        <v>7</v>
      </c>
      <c r="W21" s="25">
        <f t="shared" si="10"/>
        <v>16</v>
      </c>
      <c r="X21" s="5">
        <f t="shared" si="11"/>
        <v>5.144694533762058</v>
      </c>
      <c r="Y21" s="3"/>
      <c r="Z21" s="3"/>
      <c r="AA21" s="2">
        <f t="shared" si="12"/>
        <v>0</v>
      </c>
      <c r="AB21" s="25">
        <f t="shared" si="13"/>
        <v>311</v>
      </c>
      <c r="AC21" s="5">
        <f t="shared" si="14"/>
        <v>57.592592592592595</v>
      </c>
      <c r="AD21" s="5"/>
      <c r="AE21" s="5"/>
      <c r="AF21" s="2">
        <f t="shared" si="15"/>
        <v>0</v>
      </c>
      <c r="AG21" s="5">
        <f t="shared" si="16"/>
        <v>16</v>
      </c>
      <c r="AH21" s="5">
        <f t="shared" si="17"/>
        <v>5.144694533762058</v>
      </c>
      <c r="AI21" s="3"/>
      <c r="AJ21" s="3"/>
      <c r="AK21" s="2">
        <f t="shared" si="18"/>
        <v>0</v>
      </c>
      <c r="AL21" s="25">
        <f t="shared" si="19"/>
        <v>311</v>
      </c>
      <c r="AM21" s="5">
        <f t="shared" si="20"/>
        <v>57.592592592592595</v>
      </c>
      <c r="AN21" s="5"/>
      <c r="AO21" s="5"/>
      <c r="AP21" s="2">
        <f t="shared" si="1"/>
        <v>0</v>
      </c>
      <c r="AQ21" s="5">
        <f t="shared" si="21"/>
        <v>16</v>
      </c>
      <c r="AR21" s="5">
        <f t="shared" si="22"/>
        <v>5.144694533762058</v>
      </c>
      <c r="AT21" s="13"/>
      <c r="AU21" s="13"/>
      <c r="AV21" s="14"/>
      <c r="AW21" s="14"/>
    </row>
    <row r="22" spans="1:49" ht="15.75" x14ac:dyDescent="0.25">
      <c r="A22" s="1">
        <v>16</v>
      </c>
      <c r="B22" s="6" t="s">
        <v>17</v>
      </c>
      <c r="C22" s="9" t="s">
        <v>40</v>
      </c>
      <c r="D22" s="24">
        <v>404</v>
      </c>
      <c r="E22" s="24">
        <v>350</v>
      </c>
      <c r="F22" s="24">
        <f t="shared" si="2"/>
        <v>754</v>
      </c>
      <c r="G22" s="24">
        <v>83</v>
      </c>
      <c r="H22" s="24">
        <v>77</v>
      </c>
      <c r="I22" s="25">
        <f t="shared" si="3"/>
        <v>160</v>
      </c>
      <c r="J22" s="5">
        <f t="shared" si="4"/>
        <v>21.220159151193634</v>
      </c>
      <c r="K22" s="95">
        <v>1</v>
      </c>
      <c r="L22" s="95">
        <v>5</v>
      </c>
      <c r="M22" s="25">
        <f t="shared" si="5"/>
        <v>6</v>
      </c>
      <c r="N22" s="5">
        <f t="shared" si="0"/>
        <v>3.75</v>
      </c>
      <c r="O22" s="24">
        <v>82</v>
      </c>
      <c r="P22" s="24">
        <v>99</v>
      </c>
      <c r="Q22" s="25">
        <f t="shared" si="6"/>
        <v>181</v>
      </c>
      <c r="R22" s="104">
        <f t="shared" si="7"/>
        <v>341</v>
      </c>
      <c r="S22" s="5">
        <f t="shared" si="8"/>
        <v>45.225464190981434</v>
      </c>
      <c r="T22" s="25">
        <v>3</v>
      </c>
      <c r="U22" s="25">
        <v>1</v>
      </c>
      <c r="V22" s="25">
        <f t="shared" si="9"/>
        <v>4</v>
      </c>
      <c r="W22" s="25">
        <f t="shared" si="10"/>
        <v>10</v>
      </c>
      <c r="X22" s="5">
        <f t="shared" si="11"/>
        <v>2.9325513196480939</v>
      </c>
      <c r="Y22" s="3"/>
      <c r="Z22" s="3"/>
      <c r="AA22" s="2">
        <f t="shared" si="12"/>
        <v>0</v>
      </c>
      <c r="AB22" s="25">
        <f t="shared" si="13"/>
        <v>341</v>
      </c>
      <c r="AC22" s="5">
        <f t="shared" si="14"/>
        <v>45.225464190981434</v>
      </c>
      <c r="AD22" s="5"/>
      <c r="AE22" s="5"/>
      <c r="AF22" s="2">
        <f t="shared" si="15"/>
        <v>0</v>
      </c>
      <c r="AG22" s="5">
        <f t="shared" si="16"/>
        <v>10</v>
      </c>
      <c r="AH22" s="5">
        <f t="shared" si="17"/>
        <v>2.9325513196480939</v>
      </c>
      <c r="AI22" s="3"/>
      <c r="AJ22" s="3"/>
      <c r="AK22" s="2">
        <f t="shared" si="18"/>
        <v>0</v>
      </c>
      <c r="AL22" s="25">
        <f t="shared" si="19"/>
        <v>341</v>
      </c>
      <c r="AM22" s="5">
        <f t="shared" si="20"/>
        <v>45.225464190981434</v>
      </c>
      <c r="AN22" s="5"/>
      <c r="AO22" s="5"/>
      <c r="AP22" s="2">
        <f t="shared" si="1"/>
        <v>0</v>
      </c>
      <c r="AQ22" s="5">
        <f t="shared" si="21"/>
        <v>10</v>
      </c>
      <c r="AR22" s="5">
        <f t="shared" si="22"/>
        <v>2.9325513196480939</v>
      </c>
      <c r="AT22" s="13"/>
      <c r="AU22" s="13"/>
      <c r="AV22" s="14"/>
      <c r="AW22" s="14"/>
    </row>
    <row r="23" spans="1:49" ht="15.75" x14ac:dyDescent="0.25">
      <c r="A23" s="1">
        <v>17</v>
      </c>
      <c r="B23" s="6" t="s">
        <v>18</v>
      </c>
      <c r="C23" s="9" t="s">
        <v>40</v>
      </c>
      <c r="D23" s="24">
        <v>331</v>
      </c>
      <c r="E23" s="24">
        <v>311</v>
      </c>
      <c r="F23" s="24">
        <f t="shared" si="2"/>
        <v>642</v>
      </c>
      <c r="G23" s="24">
        <v>72</v>
      </c>
      <c r="H23" s="24">
        <v>61</v>
      </c>
      <c r="I23" s="25">
        <f t="shared" si="3"/>
        <v>133</v>
      </c>
      <c r="J23" s="5">
        <f t="shared" si="4"/>
        <v>20.716510903426791</v>
      </c>
      <c r="K23" s="95">
        <v>1</v>
      </c>
      <c r="L23" s="95">
        <v>2</v>
      </c>
      <c r="M23" s="25">
        <f t="shared" si="5"/>
        <v>3</v>
      </c>
      <c r="N23" s="5">
        <f t="shared" si="0"/>
        <v>2.255639097744361</v>
      </c>
      <c r="O23" s="24">
        <v>79</v>
      </c>
      <c r="P23" s="24">
        <v>63</v>
      </c>
      <c r="Q23" s="25">
        <f t="shared" si="6"/>
        <v>142</v>
      </c>
      <c r="R23" s="104">
        <f t="shared" si="7"/>
        <v>275</v>
      </c>
      <c r="S23" s="5">
        <f t="shared" si="8"/>
        <v>42.834890965732086</v>
      </c>
      <c r="T23" s="25">
        <v>0</v>
      </c>
      <c r="U23" s="25">
        <v>1</v>
      </c>
      <c r="V23" s="25">
        <f t="shared" si="9"/>
        <v>1</v>
      </c>
      <c r="W23" s="25">
        <f t="shared" si="10"/>
        <v>4</v>
      </c>
      <c r="X23" s="5">
        <f t="shared" si="11"/>
        <v>1.4545454545454546</v>
      </c>
      <c r="Y23" s="3"/>
      <c r="Z23" s="3"/>
      <c r="AA23" s="2">
        <f t="shared" si="12"/>
        <v>0</v>
      </c>
      <c r="AB23" s="25">
        <f t="shared" si="13"/>
        <v>275</v>
      </c>
      <c r="AC23" s="5">
        <f t="shared" si="14"/>
        <v>42.834890965732086</v>
      </c>
      <c r="AD23" s="5"/>
      <c r="AE23" s="5"/>
      <c r="AF23" s="2">
        <f t="shared" si="15"/>
        <v>0</v>
      </c>
      <c r="AG23" s="5">
        <f t="shared" si="16"/>
        <v>4</v>
      </c>
      <c r="AH23" s="5">
        <f t="shared" si="17"/>
        <v>1.4545454545454546</v>
      </c>
      <c r="AI23" s="3"/>
      <c r="AJ23" s="3"/>
      <c r="AK23" s="2">
        <f t="shared" si="18"/>
        <v>0</v>
      </c>
      <c r="AL23" s="25">
        <f t="shared" si="19"/>
        <v>275</v>
      </c>
      <c r="AM23" s="5">
        <f t="shared" si="20"/>
        <v>42.834890965732086</v>
      </c>
      <c r="AN23" s="5"/>
      <c r="AO23" s="5"/>
      <c r="AP23" s="2">
        <f t="shared" si="1"/>
        <v>0</v>
      </c>
      <c r="AQ23" s="5">
        <f t="shared" si="21"/>
        <v>4</v>
      </c>
      <c r="AR23" s="5">
        <f t="shared" si="22"/>
        <v>1.4545454545454546</v>
      </c>
      <c r="AT23" s="13"/>
      <c r="AU23" s="13"/>
      <c r="AV23" s="14"/>
      <c r="AW23" s="14"/>
    </row>
    <row r="24" spans="1:49" ht="15.75" x14ac:dyDescent="0.25">
      <c r="A24" s="1">
        <v>18</v>
      </c>
      <c r="B24" s="6" t="s">
        <v>19</v>
      </c>
      <c r="C24" s="9" t="s">
        <v>19</v>
      </c>
      <c r="D24" s="24">
        <v>416</v>
      </c>
      <c r="E24" s="24">
        <v>434</v>
      </c>
      <c r="F24" s="24">
        <f t="shared" si="2"/>
        <v>850</v>
      </c>
      <c r="G24" s="24">
        <v>74</v>
      </c>
      <c r="H24" s="24">
        <v>83</v>
      </c>
      <c r="I24" s="25">
        <f t="shared" si="3"/>
        <v>157</v>
      </c>
      <c r="J24" s="5">
        <f t="shared" si="4"/>
        <v>18.470588235294116</v>
      </c>
      <c r="K24" s="95">
        <v>2</v>
      </c>
      <c r="L24" s="95">
        <v>3</v>
      </c>
      <c r="M24" s="25">
        <f t="shared" si="5"/>
        <v>5</v>
      </c>
      <c r="N24" s="5">
        <f t="shared" si="0"/>
        <v>3.1847133757961781</v>
      </c>
      <c r="O24" s="24">
        <v>87</v>
      </c>
      <c r="P24" s="24">
        <v>105</v>
      </c>
      <c r="Q24" s="25">
        <f t="shared" si="6"/>
        <v>192</v>
      </c>
      <c r="R24" s="104">
        <f t="shared" si="7"/>
        <v>349</v>
      </c>
      <c r="S24" s="5">
        <f t="shared" si="8"/>
        <v>41.058823529411761</v>
      </c>
      <c r="T24" s="25">
        <v>6</v>
      </c>
      <c r="U24" s="25">
        <v>8</v>
      </c>
      <c r="V24" s="25">
        <f t="shared" si="9"/>
        <v>14</v>
      </c>
      <c r="W24" s="25">
        <f t="shared" si="10"/>
        <v>19</v>
      </c>
      <c r="X24" s="5">
        <f t="shared" si="11"/>
        <v>5.444126074498568</v>
      </c>
      <c r="Y24" s="3"/>
      <c r="Z24" s="3"/>
      <c r="AA24" s="2">
        <f t="shared" si="12"/>
        <v>0</v>
      </c>
      <c r="AB24" s="25">
        <f t="shared" si="13"/>
        <v>349</v>
      </c>
      <c r="AC24" s="5">
        <f t="shared" si="14"/>
        <v>41.058823529411761</v>
      </c>
      <c r="AD24" s="5"/>
      <c r="AE24" s="5"/>
      <c r="AF24" s="2">
        <f t="shared" si="15"/>
        <v>0</v>
      </c>
      <c r="AG24" s="5">
        <f t="shared" si="16"/>
        <v>19</v>
      </c>
      <c r="AH24" s="5">
        <f t="shared" si="17"/>
        <v>5.444126074498568</v>
      </c>
      <c r="AI24" s="3"/>
      <c r="AJ24" s="3"/>
      <c r="AK24" s="2">
        <f t="shared" si="18"/>
        <v>0</v>
      </c>
      <c r="AL24" s="25">
        <f t="shared" si="19"/>
        <v>349</v>
      </c>
      <c r="AM24" s="5">
        <f t="shared" si="20"/>
        <v>41.058823529411761</v>
      </c>
      <c r="AN24" s="5"/>
      <c r="AO24" s="5"/>
      <c r="AP24" s="2">
        <f t="shared" si="1"/>
        <v>0</v>
      </c>
      <c r="AQ24" s="5">
        <f t="shared" si="21"/>
        <v>19</v>
      </c>
      <c r="AR24" s="5">
        <f t="shared" si="22"/>
        <v>5.444126074498568</v>
      </c>
      <c r="AT24" s="13"/>
      <c r="AU24" s="13"/>
      <c r="AV24" s="14"/>
      <c r="AW24" s="14"/>
    </row>
    <row r="25" spans="1:49" ht="15.75" x14ac:dyDescent="0.25">
      <c r="A25" s="1">
        <v>19</v>
      </c>
      <c r="B25" s="6" t="s">
        <v>20</v>
      </c>
      <c r="C25" s="9" t="s">
        <v>20</v>
      </c>
      <c r="D25" s="24">
        <v>307</v>
      </c>
      <c r="E25" s="24">
        <v>269</v>
      </c>
      <c r="F25" s="24">
        <f t="shared" si="2"/>
        <v>576</v>
      </c>
      <c r="G25" s="24">
        <v>72</v>
      </c>
      <c r="H25" s="24">
        <v>46</v>
      </c>
      <c r="I25" s="25">
        <f t="shared" si="3"/>
        <v>118</v>
      </c>
      <c r="J25" s="5">
        <f t="shared" si="4"/>
        <v>20.486111111111111</v>
      </c>
      <c r="K25" s="95">
        <v>1</v>
      </c>
      <c r="L25" s="95">
        <v>2</v>
      </c>
      <c r="M25" s="25">
        <f t="shared" si="5"/>
        <v>3</v>
      </c>
      <c r="N25" s="5">
        <f t="shared" si="0"/>
        <v>2.5423728813559325</v>
      </c>
      <c r="O25" s="24">
        <v>56</v>
      </c>
      <c r="P25" s="24">
        <v>91</v>
      </c>
      <c r="Q25" s="25">
        <f t="shared" si="6"/>
        <v>147</v>
      </c>
      <c r="R25" s="104">
        <f t="shared" si="7"/>
        <v>265</v>
      </c>
      <c r="S25" s="5">
        <f t="shared" si="8"/>
        <v>46.006944444444443</v>
      </c>
      <c r="T25" s="25">
        <v>2</v>
      </c>
      <c r="U25" s="25">
        <v>3</v>
      </c>
      <c r="V25" s="25">
        <f t="shared" si="9"/>
        <v>5</v>
      </c>
      <c r="W25" s="25">
        <f t="shared" si="10"/>
        <v>8</v>
      </c>
      <c r="X25" s="5">
        <f t="shared" si="11"/>
        <v>3.0188679245283021</v>
      </c>
      <c r="Y25" s="3"/>
      <c r="Z25" s="3"/>
      <c r="AA25" s="2">
        <f t="shared" si="12"/>
        <v>0</v>
      </c>
      <c r="AB25" s="25">
        <f t="shared" si="13"/>
        <v>265</v>
      </c>
      <c r="AC25" s="5">
        <f t="shared" si="14"/>
        <v>46.006944444444443</v>
      </c>
      <c r="AD25" s="5"/>
      <c r="AE25" s="5"/>
      <c r="AF25" s="2">
        <f t="shared" si="15"/>
        <v>0</v>
      </c>
      <c r="AG25" s="5">
        <f t="shared" si="16"/>
        <v>8</v>
      </c>
      <c r="AH25" s="5">
        <f t="shared" si="17"/>
        <v>3.0188679245283021</v>
      </c>
      <c r="AI25" s="3"/>
      <c r="AJ25" s="3"/>
      <c r="AK25" s="2">
        <f t="shared" si="18"/>
        <v>0</v>
      </c>
      <c r="AL25" s="25">
        <f t="shared" si="19"/>
        <v>265</v>
      </c>
      <c r="AM25" s="5">
        <f t="shared" si="20"/>
        <v>46.006944444444443</v>
      </c>
      <c r="AN25" s="5"/>
      <c r="AO25" s="5"/>
      <c r="AP25" s="2">
        <f t="shared" si="1"/>
        <v>0</v>
      </c>
      <c r="AQ25" s="5">
        <f t="shared" si="21"/>
        <v>8</v>
      </c>
      <c r="AR25" s="5">
        <f t="shared" si="22"/>
        <v>3.0188679245283021</v>
      </c>
      <c r="AT25" s="13"/>
      <c r="AU25" s="13"/>
      <c r="AV25" s="14"/>
      <c r="AW25" s="14"/>
    </row>
    <row r="26" spans="1:49" ht="15.75" x14ac:dyDescent="0.25">
      <c r="A26" s="1">
        <v>20</v>
      </c>
      <c r="B26" s="6" t="s">
        <v>21</v>
      </c>
      <c r="C26" s="9" t="s">
        <v>41</v>
      </c>
      <c r="D26" s="24">
        <v>252</v>
      </c>
      <c r="E26" s="24">
        <v>221</v>
      </c>
      <c r="F26" s="24">
        <f t="shared" si="2"/>
        <v>473</v>
      </c>
      <c r="G26" s="24">
        <v>45</v>
      </c>
      <c r="H26" s="24">
        <v>48</v>
      </c>
      <c r="I26" s="25">
        <f t="shared" si="3"/>
        <v>93</v>
      </c>
      <c r="J26" s="5">
        <f t="shared" si="4"/>
        <v>19.661733615221987</v>
      </c>
      <c r="K26" s="95">
        <v>1</v>
      </c>
      <c r="L26" s="95">
        <v>0</v>
      </c>
      <c r="M26" s="25">
        <f t="shared" si="5"/>
        <v>1</v>
      </c>
      <c r="N26" s="5">
        <f t="shared" si="0"/>
        <v>1.075268817204301</v>
      </c>
      <c r="O26" s="24">
        <v>69</v>
      </c>
      <c r="P26" s="24">
        <v>63</v>
      </c>
      <c r="Q26" s="25">
        <f t="shared" si="6"/>
        <v>132</v>
      </c>
      <c r="R26" s="104">
        <f t="shared" si="7"/>
        <v>225</v>
      </c>
      <c r="S26" s="5">
        <f t="shared" si="8"/>
        <v>47.568710359408037</v>
      </c>
      <c r="T26" s="25">
        <v>0</v>
      </c>
      <c r="U26" s="25">
        <v>3</v>
      </c>
      <c r="V26" s="25">
        <f t="shared" si="9"/>
        <v>3</v>
      </c>
      <c r="W26" s="25">
        <f t="shared" si="10"/>
        <v>4</v>
      </c>
      <c r="X26" s="5">
        <f t="shared" si="11"/>
        <v>1.7777777777777777</v>
      </c>
      <c r="Y26" s="3"/>
      <c r="Z26" s="3"/>
      <c r="AA26" s="2">
        <f t="shared" si="12"/>
        <v>0</v>
      </c>
      <c r="AB26" s="25">
        <f t="shared" si="13"/>
        <v>225</v>
      </c>
      <c r="AC26" s="5">
        <f t="shared" si="14"/>
        <v>47.568710359408037</v>
      </c>
      <c r="AD26" s="5"/>
      <c r="AE26" s="5"/>
      <c r="AF26" s="2">
        <f t="shared" si="15"/>
        <v>0</v>
      </c>
      <c r="AG26" s="5">
        <f t="shared" si="16"/>
        <v>4</v>
      </c>
      <c r="AH26" s="5">
        <f t="shared" si="17"/>
        <v>1.7777777777777777</v>
      </c>
      <c r="AI26" s="3"/>
      <c r="AJ26" s="3"/>
      <c r="AK26" s="2">
        <f t="shared" si="18"/>
        <v>0</v>
      </c>
      <c r="AL26" s="25">
        <f t="shared" si="19"/>
        <v>225</v>
      </c>
      <c r="AM26" s="5">
        <f t="shared" si="20"/>
        <v>47.568710359408037</v>
      </c>
      <c r="AN26" s="5"/>
      <c r="AO26" s="5"/>
      <c r="AP26" s="2">
        <f t="shared" si="1"/>
        <v>0</v>
      </c>
      <c r="AQ26" s="5">
        <f t="shared" si="21"/>
        <v>4</v>
      </c>
      <c r="AR26" s="5">
        <f t="shared" si="22"/>
        <v>1.7777777777777777</v>
      </c>
      <c r="AT26" s="13"/>
      <c r="AU26" s="13"/>
      <c r="AV26" s="14"/>
      <c r="AW26" s="14"/>
    </row>
    <row r="27" spans="1:49" ht="15.75" x14ac:dyDescent="0.25">
      <c r="A27" s="1">
        <v>21</v>
      </c>
      <c r="B27" s="6" t="s">
        <v>22</v>
      </c>
      <c r="C27" s="9" t="s">
        <v>41</v>
      </c>
      <c r="D27" s="24">
        <v>150</v>
      </c>
      <c r="E27" s="24">
        <v>133</v>
      </c>
      <c r="F27" s="24">
        <f t="shared" si="2"/>
        <v>283</v>
      </c>
      <c r="G27" s="24">
        <v>44</v>
      </c>
      <c r="H27" s="24">
        <v>14</v>
      </c>
      <c r="I27" s="25">
        <f t="shared" si="3"/>
        <v>58</v>
      </c>
      <c r="J27" s="5">
        <f t="shared" si="4"/>
        <v>20.49469964664311</v>
      </c>
      <c r="K27" s="95">
        <v>3</v>
      </c>
      <c r="L27" s="95">
        <v>1</v>
      </c>
      <c r="M27" s="25">
        <f t="shared" si="5"/>
        <v>4</v>
      </c>
      <c r="N27" s="5">
        <f t="shared" si="0"/>
        <v>6.8965517241379315</v>
      </c>
      <c r="O27" s="24">
        <v>41</v>
      </c>
      <c r="P27" s="24">
        <v>35</v>
      </c>
      <c r="Q27" s="25">
        <f t="shared" si="6"/>
        <v>76</v>
      </c>
      <c r="R27" s="104">
        <f t="shared" si="7"/>
        <v>134</v>
      </c>
      <c r="S27" s="5">
        <f t="shared" si="8"/>
        <v>47.349823321554766</v>
      </c>
      <c r="T27" s="25">
        <v>0</v>
      </c>
      <c r="U27" s="25">
        <v>0</v>
      </c>
      <c r="V27" s="25">
        <f t="shared" si="9"/>
        <v>0</v>
      </c>
      <c r="W27" s="25">
        <f t="shared" si="10"/>
        <v>4</v>
      </c>
      <c r="X27" s="5">
        <f t="shared" si="11"/>
        <v>2.9850746268656714</v>
      </c>
      <c r="Y27" s="3"/>
      <c r="Z27" s="3"/>
      <c r="AA27" s="2">
        <f t="shared" si="12"/>
        <v>0</v>
      </c>
      <c r="AB27" s="25">
        <f t="shared" si="13"/>
        <v>134</v>
      </c>
      <c r="AC27" s="5">
        <f t="shared" si="14"/>
        <v>47.349823321554766</v>
      </c>
      <c r="AD27" s="5"/>
      <c r="AE27" s="5"/>
      <c r="AF27" s="2">
        <f t="shared" si="15"/>
        <v>0</v>
      </c>
      <c r="AG27" s="5">
        <f t="shared" si="16"/>
        <v>4</v>
      </c>
      <c r="AH27" s="5">
        <f t="shared" si="17"/>
        <v>2.9850746268656714</v>
      </c>
      <c r="AI27" s="3"/>
      <c r="AJ27" s="3"/>
      <c r="AK27" s="2">
        <f t="shared" si="18"/>
        <v>0</v>
      </c>
      <c r="AL27" s="25">
        <f t="shared" si="19"/>
        <v>134</v>
      </c>
      <c r="AM27" s="5">
        <f t="shared" si="20"/>
        <v>47.349823321554766</v>
      </c>
      <c r="AN27" s="5"/>
      <c r="AO27" s="5"/>
      <c r="AP27" s="2">
        <f t="shared" si="1"/>
        <v>0</v>
      </c>
      <c r="AQ27" s="5">
        <f t="shared" si="21"/>
        <v>4</v>
      </c>
      <c r="AR27" s="5">
        <f t="shared" si="22"/>
        <v>2.9850746268656714</v>
      </c>
      <c r="AT27" s="13"/>
      <c r="AU27" s="13"/>
      <c r="AV27" s="14"/>
      <c r="AW27" s="14"/>
    </row>
    <row r="28" spans="1:49" ht="15.75" x14ac:dyDescent="0.25">
      <c r="A28" s="1">
        <v>22</v>
      </c>
      <c r="B28" s="6" t="s">
        <v>23</v>
      </c>
      <c r="C28" s="9" t="s">
        <v>42</v>
      </c>
      <c r="D28" s="24">
        <v>266</v>
      </c>
      <c r="E28" s="24">
        <v>224</v>
      </c>
      <c r="F28" s="24">
        <f t="shared" si="2"/>
        <v>490</v>
      </c>
      <c r="G28" s="24">
        <v>62</v>
      </c>
      <c r="H28" s="24">
        <v>56</v>
      </c>
      <c r="I28" s="25">
        <f t="shared" si="3"/>
        <v>118</v>
      </c>
      <c r="J28" s="5">
        <f t="shared" si="4"/>
        <v>24.081632653061224</v>
      </c>
      <c r="K28" s="95">
        <v>5</v>
      </c>
      <c r="L28" s="95">
        <v>3</v>
      </c>
      <c r="M28" s="25">
        <f t="shared" si="5"/>
        <v>8</v>
      </c>
      <c r="N28" s="5">
        <f t="shared" si="0"/>
        <v>6.7796610169491531</v>
      </c>
      <c r="O28" s="24">
        <v>66</v>
      </c>
      <c r="P28" s="24">
        <v>59</v>
      </c>
      <c r="Q28" s="25">
        <f t="shared" si="6"/>
        <v>125</v>
      </c>
      <c r="R28" s="104">
        <f t="shared" si="7"/>
        <v>243</v>
      </c>
      <c r="S28" s="5">
        <f t="shared" si="8"/>
        <v>49.591836734693878</v>
      </c>
      <c r="T28" s="25">
        <v>4</v>
      </c>
      <c r="U28" s="25">
        <v>3</v>
      </c>
      <c r="V28" s="25">
        <f t="shared" si="9"/>
        <v>7</v>
      </c>
      <c r="W28" s="25">
        <f t="shared" si="10"/>
        <v>15</v>
      </c>
      <c r="X28" s="5">
        <f t="shared" si="11"/>
        <v>6.1728395061728394</v>
      </c>
      <c r="Y28" s="3"/>
      <c r="Z28" s="3"/>
      <c r="AA28" s="2">
        <f t="shared" si="12"/>
        <v>0</v>
      </c>
      <c r="AB28" s="25">
        <f t="shared" si="13"/>
        <v>243</v>
      </c>
      <c r="AC28" s="5">
        <f t="shared" si="14"/>
        <v>49.591836734693878</v>
      </c>
      <c r="AD28" s="5"/>
      <c r="AE28" s="5"/>
      <c r="AF28" s="2">
        <f t="shared" si="15"/>
        <v>0</v>
      </c>
      <c r="AG28" s="5">
        <f t="shared" si="16"/>
        <v>15</v>
      </c>
      <c r="AH28" s="5">
        <f t="shared" si="17"/>
        <v>6.1728395061728394</v>
      </c>
      <c r="AI28" s="3"/>
      <c r="AJ28" s="3"/>
      <c r="AK28" s="2">
        <f t="shared" si="18"/>
        <v>0</v>
      </c>
      <c r="AL28" s="25">
        <f t="shared" si="19"/>
        <v>243</v>
      </c>
      <c r="AM28" s="5">
        <f t="shared" si="20"/>
        <v>49.591836734693878</v>
      </c>
      <c r="AN28" s="5"/>
      <c r="AO28" s="5"/>
      <c r="AP28" s="2">
        <f t="shared" si="1"/>
        <v>0</v>
      </c>
      <c r="AQ28" s="5">
        <f t="shared" si="21"/>
        <v>15</v>
      </c>
      <c r="AR28" s="5">
        <f t="shared" si="22"/>
        <v>6.1728395061728394</v>
      </c>
      <c r="AT28" s="13"/>
      <c r="AU28" s="13"/>
      <c r="AV28" s="14"/>
      <c r="AW28" s="14"/>
    </row>
    <row r="29" spans="1:49" ht="15.75" x14ac:dyDescent="0.25">
      <c r="A29" s="1">
        <v>23</v>
      </c>
      <c r="B29" s="6" t="s">
        <v>24</v>
      </c>
      <c r="C29" s="9" t="s">
        <v>42</v>
      </c>
      <c r="D29" s="24">
        <v>339</v>
      </c>
      <c r="E29" s="24">
        <v>304</v>
      </c>
      <c r="F29" s="24">
        <f t="shared" si="2"/>
        <v>643</v>
      </c>
      <c r="G29" s="24">
        <v>80</v>
      </c>
      <c r="H29" s="24">
        <v>63</v>
      </c>
      <c r="I29" s="25">
        <f t="shared" si="3"/>
        <v>143</v>
      </c>
      <c r="J29" s="5">
        <f t="shared" si="4"/>
        <v>22.239502332814929</v>
      </c>
      <c r="K29" s="95">
        <v>7</v>
      </c>
      <c r="L29" s="95">
        <v>9</v>
      </c>
      <c r="M29" s="25">
        <f t="shared" si="5"/>
        <v>16</v>
      </c>
      <c r="N29" s="5">
        <f t="shared" si="0"/>
        <v>11.18881118881119</v>
      </c>
      <c r="O29" s="24">
        <v>98</v>
      </c>
      <c r="P29" s="24">
        <v>92</v>
      </c>
      <c r="Q29" s="25">
        <f t="shared" si="6"/>
        <v>190</v>
      </c>
      <c r="R29" s="104">
        <f t="shared" si="7"/>
        <v>333</v>
      </c>
      <c r="S29" s="5">
        <f t="shared" si="8"/>
        <v>51.788491446345255</v>
      </c>
      <c r="T29" s="25">
        <v>5</v>
      </c>
      <c r="U29" s="25">
        <v>8</v>
      </c>
      <c r="V29" s="25">
        <f t="shared" si="9"/>
        <v>13</v>
      </c>
      <c r="W29" s="25">
        <f t="shared" si="10"/>
        <v>29</v>
      </c>
      <c r="X29" s="5">
        <f t="shared" si="11"/>
        <v>8.7087087087087074</v>
      </c>
      <c r="Y29" s="3"/>
      <c r="Z29" s="3"/>
      <c r="AA29" s="2">
        <f t="shared" si="12"/>
        <v>0</v>
      </c>
      <c r="AB29" s="25">
        <f t="shared" si="13"/>
        <v>333</v>
      </c>
      <c r="AC29" s="5">
        <f t="shared" si="14"/>
        <v>51.788491446345255</v>
      </c>
      <c r="AD29" s="5"/>
      <c r="AE29" s="5"/>
      <c r="AF29" s="2">
        <f t="shared" si="15"/>
        <v>0</v>
      </c>
      <c r="AG29" s="5">
        <f t="shared" si="16"/>
        <v>29</v>
      </c>
      <c r="AH29" s="5">
        <f t="shared" si="17"/>
        <v>8.7087087087087074</v>
      </c>
      <c r="AI29" s="3"/>
      <c r="AJ29" s="3"/>
      <c r="AK29" s="2">
        <f t="shared" si="18"/>
        <v>0</v>
      </c>
      <c r="AL29" s="25">
        <f t="shared" si="19"/>
        <v>333</v>
      </c>
      <c r="AM29" s="5">
        <f t="shared" si="20"/>
        <v>51.788491446345255</v>
      </c>
      <c r="AN29" s="5"/>
      <c r="AO29" s="5"/>
      <c r="AP29" s="2">
        <f t="shared" si="1"/>
        <v>0</v>
      </c>
      <c r="AQ29" s="5">
        <f t="shared" si="21"/>
        <v>29</v>
      </c>
      <c r="AR29" s="5">
        <f t="shared" si="22"/>
        <v>8.7087087087087074</v>
      </c>
      <c r="AT29" s="13"/>
      <c r="AU29" s="13"/>
      <c r="AV29" s="14"/>
      <c r="AW29" s="14"/>
    </row>
    <row r="30" spans="1:49" ht="15.75" x14ac:dyDescent="0.25">
      <c r="A30" s="1">
        <v>24</v>
      </c>
      <c r="B30" s="6" t="s">
        <v>25</v>
      </c>
      <c r="C30" s="9" t="s">
        <v>43</v>
      </c>
      <c r="D30" s="24">
        <v>235</v>
      </c>
      <c r="E30" s="24">
        <v>211</v>
      </c>
      <c r="F30" s="24">
        <f t="shared" si="2"/>
        <v>446</v>
      </c>
      <c r="G30" s="24">
        <v>59</v>
      </c>
      <c r="H30" s="24">
        <v>50</v>
      </c>
      <c r="I30" s="25">
        <f t="shared" si="3"/>
        <v>109</v>
      </c>
      <c r="J30" s="5">
        <f t="shared" si="4"/>
        <v>24.439461883408072</v>
      </c>
      <c r="K30" s="95">
        <v>1</v>
      </c>
      <c r="L30" s="95">
        <v>1</v>
      </c>
      <c r="M30" s="25">
        <f t="shared" si="5"/>
        <v>2</v>
      </c>
      <c r="N30" s="5">
        <f t="shared" si="0"/>
        <v>1.8348623853211008</v>
      </c>
      <c r="O30" s="24">
        <v>72</v>
      </c>
      <c r="P30" s="24">
        <v>63</v>
      </c>
      <c r="Q30" s="25">
        <f t="shared" si="6"/>
        <v>135</v>
      </c>
      <c r="R30" s="104">
        <f t="shared" si="7"/>
        <v>244</v>
      </c>
      <c r="S30" s="5">
        <f t="shared" si="8"/>
        <v>54.708520179372201</v>
      </c>
      <c r="T30" s="25">
        <v>3</v>
      </c>
      <c r="U30" s="25">
        <v>3</v>
      </c>
      <c r="V30" s="25">
        <f t="shared" si="9"/>
        <v>6</v>
      </c>
      <c r="W30" s="25">
        <f t="shared" si="10"/>
        <v>8</v>
      </c>
      <c r="X30" s="5">
        <f t="shared" si="11"/>
        <v>3.278688524590164</v>
      </c>
      <c r="Y30" s="3"/>
      <c r="Z30" s="3"/>
      <c r="AA30" s="2">
        <f t="shared" si="12"/>
        <v>0</v>
      </c>
      <c r="AB30" s="25">
        <f t="shared" si="13"/>
        <v>244</v>
      </c>
      <c r="AC30" s="5">
        <f t="shared" si="14"/>
        <v>54.708520179372201</v>
      </c>
      <c r="AD30" s="5"/>
      <c r="AE30" s="5"/>
      <c r="AF30" s="2">
        <f t="shared" si="15"/>
        <v>0</v>
      </c>
      <c r="AG30" s="5">
        <f t="shared" si="16"/>
        <v>8</v>
      </c>
      <c r="AH30" s="5">
        <f t="shared" si="17"/>
        <v>3.278688524590164</v>
      </c>
      <c r="AI30" s="3"/>
      <c r="AJ30" s="3"/>
      <c r="AK30" s="2">
        <f t="shared" si="18"/>
        <v>0</v>
      </c>
      <c r="AL30" s="25">
        <f t="shared" si="19"/>
        <v>244</v>
      </c>
      <c r="AM30" s="5">
        <f t="shared" si="20"/>
        <v>54.708520179372201</v>
      </c>
      <c r="AN30" s="5"/>
      <c r="AO30" s="5"/>
      <c r="AP30" s="2">
        <f t="shared" si="1"/>
        <v>0</v>
      </c>
      <c r="AQ30" s="5">
        <f t="shared" si="21"/>
        <v>8</v>
      </c>
      <c r="AR30" s="5">
        <f t="shared" si="22"/>
        <v>3.278688524590164</v>
      </c>
      <c r="AT30" s="13"/>
      <c r="AU30" s="13"/>
      <c r="AV30" s="14"/>
      <c r="AW30" s="14"/>
    </row>
    <row r="31" spans="1:49" ht="15.75" x14ac:dyDescent="0.25">
      <c r="A31" s="1">
        <v>25</v>
      </c>
      <c r="B31" s="6" t="s">
        <v>26</v>
      </c>
      <c r="C31" s="9" t="s">
        <v>43</v>
      </c>
      <c r="D31" s="24">
        <v>212</v>
      </c>
      <c r="E31" s="24">
        <v>212</v>
      </c>
      <c r="F31" s="24">
        <f t="shared" si="2"/>
        <v>424</v>
      </c>
      <c r="G31" s="24">
        <v>49</v>
      </c>
      <c r="H31" s="24">
        <v>54</v>
      </c>
      <c r="I31" s="25">
        <f t="shared" si="3"/>
        <v>103</v>
      </c>
      <c r="J31" s="5">
        <f t="shared" si="4"/>
        <v>24.29245283018868</v>
      </c>
      <c r="K31" s="95">
        <v>3</v>
      </c>
      <c r="L31" s="95">
        <v>2</v>
      </c>
      <c r="M31" s="25">
        <f t="shared" si="5"/>
        <v>5</v>
      </c>
      <c r="N31" s="5">
        <f t="shared" si="0"/>
        <v>4.8543689320388346</v>
      </c>
      <c r="O31" s="24">
        <v>61</v>
      </c>
      <c r="P31" s="24">
        <v>43</v>
      </c>
      <c r="Q31" s="25">
        <f t="shared" si="6"/>
        <v>104</v>
      </c>
      <c r="R31" s="104">
        <f t="shared" si="7"/>
        <v>207</v>
      </c>
      <c r="S31" s="5">
        <f t="shared" si="8"/>
        <v>48.820754716981128</v>
      </c>
      <c r="T31" s="25">
        <v>4</v>
      </c>
      <c r="U31" s="25">
        <v>1</v>
      </c>
      <c r="V31" s="25">
        <f t="shared" si="9"/>
        <v>5</v>
      </c>
      <c r="W31" s="25">
        <f t="shared" si="10"/>
        <v>10</v>
      </c>
      <c r="X31" s="5">
        <f t="shared" si="11"/>
        <v>4.8309178743961354</v>
      </c>
      <c r="Y31" s="3"/>
      <c r="Z31" s="3"/>
      <c r="AA31" s="2">
        <f t="shared" si="12"/>
        <v>0</v>
      </c>
      <c r="AB31" s="25">
        <f t="shared" si="13"/>
        <v>207</v>
      </c>
      <c r="AC31" s="5">
        <f t="shared" si="14"/>
        <v>48.820754716981128</v>
      </c>
      <c r="AD31" s="5"/>
      <c r="AE31" s="5"/>
      <c r="AF31" s="2">
        <f t="shared" si="15"/>
        <v>0</v>
      </c>
      <c r="AG31" s="5">
        <f t="shared" si="16"/>
        <v>10</v>
      </c>
      <c r="AH31" s="5">
        <f t="shared" si="17"/>
        <v>4.8309178743961354</v>
      </c>
      <c r="AI31" s="3"/>
      <c r="AJ31" s="3"/>
      <c r="AK31" s="2">
        <f t="shared" si="18"/>
        <v>0</v>
      </c>
      <c r="AL31" s="25">
        <f t="shared" si="19"/>
        <v>207</v>
      </c>
      <c r="AM31" s="5">
        <f t="shared" si="20"/>
        <v>48.820754716981128</v>
      </c>
      <c r="AN31" s="5"/>
      <c r="AO31" s="5"/>
      <c r="AP31" s="2">
        <f t="shared" si="1"/>
        <v>0</v>
      </c>
      <c r="AQ31" s="5">
        <f t="shared" si="21"/>
        <v>10</v>
      </c>
      <c r="AR31" s="5">
        <f t="shared" si="22"/>
        <v>4.8309178743961354</v>
      </c>
      <c r="AT31" s="13"/>
      <c r="AU31" s="13"/>
      <c r="AV31" s="14"/>
      <c r="AW31" s="14"/>
    </row>
    <row r="32" spans="1:49" ht="15.75" x14ac:dyDescent="0.25">
      <c r="A32" s="1">
        <v>26</v>
      </c>
      <c r="B32" s="6" t="s">
        <v>27</v>
      </c>
      <c r="C32" s="9" t="s">
        <v>44</v>
      </c>
      <c r="D32" s="24">
        <v>385</v>
      </c>
      <c r="E32" s="24">
        <v>373</v>
      </c>
      <c r="F32" s="24">
        <f t="shared" si="2"/>
        <v>758</v>
      </c>
      <c r="G32" s="24">
        <v>78</v>
      </c>
      <c r="H32" s="24">
        <v>83</v>
      </c>
      <c r="I32" s="25">
        <f t="shared" si="3"/>
        <v>161</v>
      </c>
      <c r="J32" s="5">
        <f t="shared" si="4"/>
        <v>21.240105540897098</v>
      </c>
      <c r="K32" s="95">
        <v>0</v>
      </c>
      <c r="L32" s="95">
        <v>5</v>
      </c>
      <c r="M32" s="25">
        <f t="shared" si="5"/>
        <v>5</v>
      </c>
      <c r="N32" s="5">
        <f t="shared" si="0"/>
        <v>3.1055900621118009</v>
      </c>
      <c r="O32" s="24">
        <v>101</v>
      </c>
      <c r="P32" s="24">
        <v>93</v>
      </c>
      <c r="Q32" s="25">
        <f t="shared" si="6"/>
        <v>194</v>
      </c>
      <c r="R32" s="104">
        <f t="shared" si="7"/>
        <v>355</v>
      </c>
      <c r="S32" s="5">
        <f t="shared" si="8"/>
        <v>46.833773087071236</v>
      </c>
      <c r="T32" s="25">
        <v>2</v>
      </c>
      <c r="U32" s="25">
        <v>1</v>
      </c>
      <c r="V32" s="25">
        <f t="shared" si="9"/>
        <v>3</v>
      </c>
      <c r="W32" s="25">
        <f t="shared" si="10"/>
        <v>8</v>
      </c>
      <c r="X32" s="5">
        <f t="shared" si="11"/>
        <v>2.2535211267605635</v>
      </c>
      <c r="Y32" s="3"/>
      <c r="Z32" s="3"/>
      <c r="AA32" s="2">
        <f t="shared" si="12"/>
        <v>0</v>
      </c>
      <c r="AB32" s="25">
        <f t="shared" si="13"/>
        <v>355</v>
      </c>
      <c r="AC32" s="5">
        <f t="shared" si="14"/>
        <v>46.833773087071236</v>
      </c>
      <c r="AD32" s="5"/>
      <c r="AE32" s="5"/>
      <c r="AF32" s="2">
        <f t="shared" si="15"/>
        <v>0</v>
      </c>
      <c r="AG32" s="5">
        <f t="shared" si="16"/>
        <v>8</v>
      </c>
      <c r="AH32" s="5">
        <f t="shared" si="17"/>
        <v>2.2535211267605635</v>
      </c>
      <c r="AI32" s="3"/>
      <c r="AJ32" s="3"/>
      <c r="AK32" s="2">
        <f t="shared" si="18"/>
        <v>0</v>
      </c>
      <c r="AL32" s="25">
        <f t="shared" si="19"/>
        <v>355</v>
      </c>
      <c r="AM32" s="5">
        <f t="shared" si="20"/>
        <v>46.833773087071236</v>
      </c>
      <c r="AN32" s="5"/>
      <c r="AO32" s="5"/>
      <c r="AP32" s="2">
        <f t="shared" si="1"/>
        <v>0</v>
      </c>
      <c r="AQ32" s="5">
        <f t="shared" si="21"/>
        <v>8</v>
      </c>
      <c r="AR32" s="5">
        <f t="shared" si="22"/>
        <v>2.2535211267605635</v>
      </c>
      <c r="AT32" s="13"/>
      <c r="AU32" s="13"/>
      <c r="AV32" s="14"/>
      <c r="AW32" s="14"/>
    </row>
    <row r="33" spans="1:53" ht="15.75" x14ac:dyDescent="0.25">
      <c r="A33" s="1">
        <v>27</v>
      </c>
      <c r="B33" s="6" t="s">
        <v>28</v>
      </c>
      <c r="C33" s="9" t="s">
        <v>44</v>
      </c>
      <c r="D33" s="24">
        <v>325</v>
      </c>
      <c r="E33" s="24">
        <v>289</v>
      </c>
      <c r="F33" s="24">
        <f t="shared" si="2"/>
        <v>614</v>
      </c>
      <c r="G33" s="24">
        <v>66</v>
      </c>
      <c r="H33" s="24">
        <v>52</v>
      </c>
      <c r="I33" s="25">
        <f t="shared" si="3"/>
        <v>118</v>
      </c>
      <c r="J33" s="5">
        <f t="shared" si="4"/>
        <v>19.218241042345277</v>
      </c>
      <c r="K33" s="95">
        <v>2</v>
      </c>
      <c r="L33" s="95">
        <v>3</v>
      </c>
      <c r="M33" s="25">
        <f t="shared" si="5"/>
        <v>5</v>
      </c>
      <c r="N33" s="5">
        <f t="shared" si="0"/>
        <v>4.2372881355932206</v>
      </c>
      <c r="O33" s="24">
        <v>81</v>
      </c>
      <c r="P33" s="24">
        <v>63</v>
      </c>
      <c r="Q33" s="25">
        <f t="shared" si="6"/>
        <v>144</v>
      </c>
      <c r="R33" s="104">
        <f t="shared" si="7"/>
        <v>262</v>
      </c>
      <c r="S33" s="5">
        <f t="shared" si="8"/>
        <v>42.671009771986974</v>
      </c>
      <c r="T33" s="25">
        <v>1</v>
      </c>
      <c r="U33" s="25">
        <v>3</v>
      </c>
      <c r="V33" s="25">
        <f t="shared" si="9"/>
        <v>4</v>
      </c>
      <c r="W33" s="25">
        <f t="shared" si="10"/>
        <v>9</v>
      </c>
      <c r="X33" s="5">
        <f t="shared" si="11"/>
        <v>3.4351145038167941</v>
      </c>
      <c r="Y33" s="3"/>
      <c r="Z33" s="3"/>
      <c r="AA33" s="2">
        <f t="shared" si="12"/>
        <v>0</v>
      </c>
      <c r="AB33" s="25">
        <f t="shared" si="13"/>
        <v>262</v>
      </c>
      <c r="AC33" s="5">
        <f t="shared" si="14"/>
        <v>42.671009771986974</v>
      </c>
      <c r="AD33" s="5"/>
      <c r="AE33" s="5"/>
      <c r="AF33" s="2">
        <f t="shared" si="15"/>
        <v>0</v>
      </c>
      <c r="AG33" s="5">
        <f t="shared" si="16"/>
        <v>9</v>
      </c>
      <c r="AH33" s="5">
        <f t="shared" si="17"/>
        <v>3.4351145038167941</v>
      </c>
      <c r="AI33" s="3"/>
      <c r="AJ33" s="3"/>
      <c r="AK33" s="2">
        <f t="shared" si="18"/>
        <v>0</v>
      </c>
      <c r="AL33" s="25">
        <f t="shared" si="19"/>
        <v>262</v>
      </c>
      <c r="AM33" s="5">
        <f t="shared" si="20"/>
        <v>42.671009771986974</v>
      </c>
      <c r="AN33" s="5"/>
      <c r="AO33" s="5"/>
      <c r="AP33" s="2">
        <f t="shared" si="1"/>
        <v>0</v>
      </c>
      <c r="AQ33" s="5">
        <f t="shared" si="21"/>
        <v>9</v>
      </c>
      <c r="AR33" s="5">
        <f t="shared" si="22"/>
        <v>3.4351145038167941</v>
      </c>
      <c r="AT33" s="13"/>
      <c r="AU33" s="13"/>
      <c r="AV33" s="14"/>
      <c r="AW33" s="14"/>
    </row>
    <row r="34" spans="1:53" s="7" customFormat="1" ht="15.75" x14ac:dyDescent="0.25">
      <c r="A34" s="70" t="s">
        <v>29</v>
      </c>
      <c r="B34" s="71"/>
      <c r="C34" s="96"/>
      <c r="D34" s="97">
        <f>SUM(D7:D33)</f>
        <v>9492</v>
      </c>
      <c r="E34" s="97">
        <f>SUM(E7:E33)</f>
        <v>8598</v>
      </c>
      <c r="F34" s="98">
        <f t="shared" si="2"/>
        <v>18090</v>
      </c>
      <c r="G34" s="98">
        <f>SUM(G7:G33)</f>
        <v>2070</v>
      </c>
      <c r="H34" s="98">
        <f>SUM(H7:H33)</f>
        <v>1873</v>
      </c>
      <c r="I34" s="99">
        <f>SUM(I7:I33)</f>
        <v>3943</v>
      </c>
      <c r="J34" s="100">
        <f t="shared" si="4"/>
        <v>21.796572692095079</v>
      </c>
      <c r="K34" s="99">
        <f>SUM(K7:K33)</f>
        <v>94</v>
      </c>
      <c r="L34" s="99">
        <f t="shared" ref="L34:M34" si="23">SUM(L7:L33)</f>
        <v>109</v>
      </c>
      <c r="M34" s="99">
        <f t="shared" si="23"/>
        <v>203</v>
      </c>
      <c r="N34" s="100">
        <f t="shared" si="0"/>
        <v>5.1483641897032717</v>
      </c>
      <c r="O34" s="98">
        <f>SUM(O7:O33)</f>
        <v>2501</v>
      </c>
      <c r="P34" s="98">
        <f>SUM(P7:P33)</f>
        <v>2315</v>
      </c>
      <c r="Q34" s="99">
        <f>SUM(Q7:Q33)</f>
        <v>4816</v>
      </c>
      <c r="R34" s="99">
        <f>SUM(R7:R33)</f>
        <v>8759</v>
      </c>
      <c r="S34" s="100">
        <f t="shared" si="8"/>
        <v>48.419016030956328</v>
      </c>
      <c r="T34" s="99">
        <f t="shared" ref="T34:U34" si="24">SUM(T7:T33)</f>
        <v>115</v>
      </c>
      <c r="U34" s="99">
        <f t="shared" si="24"/>
        <v>106</v>
      </c>
      <c r="V34" s="101">
        <f>SUM(V7:V33)</f>
        <v>221</v>
      </c>
      <c r="W34" s="101">
        <f>SUM(W7:W33)</f>
        <v>424</v>
      </c>
      <c r="X34" s="100">
        <f t="shared" si="11"/>
        <v>4.8407352437492861</v>
      </c>
      <c r="Y34" s="102">
        <f>SUM(Y7:Y33)</f>
        <v>0</v>
      </c>
      <c r="Z34" s="102">
        <f>SUM(Z7:Z33)</f>
        <v>0</v>
      </c>
      <c r="AA34" s="103">
        <f>SUM(AA7:AA33)</f>
        <v>0</v>
      </c>
      <c r="AB34" s="99">
        <f>SUM(AB7:AB33)</f>
        <v>8759</v>
      </c>
      <c r="AC34" s="100">
        <f t="shared" si="14"/>
        <v>48.419016030956328</v>
      </c>
      <c r="AD34" s="99">
        <f t="shared" ref="AD34:AF34" si="25">SUM(AD7:AD33)</f>
        <v>0</v>
      </c>
      <c r="AE34" s="99">
        <f t="shared" si="25"/>
        <v>0</v>
      </c>
      <c r="AF34" s="99">
        <f t="shared" si="25"/>
        <v>0</v>
      </c>
      <c r="AG34" s="99">
        <f>SUM(AG7:AG33)</f>
        <v>424</v>
      </c>
      <c r="AH34" s="100">
        <f t="shared" si="17"/>
        <v>4.8407352437492861</v>
      </c>
      <c r="AI34" s="99">
        <f t="shared" ref="AI34:AK34" si="26">SUM(AI7:AI33)</f>
        <v>0</v>
      </c>
      <c r="AJ34" s="99">
        <f t="shared" si="26"/>
        <v>0</v>
      </c>
      <c r="AK34" s="99">
        <f t="shared" si="26"/>
        <v>0</v>
      </c>
      <c r="AL34" s="99">
        <f>SUM(AL7:AL33)</f>
        <v>8759</v>
      </c>
      <c r="AM34" s="76">
        <f t="shared" si="20"/>
        <v>48.419016030956328</v>
      </c>
      <c r="AN34" s="99">
        <f t="shared" ref="AN34:AQ34" si="27">SUM(AN7:AN33)</f>
        <v>0</v>
      </c>
      <c r="AO34" s="99">
        <f t="shared" si="27"/>
        <v>0</v>
      </c>
      <c r="AP34" s="99">
        <f t="shared" si="27"/>
        <v>0</v>
      </c>
      <c r="AQ34" s="99">
        <f t="shared" si="27"/>
        <v>424</v>
      </c>
      <c r="AR34" s="76">
        <f t="shared" si="22"/>
        <v>4.8407352437492861</v>
      </c>
      <c r="AT34" s="12"/>
      <c r="AU34" s="12"/>
      <c r="AV34" s="12"/>
      <c r="AW34" s="12"/>
      <c r="AX34" s="12"/>
      <c r="AY34" s="12"/>
      <c r="AZ34" s="12"/>
      <c r="BA34" s="12"/>
    </row>
    <row r="37" spans="1:53" x14ac:dyDescent="0.25">
      <c r="A37" t="s">
        <v>67</v>
      </c>
      <c r="T37" s="129"/>
      <c r="U37" s="129"/>
    </row>
    <row r="38" spans="1:53" x14ac:dyDescent="0.25">
      <c r="T38" s="129"/>
      <c r="U38" s="129"/>
    </row>
    <row r="39" spans="1:53" x14ac:dyDescent="0.25">
      <c r="T39" s="129"/>
      <c r="U39" s="129"/>
    </row>
    <row r="40" spans="1:53" x14ac:dyDescent="0.25">
      <c r="T40" s="129"/>
      <c r="U40" s="129"/>
    </row>
    <row r="41" spans="1:53" x14ac:dyDescent="0.25">
      <c r="T41" s="129"/>
      <c r="U41" s="129"/>
    </row>
    <row r="42" spans="1:53" x14ac:dyDescent="0.25">
      <c r="T42" s="129"/>
      <c r="U42" s="129"/>
    </row>
    <row r="43" spans="1:53" x14ac:dyDescent="0.25">
      <c r="T43" s="129"/>
      <c r="U43" s="129"/>
    </row>
    <row r="44" spans="1:53" x14ac:dyDescent="0.25">
      <c r="T44" s="129"/>
      <c r="U44" s="129"/>
    </row>
    <row r="45" spans="1:53" x14ac:dyDescent="0.25">
      <c r="T45" s="129"/>
      <c r="U45" s="129"/>
    </row>
    <row r="46" spans="1:53" x14ac:dyDescent="0.25">
      <c r="T46" s="129"/>
      <c r="U46" s="129"/>
    </row>
    <row r="47" spans="1:53" x14ac:dyDescent="0.25">
      <c r="T47" s="129"/>
      <c r="U47" s="129"/>
    </row>
    <row r="48" spans="1:53" x14ac:dyDescent="0.25">
      <c r="T48" s="129"/>
      <c r="U48" s="129"/>
    </row>
    <row r="49" spans="20:21" x14ac:dyDescent="0.25">
      <c r="T49" s="129"/>
      <c r="U49" s="129"/>
    </row>
    <row r="50" spans="20:21" x14ac:dyDescent="0.25">
      <c r="T50" s="129"/>
      <c r="U50" s="129"/>
    </row>
    <row r="51" spans="20:21" x14ac:dyDescent="0.25">
      <c r="T51" s="129"/>
      <c r="U51" s="129"/>
    </row>
    <row r="52" spans="20:21" x14ac:dyDescent="0.25">
      <c r="T52" s="129"/>
      <c r="U52" s="129"/>
    </row>
    <row r="53" spans="20:21" x14ac:dyDescent="0.25">
      <c r="T53" s="129"/>
      <c r="U53" s="129"/>
    </row>
    <row r="54" spans="20:21" x14ac:dyDescent="0.25">
      <c r="T54" s="129"/>
      <c r="U54" s="129"/>
    </row>
    <row r="55" spans="20:21" x14ac:dyDescent="0.25">
      <c r="T55" s="129"/>
      <c r="U55" s="129"/>
    </row>
    <row r="56" spans="20:21" x14ac:dyDescent="0.25">
      <c r="T56" s="129"/>
      <c r="U56" s="129"/>
    </row>
    <row r="57" spans="20:21" x14ac:dyDescent="0.25">
      <c r="T57" s="129"/>
      <c r="U57" s="129"/>
    </row>
    <row r="58" spans="20:21" x14ac:dyDescent="0.25">
      <c r="T58" s="129"/>
      <c r="U58" s="129"/>
    </row>
    <row r="59" spans="20:21" x14ac:dyDescent="0.25">
      <c r="T59" s="129"/>
      <c r="U59" s="129"/>
    </row>
    <row r="60" spans="20:21" x14ac:dyDescent="0.25">
      <c r="T60" s="129"/>
      <c r="U60" s="129"/>
    </row>
    <row r="61" spans="20:21" x14ac:dyDescent="0.25">
      <c r="T61" s="129"/>
      <c r="U61" s="129"/>
    </row>
    <row r="62" spans="20:21" x14ac:dyDescent="0.25">
      <c r="T62" s="129"/>
      <c r="U62" s="129"/>
    </row>
    <row r="63" spans="20:21" x14ac:dyDescent="0.25">
      <c r="T63" s="129"/>
      <c r="U63" s="129"/>
    </row>
    <row r="64" spans="20:21" x14ac:dyDescent="0.25">
      <c r="T64" s="129"/>
      <c r="U64" s="129"/>
    </row>
    <row r="65" spans="20:21" x14ac:dyDescent="0.25">
      <c r="T65" s="129"/>
      <c r="U65" s="129"/>
    </row>
    <row r="66" spans="20:21" x14ac:dyDescent="0.25">
      <c r="T66" s="129"/>
      <c r="U66" s="129"/>
    </row>
    <row r="67" spans="20:21" x14ac:dyDescent="0.25">
      <c r="T67" s="129"/>
      <c r="U67" s="129"/>
    </row>
    <row r="68" spans="20:21" x14ac:dyDescent="0.25">
      <c r="T68" s="129"/>
      <c r="U68" s="129"/>
    </row>
    <row r="69" spans="20:21" x14ac:dyDescent="0.25">
      <c r="T69" s="129"/>
      <c r="U69" s="129"/>
    </row>
    <row r="70" spans="20:21" x14ac:dyDescent="0.25">
      <c r="T70" s="129"/>
      <c r="U70" s="129"/>
    </row>
    <row r="71" spans="20:21" x14ac:dyDescent="0.25">
      <c r="T71" s="129"/>
      <c r="U71" s="129"/>
    </row>
    <row r="72" spans="20:21" x14ac:dyDescent="0.25">
      <c r="T72" s="129"/>
      <c r="U72" s="129"/>
    </row>
    <row r="73" spans="20:21" x14ac:dyDescent="0.25">
      <c r="T73" s="129"/>
      <c r="U73" s="129"/>
    </row>
    <row r="74" spans="20:21" x14ac:dyDescent="0.25">
      <c r="T74" s="129"/>
      <c r="U74" s="129"/>
    </row>
    <row r="75" spans="20:21" x14ac:dyDescent="0.25">
      <c r="T75" s="129"/>
      <c r="U75" s="129"/>
    </row>
  </sheetData>
  <mergeCells count="29">
    <mergeCell ref="AN5:AP5"/>
    <mergeCell ref="AQ5:AQ6"/>
    <mergeCell ref="AR5:AR6"/>
    <mergeCell ref="AI4:AR4"/>
    <mergeCell ref="AB5:AB6"/>
    <mergeCell ref="AL5:AL6"/>
    <mergeCell ref="Y4:AH4"/>
    <mergeCell ref="AG5:AG6"/>
    <mergeCell ref="AH5:AH6"/>
    <mergeCell ref="AD5:AF5"/>
    <mergeCell ref="C4:C6"/>
    <mergeCell ref="K5:N5"/>
    <mergeCell ref="D4:F5"/>
    <mergeCell ref="G4:N4"/>
    <mergeCell ref="G5:J5"/>
    <mergeCell ref="O4:X4"/>
    <mergeCell ref="R5:R6"/>
    <mergeCell ref="T5:V5"/>
    <mergeCell ref="W5:W6"/>
    <mergeCell ref="X5:X6"/>
    <mergeCell ref="AI5:AK5"/>
    <mergeCell ref="AM5:AM6"/>
    <mergeCell ref="A34:B34"/>
    <mergeCell ref="O5:Q5"/>
    <mergeCell ref="S5:S6"/>
    <mergeCell ref="Y5:AA5"/>
    <mergeCell ref="AC5:AC6"/>
    <mergeCell ref="A4:A6"/>
    <mergeCell ref="B4:B6"/>
  </mergeCells>
  <pageMargins left="0.7" right="0.7" top="0.75" bottom="0.75" header="0.3" footer="0.3"/>
  <pageSetup paperSize="1000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37"/>
  <sheetViews>
    <sheetView zoomScale="83" zoomScaleNormal="83" workbookViewId="0">
      <pane xSplit="2" ySplit="6" topLeftCell="H7" activePane="bottomRight" state="frozen"/>
      <selection pane="topRight" activeCell="C1" sqref="C1"/>
      <selection pane="bottomLeft" activeCell="A7" sqref="A7"/>
      <selection pane="bottomRight" activeCell="A34" sqref="A34:XFD34"/>
    </sheetView>
  </sheetViews>
  <sheetFormatPr defaultRowHeight="15" x14ac:dyDescent="0.25"/>
  <cols>
    <col min="2" max="2" width="17.28515625" bestFit="1" customWidth="1"/>
    <col min="3" max="3" width="17.28515625" customWidth="1"/>
    <col min="9" max="9" width="13.140625" customWidth="1"/>
    <col min="16" max="16" width="13" customWidth="1"/>
    <col min="23" max="23" width="14.42578125" customWidth="1"/>
    <col min="29" max="29" width="10.85546875" customWidth="1"/>
    <col min="30" max="30" width="15" customWidth="1"/>
  </cols>
  <sheetData>
    <row r="1" spans="1:38" x14ac:dyDescent="0.25">
      <c r="A1" t="s">
        <v>49</v>
      </c>
    </row>
    <row r="3" spans="1:38" x14ac:dyDescent="0.25">
      <c r="A3" t="s">
        <v>56</v>
      </c>
    </row>
    <row r="4" spans="1:38" s="7" customFormat="1" x14ac:dyDescent="0.25">
      <c r="A4" s="45" t="s">
        <v>0</v>
      </c>
      <c r="B4" s="45" t="s">
        <v>1</v>
      </c>
      <c r="C4" s="42" t="s">
        <v>34</v>
      </c>
      <c r="D4" s="64" t="s">
        <v>45</v>
      </c>
      <c r="E4" s="64"/>
      <c r="F4" s="64"/>
      <c r="G4" s="64"/>
      <c r="H4" s="64"/>
      <c r="I4" s="64"/>
      <c r="J4" s="64"/>
      <c r="K4" s="65" t="s">
        <v>46</v>
      </c>
      <c r="L4" s="65"/>
      <c r="M4" s="65"/>
      <c r="N4" s="65"/>
      <c r="O4" s="65"/>
      <c r="P4" s="65"/>
      <c r="Q4" s="65"/>
      <c r="R4" s="66" t="s">
        <v>47</v>
      </c>
      <c r="S4" s="66"/>
      <c r="T4" s="66"/>
      <c r="U4" s="66"/>
      <c r="V4" s="66"/>
      <c r="W4" s="66"/>
      <c r="X4" s="66"/>
      <c r="Y4" s="62" t="s">
        <v>48</v>
      </c>
      <c r="Z4" s="62"/>
      <c r="AA4" s="62"/>
      <c r="AB4" s="62"/>
      <c r="AC4" s="62"/>
      <c r="AD4" s="62"/>
      <c r="AE4" s="62"/>
      <c r="AF4" s="62" t="s">
        <v>49</v>
      </c>
      <c r="AG4" s="62"/>
      <c r="AH4" s="62"/>
      <c r="AI4" s="62"/>
      <c r="AJ4" s="62"/>
      <c r="AK4" s="62"/>
      <c r="AL4" s="62"/>
    </row>
    <row r="5" spans="1:38" s="7" customFormat="1" ht="27" customHeight="1" x14ac:dyDescent="0.25">
      <c r="A5" s="45"/>
      <c r="B5" s="45"/>
      <c r="C5" s="43"/>
      <c r="D5" s="46" t="s">
        <v>57</v>
      </c>
      <c r="E5" s="46"/>
      <c r="F5" s="46"/>
      <c r="G5" s="46" t="s">
        <v>58</v>
      </c>
      <c r="H5" s="46"/>
      <c r="I5" s="46"/>
      <c r="J5" s="46" t="s">
        <v>53</v>
      </c>
      <c r="K5" s="41" t="str">
        <f>D5</f>
        <v>NEONATUS RISTI</v>
      </c>
      <c r="L5" s="41"/>
      <c r="M5" s="41"/>
      <c r="N5" s="41" t="str">
        <f>G5</f>
        <v>NEONATUS RISTI YANG DITANGANI</v>
      </c>
      <c r="O5" s="41"/>
      <c r="P5" s="41"/>
      <c r="Q5" s="41" t="s">
        <v>53</v>
      </c>
      <c r="R5" s="63" t="str">
        <f>D5</f>
        <v>NEONATUS RISTI</v>
      </c>
      <c r="S5" s="63"/>
      <c r="T5" s="63"/>
      <c r="U5" s="63" t="str">
        <f>G5</f>
        <v>NEONATUS RISTI YANG DITANGANI</v>
      </c>
      <c r="V5" s="63"/>
      <c r="W5" s="63"/>
      <c r="X5" s="63" t="s">
        <v>53</v>
      </c>
      <c r="Y5" s="60" t="str">
        <f>R5</f>
        <v>NEONATUS RISTI</v>
      </c>
      <c r="Z5" s="60"/>
      <c r="AA5" s="60"/>
      <c r="AB5" s="60" t="str">
        <f>U5</f>
        <v>NEONATUS RISTI YANG DITANGANI</v>
      </c>
      <c r="AC5" s="60"/>
      <c r="AD5" s="60"/>
      <c r="AE5" s="60" t="s">
        <v>53</v>
      </c>
      <c r="AF5" s="60" t="str">
        <f>Y5</f>
        <v>NEONATUS RISTI</v>
      </c>
      <c r="AG5" s="60"/>
      <c r="AH5" s="60"/>
      <c r="AI5" s="60" t="str">
        <f>AB5</f>
        <v>NEONATUS RISTI YANG DITANGANI</v>
      </c>
      <c r="AJ5" s="60"/>
      <c r="AK5" s="60"/>
      <c r="AL5" s="60" t="s">
        <v>53</v>
      </c>
    </row>
    <row r="6" spans="1:38" s="7" customFormat="1" x14ac:dyDescent="0.25">
      <c r="A6" s="45"/>
      <c r="B6" s="45"/>
      <c r="C6" s="44"/>
      <c r="D6" s="21" t="s">
        <v>30</v>
      </c>
      <c r="E6" s="21" t="s">
        <v>31</v>
      </c>
      <c r="F6" s="21" t="s">
        <v>32</v>
      </c>
      <c r="G6" s="21" t="s">
        <v>30</v>
      </c>
      <c r="H6" s="21" t="s">
        <v>31</v>
      </c>
      <c r="I6" s="21" t="s">
        <v>32</v>
      </c>
      <c r="J6" s="47"/>
      <c r="K6" s="22" t="s">
        <v>30</v>
      </c>
      <c r="L6" s="22" t="s">
        <v>31</v>
      </c>
      <c r="M6" s="22" t="s">
        <v>32</v>
      </c>
      <c r="N6" s="22" t="s">
        <v>30</v>
      </c>
      <c r="O6" s="22" t="s">
        <v>31</v>
      </c>
      <c r="P6" s="22" t="s">
        <v>32</v>
      </c>
      <c r="Q6" s="26"/>
      <c r="R6" s="77" t="s">
        <v>30</v>
      </c>
      <c r="S6" s="77" t="s">
        <v>31</v>
      </c>
      <c r="T6" s="77" t="s">
        <v>32</v>
      </c>
      <c r="U6" s="77" t="s">
        <v>30</v>
      </c>
      <c r="V6" s="77" t="s">
        <v>31</v>
      </c>
      <c r="W6" s="77" t="s">
        <v>32</v>
      </c>
      <c r="X6" s="78"/>
      <c r="Y6" s="23" t="s">
        <v>30</v>
      </c>
      <c r="Z6" s="23" t="s">
        <v>31</v>
      </c>
      <c r="AA6" s="23" t="s">
        <v>32</v>
      </c>
      <c r="AB6" s="23" t="s">
        <v>30</v>
      </c>
      <c r="AC6" s="23" t="s">
        <v>31</v>
      </c>
      <c r="AD6" s="23" t="s">
        <v>32</v>
      </c>
      <c r="AE6" s="35"/>
      <c r="AF6" s="23" t="s">
        <v>30</v>
      </c>
      <c r="AG6" s="23" t="s">
        <v>31</v>
      </c>
      <c r="AH6" s="23" t="s">
        <v>32</v>
      </c>
      <c r="AI6" s="23" t="s">
        <v>30</v>
      </c>
      <c r="AJ6" s="23" t="s">
        <v>31</v>
      </c>
      <c r="AK6" s="23" t="s">
        <v>32</v>
      </c>
      <c r="AL6" s="35"/>
    </row>
    <row r="7" spans="1:38" ht="15.75" x14ac:dyDescent="0.25">
      <c r="A7" s="1">
        <v>1</v>
      </c>
      <c r="B7" s="6" t="s">
        <v>2</v>
      </c>
      <c r="C7" s="9" t="s">
        <v>35</v>
      </c>
      <c r="D7" s="94">
        <v>11</v>
      </c>
      <c r="E7" s="94">
        <v>8</v>
      </c>
      <c r="F7" s="4">
        <f>SUM(D7:E7)</f>
        <v>19</v>
      </c>
      <c r="G7" s="3">
        <f>D7</f>
        <v>11</v>
      </c>
      <c r="H7" s="3">
        <f>E7</f>
        <v>8</v>
      </c>
      <c r="I7" s="2">
        <f>SUM(G7:H7)</f>
        <v>19</v>
      </c>
      <c r="J7" s="5">
        <f>I7/F7%</f>
        <v>100</v>
      </c>
      <c r="K7" s="3">
        <v>8</v>
      </c>
      <c r="L7" s="3">
        <v>5</v>
      </c>
      <c r="M7" s="4">
        <f>SUM(K7:L7)</f>
        <v>13</v>
      </c>
      <c r="N7" s="3">
        <f>K7</f>
        <v>8</v>
      </c>
      <c r="O7" s="3">
        <f>L7</f>
        <v>5</v>
      </c>
      <c r="P7" s="2">
        <f>SUM(N7:O7)</f>
        <v>13</v>
      </c>
      <c r="Q7" s="5">
        <f>P7/M7%</f>
        <v>100</v>
      </c>
      <c r="R7" s="3"/>
      <c r="S7" s="3"/>
      <c r="T7" s="4">
        <f>SUM(R7:S7)</f>
        <v>0</v>
      </c>
      <c r="U7" s="3">
        <f>R7</f>
        <v>0</v>
      </c>
      <c r="V7" s="3">
        <f>S7</f>
        <v>0</v>
      </c>
      <c r="W7" s="2">
        <f>SUM(U7:V7)</f>
        <v>0</v>
      </c>
      <c r="X7" s="5" t="e">
        <f>W7/T7*1000</f>
        <v>#DIV/0!</v>
      </c>
      <c r="Y7" s="3"/>
      <c r="Z7" s="3"/>
      <c r="AA7" s="4">
        <f>SUM(Y7:Z7)</f>
        <v>0</v>
      </c>
      <c r="AB7" s="3"/>
      <c r="AC7" s="3"/>
      <c r="AD7" s="2">
        <f>SUM(AB7:AC7)</f>
        <v>0</v>
      </c>
      <c r="AE7" s="5" t="e">
        <f>AD7/AA7*1000</f>
        <v>#DIV/0!</v>
      </c>
      <c r="AF7" s="24">
        <f>SUM(D7,K7,R7,Y7)</f>
        <v>19</v>
      </c>
      <c r="AG7" s="24">
        <f>SUM(E7,L7,S7,Z7)</f>
        <v>13</v>
      </c>
      <c r="AH7" s="24">
        <f>SUM(AF7:AG7)</f>
        <v>32</v>
      </c>
      <c r="AI7" s="24">
        <f>SUM(G7,N7,U7,AB7)</f>
        <v>19</v>
      </c>
      <c r="AJ7" s="24">
        <f>SUM(H7,O7,V7,AC7)</f>
        <v>13</v>
      </c>
      <c r="AK7" s="2">
        <f>SUM(AI7:AJ7)</f>
        <v>32</v>
      </c>
      <c r="AL7" s="5">
        <f>AK7/AH7*1000</f>
        <v>1000</v>
      </c>
    </row>
    <row r="8" spans="1:38" ht="15.75" x14ac:dyDescent="0.25">
      <c r="A8" s="1">
        <v>2</v>
      </c>
      <c r="B8" s="6" t="s">
        <v>3</v>
      </c>
      <c r="C8" s="9" t="s">
        <v>35</v>
      </c>
      <c r="D8" s="94">
        <v>0</v>
      </c>
      <c r="E8" s="94">
        <v>4</v>
      </c>
      <c r="F8" s="4">
        <f t="shared" ref="F8:F34" si="0">SUM(D8:E8)</f>
        <v>4</v>
      </c>
      <c r="G8" s="3">
        <f t="shared" ref="G8:G23" si="1">D8</f>
        <v>0</v>
      </c>
      <c r="H8" s="3">
        <f t="shared" ref="H8:H23" si="2">E8</f>
        <v>4</v>
      </c>
      <c r="I8" s="2">
        <f t="shared" ref="I8:I33" si="3">SUM(G8:H8)</f>
        <v>4</v>
      </c>
      <c r="J8" s="5">
        <f t="shared" ref="J8:J34" si="4">I8/F8%</f>
        <v>100</v>
      </c>
      <c r="K8" s="3">
        <v>0</v>
      </c>
      <c r="L8" s="3">
        <v>3</v>
      </c>
      <c r="M8" s="4">
        <f t="shared" ref="M8:M34" si="5">SUM(K8:L8)</f>
        <v>3</v>
      </c>
      <c r="N8" s="3">
        <f t="shared" ref="N8:N33" si="6">K8</f>
        <v>0</v>
      </c>
      <c r="O8" s="3">
        <f t="shared" ref="O8:O33" si="7">L8</f>
        <v>3</v>
      </c>
      <c r="P8" s="2">
        <f t="shared" ref="P8:P33" si="8">SUM(N8:O8)</f>
        <v>3</v>
      </c>
      <c r="Q8" s="5">
        <f t="shared" ref="Q8:Q34" si="9">P8/M8%</f>
        <v>100</v>
      </c>
      <c r="R8" s="3"/>
      <c r="S8" s="3"/>
      <c r="T8" s="4">
        <f t="shared" ref="T8:T34" si="10">SUM(R8:S8)</f>
        <v>0</v>
      </c>
      <c r="U8" s="3">
        <f t="shared" ref="U8:U30" si="11">R8</f>
        <v>0</v>
      </c>
      <c r="V8" s="3">
        <f t="shared" ref="V8:V30" si="12">S8</f>
        <v>0</v>
      </c>
      <c r="W8" s="2">
        <f t="shared" ref="W8:W33" si="13">SUM(U8:V8)</f>
        <v>0</v>
      </c>
      <c r="X8" s="5" t="e">
        <f t="shared" ref="X8:X34" si="14">W8/T8*1000</f>
        <v>#DIV/0!</v>
      </c>
      <c r="Y8" s="3"/>
      <c r="Z8" s="3"/>
      <c r="AA8" s="4">
        <f t="shared" ref="AA8:AA34" si="15">SUM(Y8:Z8)</f>
        <v>0</v>
      </c>
      <c r="AB8" s="3"/>
      <c r="AC8" s="3"/>
      <c r="AD8" s="2">
        <f t="shared" ref="AD8:AD33" si="16">SUM(AB8:AC8)</f>
        <v>0</v>
      </c>
      <c r="AE8" s="5" t="e">
        <f t="shared" ref="AE8:AE34" si="17">AD8/AA8*1000</f>
        <v>#DIV/0!</v>
      </c>
      <c r="AF8" s="24">
        <f t="shared" ref="AF8:AF33" si="18">SUM(D8,K8,R8,Y8)</f>
        <v>0</v>
      </c>
      <c r="AG8" s="24">
        <f t="shared" ref="AG8:AG33" si="19">SUM(E8,L8,S8,Z8)</f>
        <v>7</v>
      </c>
      <c r="AH8" s="24">
        <f t="shared" ref="AH8:AH34" si="20">SUM(AF8:AG8)</f>
        <v>7</v>
      </c>
      <c r="AI8" s="24">
        <f t="shared" ref="AI8:AI33" si="21">SUM(G8,N8,U8,AB8)</f>
        <v>0</v>
      </c>
      <c r="AJ8" s="24">
        <f t="shared" ref="AJ8:AJ33" si="22">SUM(H8,O8,V8,AC8)</f>
        <v>7</v>
      </c>
      <c r="AK8" s="2">
        <f t="shared" ref="AK8:AK33" si="23">SUM(AI8:AJ8)</f>
        <v>7</v>
      </c>
      <c r="AL8" s="5">
        <f t="shared" ref="AL8:AL34" si="24">AK8/AH8*1000</f>
        <v>1000</v>
      </c>
    </row>
    <row r="9" spans="1:38" ht="15.75" x14ac:dyDescent="0.25">
      <c r="A9" s="1">
        <v>3</v>
      </c>
      <c r="B9" s="6" t="s">
        <v>4</v>
      </c>
      <c r="C9" s="9" t="s">
        <v>35</v>
      </c>
      <c r="D9" s="94">
        <v>8</v>
      </c>
      <c r="E9" s="94">
        <v>5</v>
      </c>
      <c r="F9" s="4">
        <f t="shared" si="0"/>
        <v>13</v>
      </c>
      <c r="G9" s="3">
        <f t="shared" si="1"/>
        <v>8</v>
      </c>
      <c r="H9" s="3">
        <f t="shared" si="2"/>
        <v>5</v>
      </c>
      <c r="I9" s="2">
        <f t="shared" si="3"/>
        <v>13</v>
      </c>
      <c r="J9" s="5">
        <f t="shared" si="4"/>
        <v>100</v>
      </c>
      <c r="K9" s="3">
        <v>8</v>
      </c>
      <c r="L9" s="3">
        <v>7</v>
      </c>
      <c r="M9" s="4">
        <f t="shared" si="5"/>
        <v>15</v>
      </c>
      <c r="N9" s="3">
        <f t="shared" si="6"/>
        <v>8</v>
      </c>
      <c r="O9" s="3">
        <f t="shared" si="7"/>
        <v>7</v>
      </c>
      <c r="P9" s="2">
        <f t="shared" si="8"/>
        <v>15</v>
      </c>
      <c r="Q9" s="5">
        <f t="shared" si="9"/>
        <v>100</v>
      </c>
      <c r="R9" s="3"/>
      <c r="S9" s="3"/>
      <c r="T9" s="4">
        <f t="shared" si="10"/>
        <v>0</v>
      </c>
      <c r="U9" s="3">
        <f t="shared" si="11"/>
        <v>0</v>
      </c>
      <c r="V9" s="3">
        <f t="shared" si="12"/>
        <v>0</v>
      </c>
      <c r="W9" s="2">
        <f t="shared" si="13"/>
        <v>0</v>
      </c>
      <c r="X9" s="5" t="e">
        <f t="shared" si="14"/>
        <v>#DIV/0!</v>
      </c>
      <c r="Y9" s="3"/>
      <c r="Z9" s="3"/>
      <c r="AA9" s="4">
        <f t="shared" si="15"/>
        <v>0</v>
      </c>
      <c r="AB9" s="3"/>
      <c r="AC9" s="3"/>
      <c r="AD9" s="2">
        <f t="shared" si="16"/>
        <v>0</v>
      </c>
      <c r="AE9" s="5" t="e">
        <f t="shared" si="17"/>
        <v>#DIV/0!</v>
      </c>
      <c r="AF9" s="24">
        <f t="shared" si="18"/>
        <v>16</v>
      </c>
      <c r="AG9" s="24">
        <f t="shared" si="19"/>
        <v>12</v>
      </c>
      <c r="AH9" s="24">
        <f t="shared" si="20"/>
        <v>28</v>
      </c>
      <c r="AI9" s="24">
        <f t="shared" si="21"/>
        <v>16</v>
      </c>
      <c r="AJ9" s="24">
        <f t="shared" si="22"/>
        <v>12</v>
      </c>
      <c r="AK9" s="2">
        <f t="shared" si="23"/>
        <v>28</v>
      </c>
      <c r="AL9" s="5">
        <f t="shared" si="24"/>
        <v>1000</v>
      </c>
    </row>
    <row r="10" spans="1:38" ht="15.75" x14ac:dyDescent="0.25">
      <c r="A10" s="1">
        <v>4</v>
      </c>
      <c r="B10" s="6" t="s">
        <v>5</v>
      </c>
      <c r="C10" s="9" t="s">
        <v>36</v>
      </c>
      <c r="D10" s="94">
        <v>7</v>
      </c>
      <c r="E10" s="94">
        <v>7</v>
      </c>
      <c r="F10" s="4">
        <f t="shared" si="0"/>
        <v>14</v>
      </c>
      <c r="G10" s="3">
        <f t="shared" si="1"/>
        <v>7</v>
      </c>
      <c r="H10" s="3">
        <f t="shared" si="2"/>
        <v>7</v>
      </c>
      <c r="I10" s="2">
        <f t="shared" si="3"/>
        <v>14</v>
      </c>
      <c r="J10" s="5">
        <f t="shared" si="4"/>
        <v>99.999999999999986</v>
      </c>
      <c r="K10" s="3">
        <v>6</v>
      </c>
      <c r="L10" s="3">
        <v>2</v>
      </c>
      <c r="M10" s="4">
        <f t="shared" si="5"/>
        <v>8</v>
      </c>
      <c r="N10" s="3">
        <f t="shared" si="6"/>
        <v>6</v>
      </c>
      <c r="O10" s="3">
        <f t="shared" si="7"/>
        <v>2</v>
      </c>
      <c r="P10" s="2">
        <f t="shared" si="8"/>
        <v>8</v>
      </c>
      <c r="Q10" s="5">
        <f t="shared" si="9"/>
        <v>100</v>
      </c>
      <c r="R10" s="3"/>
      <c r="S10" s="3"/>
      <c r="T10" s="4">
        <f t="shared" si="10"/>
        <v>0</v>
      </c>
      <c r="U10" s="3">
        <f t="shared" si="11"/>
        <v>0</v>
      </c>
      <c r="V10" s="3">
        <f t="shared" si="12"/>
        <v>0</v>
      </c>
      <c r="W10" s="2">
        <f t="shared" si="13"/>
        <v>0</v>
      </c>
      <c r="X10" s="5" t="e">
        <f t="shared" si="14"/>
        <v>#DIV/0!</v>
      </c>
      <c r="Y10" s="3"/>
      <c r="Z10" s="3"/>
      <c r="AA10" s="4">
        <f t="shared" si="15"/>
        <v>0</v>
      </c>
      <c r="AB10" s="3"/>
      <c r="AC10" s="3"/>
      <c r="AD10" s="2">
        <f t="shared" si="16"/>
        <v>0</v>
      </c>
      <c r="AE10" s="5" t="e">
        <f t="shared" si="17"/>
        <v>#DIV/0!</v>
      </c>
      <c r="AF10" s="24">
        <f t="shared" si="18"/>
        <v>13</v>
      </c>
      <c r="AG10" s="24">
        <f t="shared" si="19"/>
        <v>9</v>
      </c>
      <c r="AH10" s="24">
        <f t="shared" si="20"/>
        <v>22</v>
      </c>
      <c r="AI10" s="24">
        <f t="shared" si="21"/>
        <v>13</v>
      </c>
      <c r="AJ10" s="24">
        <f t="shared" si="22"/>
        <v>9</v>
      </c>
      <c r="AK10" s="2">
        <f t="shared" si="23"/>
        <v>22</v>
      </c>
      <c r="AL10" s="5">
        <f t="shared" si="24"/>
        <v>1000</v>
      </c>
    </row>
    <row r="11" spans="1:38" ht="15.75" x14ac:dyDescent="0.25">
      <c r="A11" s="1">
        <v>5</v>
      </c>
      <c r="B11" s="6" t="s">
        <v>6</v>
      </c>
      <c r="C11" s="9" t="s">
        <v>36</v>
      </c>
      <c r="D11" s="94">
        <v>13</v>
      </c>
      <c r="E11" s="94">
        <v>15</v>
      </c>
      <c r="F11" s="4">
        <f t="shared" si="0"/>
        <v>28</v>
      </c>
      <c r="G11" s="3">
        <f t="shared" si="1"/>
        <v>13</v>
      </c>
      <c r="H11" s="3">
        <f t="shared" si="2"/>
        <v>15</v>
      </c>
      <c r="I11" s="2">
        <f t="shared" si="3"/>
        <v>28</v>
      </c>
      <c r="J11" s="5">
        <f t="shared" si="4"/>
        <v>99.999999999999986</v>
      </c>
      <c r="K11" s="3">
        <v>7</v>
      </c>
      <c r="L11" s="3">
        <v>4</v>
      </c>
      <c r="M11" s="4">
        <f t="shared" si="5"/>
        <v>11</v>
      </c>
      <c r="N11" s="3">
        <f t="shared" si="6"/>
        <v>7</v>
      </c>
      <c r="O11" s="3">
        <f t="shared" si="7"/>
        <v>4</v>
      </c>
      <c r="P11" s="2">
        <f t="shared" si="8"/>
        <v>11</v>
      </c>
      <c r="Q11" s="5">
        <f t="shared" si="9"/>
        <v>100</v>
      </c>
      <c r="R11" s="3"/>
      <c r="S11" s="3"/>
      <c r="T11" s="4">
        <f t="shared" si="10"/>
        <v>0</v>
      </c>
      <c r="U11" s="3">
        <f t="shared" si="11"/>
        <v>0</v>
      </c>
      <c r="V11" s="3">
        <f t="shared" si="12"/>
        <v>0</v>
      </c>
      <c r="W11" s="2">
        <f t="shared" si="13"/>
        <v>0</v>
      </c>
      <c r="X11" s="5" t="e">
        <f t="shared" si="14"/>
        <v>#DIV/0!</v>
      </c>
      <c r="Y11" s="3"/>
      <c r="Z11" s="3"/>
      <c r="AA11" s="4">
        <f t="shared" si="15"/>
        <v>0</v>
      </c>
      <c r="AB11" s="3"/>
      <c r="AC11" s="3"/>
      <c r="AD11" s="2">
        <f t="shared" si="16"/>
        <v>0</v>
      </c>
      <c r="AE11" s="5" t="e">
        <f t="shared" si="17"/>
        <v>#DIV/0!</v>
      </c>
      <c r="AF11" s="24">
        <f t="shared" si="18"/>
        <v>20</v>
      </c>
      <c r="AG11" s="24">
        <f t="shared" si="19"/>
        <v>19</v>
      </c>
      <c r="AH11" s="24">
        <f t="shared" si="20"/>
        <v>39</v>
      </c>
      <c r="AI11" s="24">
        <f t="shared" si="21"/>
        <v>20</v>
      </c>
      <c r="AJ11" s="24">
        <f t="shared" si="22"/>
        <v>19</v>
      </c>
      <c r="AK11" s="2">
        <f t="shared" si="23"/>
        <v>39</v>
      </c>
      <c r="AL11" s="5">
        <f t="shared" si="24"/>
        <v>1000</v>
      </c>
    </row>
    <row r="12" spans="1:38" ht="15.75" x14ac:dyDescent="0.25">
      <c r="A12" s="1">
        <v>6</v>
      </c>
      <c r="B12" s="6" t="s">
        <v>7</v>
      </c>
      <c r="C12" s="9" t="s">
        <v>37</v>
      </c>
      <c r="D12" s="94">
        <v>6</v>
      </c>
      <c r="E12" s="94">
        <v>7</v>
      </c>
      <c r="F12" s="4">
        <f t="shared" si="0"/>
        <v>13</v>
      </c>
      <c r="G12" s="3">
        <f t="shared" si="1"/>
        <v>6</v>
      </c>
      <c r="H12" s="3">
        <f t="shared" si="2"/>
        <v>7</v>
      </c>
      <c r="I12" s="2">
        <f t="shared" si="3"/>
        <v>13</v>
      </c>
      <c r="J12" s="5">
        <f t="shared" si="4"/>
        <v>100</v>
      </c>
      <c r="K12" s="3">
        <v>12</v>
      </c>
      <c r="L12" s="3">
        <v>6</v>
      </c>
      <c r="M12" s="4">
        <f t="shared" si="5"/>
        <v>18</v>
      </c>
      <c r="N12" s="3">
        <f t="shared" si="6"/>
        <v>12</v>
      </c>
      <c r="O12" s="3">
        <f t="shared" si="7"/>
        <v>6</v>
      </c>
      <c r="P12" s="2">
        <f t="shared" si="8"/>
        <v>18</v>
      </c>
      <c r="Q12" s="5">
        <f t="shared" si="9"/>
        <v>100</v>
      </c>
      <c r="R12" s="3"/>
      <c r="S12" s="3"/>
      <c r="T12" s="4">
        <f t="shared" si="10"/>
        <v>0</v>
      </c>
      <c r="U12" s="3">
        <f t="shared" si="11"/>
        <v>0</v>
      </c>
      <c r="V12" s="3">
        <f t="shared" si="12"/>
        <v>0</v>
      </c>
      <c r="W12" s="2">
        <f t="shared" si="13"/>
        <v>0</v>
      </c>
      <c r="X12" s="5" t="e">
        <f t="shared" si="14"/>
        <v>#DIV/0!</v>
      </c>
      <c r="Y12" s="3"/>
      <c r="Z12" s="3"/>
      <c r="AA12" s="4">
        <f t="shared" si="15"/>
        <v>0</v>
      </c>
      <c r="AB12" s="3"/>
      <c r="AC12" s="3"/>
      <c r="AD12" s="2">
        <f t="shared" si="16"/>
        <v>0</v>
      </c>
      <c r="AE12" s="5" t="e">
        <f t="shared" si="17"/>
        <v>#DIV/0!</v>
      </c>
      <c r="AF12" s="24">
        <f t="shared" si="18"/>
        <v>18</v>
      </c>
      <c r="AG12" s="24">
        <f t="shared" si="19"/>
        <v>13</v>
      </c>
      <c r="AH12" s="24">
        <f t="shared" si="20"/>
        <v>31</v>
      </c>
      <c r="AI12" s="24">
        <f t="shared" si="21"/>
        <v>18</v>
      </c>
      <c r="AJ12" s="24">
        <f t="shared" si="22"/>
        <v>13</v>
      </c>
      <c r="AK12" s="2">
        <f t="shared" si="23"/>
        <v>31</v>
      </c>
      <c r="AL12" s="5">
        <f t="shared" si="24"/>
        <v>1000</v>
      </c>
    </row>
    <row r="13" spans="1:38" ht="15.75" x14ac:dyDescent="0.25">
      <c r="A13" s="1">
        <v>7</v>
      </c>
      <c r="B13" s="6" t="s">
        <v>8</v>
      </c>
      <c r="C13" s="9" t="s">
        <v>37</v>
      </c>
      <c r="D13" s="94">
        <v>5</v>
      </c>
      <c r="E13" s="94">
        <v>4</v>
      </c>
      <c r="F13" s="4">
        <f t="shared" si="0"/>
        <v>9</v>
      </c>
      <c r="G13" s="3">
        <f t="shared" si="1"/>
        <v>5</v>
      </c>
      <c r="H13" s="3">
        <f t="shared" si="2"/>
        <v>4</v>
      </c>
      <c r="I13" s="2">
        <f t="shared" si="3"/>
        <v>9</v>
      </c>
      <c r="J13" s="5">
        <f t="shared" si="4"/>
        <v>100</v>
      </c>
      <c r="K13" s="3">
        <v>4</v>
      </c>
      <c r="L13" s="3">
        <v>8</v>
      </c>
      <c r="M13" s="4">
        <f t="shared" si="5"/>
        <v>12</v>
      </c>
      <c r="N13" s="3">
        <f t="shared" si="6"/>
        <v>4</v>
      </c>
      <c r="O13" s="3">
        <f t="shared" si="7"/>
        <v>8</v>
      </c>
      <c r="P13" s="2">
        <f t="shared" si="8"/>
        <v>12</v>
      </c>
      <c r="Q13" s="5">
        <f t="shared" si="9"/>
        <v>100</v>
      </c>
      <c r="R13" s="3"/>
      <c r="S13" s="3"/>
      <c r="T13" s="4">
        <f t="shared" si="10"/>
        <v>0</v>
      </c>
      <c r="U13" s="3">
        <f t="shared" si="11"/>
        <v>0</v>
      </c>
      <c r="V13" s="3">
        <f t="shared" si="12"/>
        <v>0</v>
      </c>
      <c r="W13" s="2">
        <f t="shared" si="13"/>
        <v>0</v>
      </c>
      <c r="X13" s="5" t="e">
        <f t="shared" si="14"/>
        <v>#DIV/0!</v>
      </c>
      <c r="Y13" s="3"/>
      <c r="Z13" s="3"/>
      <c r="AA13" s="4">
        <f t="shared" si="15"/>
        <v>0</v>
      </c>
      <c r="AB13" s="3"/>
      <c r="AC13" s="3"/>
      <c r="AD13" s="2">
        <f t="shared" si="16"/>
        <v>0</v>
      </c>
      <c r="AE13" s="5" t="e">
        <f t="shared" si="17"/>
        <v>#DIV/0!</v>
      </c>
      <c r="AF13" s="24">
        <f t="shared" si="18"/>
        <v>9</v>
      </c>
      <c r="AG13" s="24">
        <f t="shared" si="19"/>
        <v>12</v>
      </c>
      <c r="AH13" s="24">
        <f t="shared" si="20"/>
        <v>21</v>
      </c>
      <c r="AI13" s="24">
        <f t="shared" si="21"/>
        <v>9</v>
      </c>
      <c r="AJ13" s="24">
        <f t="shared" si="22"/>
        <v>12</v>
      </c>
      <c r="AK13" s="2">
        <f t="shared" si="23"/>
        <v>21</v>
      </c>
      <c r="AL13" s="5">
        <f t="shared" si="24"/>
        <v>1000</v>
      </c>
    </row>
    <row r="14" spans="1:38" ht="15.75" x14ac:dyDescent="0.25">
      <c r="A14" s="1">
        <v>8</v>
      </c>
      <c r="B14" s="6" t="s">
        <v>9</v>
      </c>
      <c r="C14" s="9" t="s">
        <v>38</v>
      </c>
      <c r="D14" s="94">
        <v>5</v>
      </c>
      <c r="E14" s="94">
        <v>9</v>
      </c>
      <c r="F14" s="4">
        <f t="shared" si="0"/>
        <v>14</v>
      </c>
      <c r="G14" s="3">
        <f t="shared" si="1"/>
        <v>5</v>
      </c>
      <c r="H14" s="3">
        <f t="shared" si="2"/>
        <v>9</v>
      </c>
      <c r="I14" s="2">
        <f t="shared" si="3"/>
        <v>14</v>
      </c>
      <c r="J14" s="5">
        <f t="shared" si="4"/>
        <v>99.999999999999986</v>
      </c>
      <c r="K14" s="3">
        <v>6</v>
      </c>
      <c r="L14" s="3">
        <v>2</v>
      </c>
      <c r="M14" s="4">
        <f t="shared" si="5"/>
        <v>8</v>
      </c>
      <c r="N14" s="3">
        <f t="shared" si="6"/>
        <v>6</v>
      </c>
      <c r="O14" s="3">
        <f t="shared" si="7"/>
        <v>2</v>
      </c>
      <c r="P14" s="2">
        <f t="shared" si="8"/>
        <v>8</v>
      </c>
      <c r="Q14" s="5">
        <f t="shared" si="9"/>
        <v>100</v>
      </c>
      <c r="R14" s="3"/>
      <c r="S14" s="3"/>
      <c r="T14" s="4">
        <f t="shared" si="10"/>
        <v>0</v>
      </c>
      <c r="U14" s="3">
        <f t="shared" si="11"/>
        <v>0</v>
      </c>
      <c r="V14" s="3">
        <f t="shared" si="12"/>
        <v>0</v>
      </c>
      <c r="W14" s="2">
        <f t="shared" si="13"/>
        <v>0</v>
      </c>
      <c r="X14" s="5" t="e">
        <f t="shared" si="14"/>
        <v>#DIV/0!</v>
      </c>
      <c r="Y14" s="3"/>
      <c r="Z14" s="3"/>
      <c r="AA14" s="4">
        <f t="shared" si="15"/>
        <v>0</v>
      </c>
      <c r="AB14" s="3"/>
      <c r="AC14" s="3"/>
      <c r="AD14" s="2">
        <f t="shared" si="16"/>
        <v>0</v>
      </c>
      <c r="AE14" s="5" t="e">
        <f t="shared" si="17"/>
        <v>#DIV/0!</v>
      </c>
      <c r="AF14" s="24">
        <f t="shared" si="18"/>
        <v>11</v>
      </c>
      <c r="AG14" s="24">
        <f t="shared" si="19"/>
        <v>11</v>
      </c>
      <c r="AH14" s="24">
        <f t="shared" si="20"/>
        <v>22</v>
      </c>
      <c r="AI14" s="24">
        <f t="shared" si="21"/>
        <v>11</v>
      </c>
      <c r="AJ14" s="24">
        <f t="shared" si="22"/>
        <v>11</v>
      </c>
      <c r="AK14" s="2">
        <f t="shared" si="23"/>
        <v>22</v>
      </c>
      <c r="AL14" s="5">
        <f t="shared" si="24"/>
        <v>1000</v>
      </c>
    </row>
    <row r="15" spans="1:38" ht="15.75" x14ac:dyDescent="0.25">
      <c r="A15" s="1">
        <v>9</v>
      </c>
      <c r="B15" s="6" t="s">
        <v>10</v>
      </c>
      <c r="C15" s="9" t="s">
        <v>38</v>
      </c>
      <c r="D15" s="94">
        <v>5</v>
      </c>
      <c r="E15" s="94">
        <v>10</v>
      </c>
      <c r="F15" s="4">
        <f t="shared" si="0"/>
        <v>15</v>
      </c>
      <c r="G15" s="3">
        <f t="shared" si="1"/>
        <v>5</v>
      </c>
      <c r="H15" s="3">
        <f t="shared" si="2"/>
        <v>10</v>
      </c>
      <c r="I15" s="2">
        <f t="shared" si="3"/>
        <v>15</v>
      </c>
      <c r="J15" s="5">
        <f t="shared" si="4"/>
        <v>100</v>
      </c>
      <c r="K15" s="3">
        <v>7</v>
      </c>
      <c r="L15" s="3">
        <v>8</v>
      </c>
      <c r="M15" s="4">
        <f t="shared" si="5"/>
        <v>15</v>
      </c>
      <c r="N15" s="3">
        <f t="shared" si="6"/>
        <v>7</v>
      </c>
      <c r="O15" s="3">
        <f t="shared" si="7"/>
        <v>8</v>
      </c>
      <c r="P15" s="2">
        <f t="shared" si="8"/>
        <v>15</v>
      </c>
      <c r="Q15" s="5">
        <f t="shared" si="9"/>
        <v>100</v>
      </c>
      <c r="R15" s="3"/>
      <c r="S15" s="3"/>
      <c r="T15" s="4">
        <f t="shared" si="10"/>
        <v>0</v>
      </c>
      <c r="U15" s="3">
        <f t="shared" si="11"/>
        <v>0</v>
      </c>
      <c r="V15" s="3">
        <f t="shared" si="12"/>
        <v>0</v>
      </c>
      <c r="W15" s="2">
        <f t="shared" si="13"/>
        <v>0</v>
      </c>
      <c r="X15" s="5" t="e">
        <f t="shared" si="14"/>
        <v>#DIV/0!</v>
      </c>
      <c r="Y15" s="3"/>
      <c r="Z15" s="3"/>
      <c r="AA15" s="4">
        <f t="shared" si="15"/>
        <v>0</v>
      </c>
      <c r="AB15" s="3"/>
      <c r="AC15" s="3"/>
      <c r="AD15" s="2">
        <f t="shared" si="16"/>
        <v>0</v>
      </c>
      <c r="AE15" s="5" t="e">
        <f t="shared" si="17"/>
        <v>#DIV/0!</v>
      </c>
      <c r="AF15" s="24">
        <f t="shared" si="18"/>
        <v>12</v>
      </c>
      <c r="AG15" s="24">
        <f t="shared" si="19"/>
        <v>18</v>
      </c>
      <c r="AH15" s="24">
        <f t="shared" si="20"/>
        <v>30</v>
      </c>
      <c r="AI15" s="24">
        <f t="shared" si="21"/>
        <v>12</v>
      </c>
      <c r="AJ15" s="24">
        <f t="shared" si="22"/>
        <v>18</v>
      </c>
      <c r="AK15" s="2">
        <f t="shared" si="23"/>
        <v>30</v>
      </c>
      <c r="AL15" s="5">
        <f t="shared" si="24"/>
        <v>1000</v>
      </c>
    </row>
    <row r="16" spans="1:38" ht="15.75" x14ac:dyDescent="0.25">
      <c r="A16" s="1">
        <v>10</v>
      </c>
      <c r="B16" s="6" t="s">
        <v>11</v>
      </c>
      <c r="C16" s="9" t="s">
        <v>11</v>
      </c>
      <c r="D16" s="94">
        <v>6</v>
      </c>
      <c r="E16" s="94">
        <v>14</v>
      </c>
      <c r="F16" s="4">
        <f t="shared" si="0"/>
        <v>20</v>
      </c>
      <c r="G16" s="3">
        <f t="shared" si="1"/>
        <v>6</v>
      </c>
      <c r="H16" s="3">
        <f t="shared" si="2"/>
        <v>14</v>
      </c>
      <c r="I16" s="2">
        <f t="shared" si="3"/>
        <v>20</v>
      </c>
      <c r="J16" s="5">
        <f t="shared" si="4"/>
        <v>100</v>
      </c>
      <c r="K16" s="3">
        <v>8</v>
      </c>
      <c r="L16" s="3">
        <v>12</v>
      </c>
      <c r="M16" s="4">
        <f t="shared" si="5"/>
        <v>20</v>
      </c>
      <c r="N16" s="3">
        <f t="shared" si="6"/>
        <v>8</v>
      </c>
      <c r="O16" s="3">
        <f t="shared" si="7"/>
        <v>12</v>
      </c>
      <c r="P16" s="2">
        <f t="shared" si="8"/>
        <v>20</v>
      </c>
      <c r="Q16" s="5">
        <f t="shared" si="9"/>
        <v>100</v>
      </c>
      <c r="R16" s="3"/>
      <c r="S16" s="3"/>
      <c r="T16" s="4">
        <f t="shared" si="10"/>
        <v>0</v>
      </c>
      <c r="U16" s="3">
        <f t="shared" si="11"/>
        <v>0</v>
      </c>
      <c r="V16" s="3">
        <f t="shared" si="12"/>
        <v>0</v>
      </c>
      <c r="W16" s="2">
        <f t="shared" si="13"/>
        <v>0</v>
      </c>
      <c r="X16" s="5" t="e">
        <f t="shared" si="14"/>
        <v>#DIV/0!</v>
      </c>
      <c r="Y16" s="3"/>
      <c r="Z16" s="3"/>
      <c r="AA16" s="4">
        <f t="shared" si="15"/>
        <v>0</v>
      </c>
      <c r="AB16" s="3"/>
      <c r="AC16" s="3"/>
      <c r="AD16" s="2">
        <f t="shared" si="16"/>
        <v>0</v>
      </c>
      <c r="AE16" s="5" t="e">
        <f t="shared" si="17"/>
        <v>#DIV/0!</v>
      </c>
      <c r="AF16" s="24">
        <f t="shared" si="18"/>
        <v>14</v>
      </c>
      <c r="AG16" s="24">
        <f t="shared" si="19"/>
        <v>26</v>
      </c>
      <c r="AH16" s="24">
        <f t="shared" si="20"/>
        <v>40</v>
      </c>
      <c r="AI16" s="24">
        <f t="shared" si="21"/>
        <v>14</v>
      </c>
      <c r="AJ16" s="24">
        <f t="shared" si="22"/>
        <v>26</v>
      </c>
      <c r="AK16" s="2">
        <f t="shared" si="23"/>
        <v>40</v>
      </c>
      <c r="AL16" s="5">
        <f t="shared" si="24"/>
        <v>1000</v>
      </c>
    </row>
    <row r="17" spans="1:38" ht="15.75" x14ac:dyDescent="0.25">
      <c r="A17" s="1">
        <v>11</v>
      </c>
      <c r="B17" s="6" t="s">
        <v>12</v>
      </c>
      <c r="C17" s="9" t="s">
        <v>12</v>
      </c>
      <c r="D17" s="94">
        <v>10</v>
      </c>
      <c r="E17" s="94">
        <v>8</v>
      </c>
      <c r="F17" s="4">
        <f t="shared" si="0"/>
        <v>18</v>
      </c>
      <c r="G17" s="3">
        <f t="shared" si="1"/>
        <v>10</v>
      </c>
      <c r="H17" s="3">
        <f t="shared" si="2"/>
        <v>8</v>
      </c>
      <c r="I17" s="2">
        <f t="shared" si="3"/>
        <v>18</v>
      </c>
      <c r="J17" s="5">
        <f t="shared" si="4"/>
        <v>100</v>
      </c>
      <c r="K17" s="3">
        <v>2</v>
      </c>
      <c r="L17" s="3">
        <v>4</v>
      </c>
      <c r="M17" s="4">
        <f t="shared" si="5"/>
        <v>6</v>
      </c>
      <c r="N17" s="3">
        <f t="shared" si="6"/>
        <v>2</v>
      </c>
      <c r="O17" s="3">
        <f t="shared" si="7"/>
        <v>4</v>
      </c>
      <c r="P17" s="2">
        <f t="shared" si="8"/>
        <v>6</v>
      </c>
      <c r="Q17" s="5">
        <f t="shared" si="9"/>
        <v>100</v>
      </c>
      <c r="R17" s="3"/>
      <c r="S17" s="3"/>
      <c r="T17" s="4">
        <f t="shared" si="10"/>
        <v>0</v>
      </c>
      <c r="U17" s="3">
        <f t="shared" si="11"/>
        <v>0</v>
      </c>
      <c r="V17" s="3">
        <f t="shared" si="12"/>
        <v>0</v>
      </c>
      <c r="W17" s="2">
        <f t="shared" si="13"/>
        <v>0</v>
      </c>
      <c r="X17" s="5" t="e">
        <f t="shared" si="14"/>
        <v>#DIV/0!</v>
      </c>
      <c r="Y17" s="3"/>
      <c r="Z17" s="3"/>
      <c r="AA17" s="4">
        <f t="shared" si="15"/>
        <v>0</v>
      </c>
      <c r="AB17" s="3"/>
      <c r="AC17" s="3"/>
      <c r="AD17" s="2">
        <f t="shared" si="16"/>
        <v>0</v>
      </c>
      <c r="AE17" s="5" t="e">
        <f t="shared" si="17"/>
        <v>#DIV/0!</v>
      </c>
      <c r="AF17" s="24">
        <f t="shared" si="18"/>
        <v>12</v>
      </c>
      <c r="AG17" s="24">
        <f t="shared" si="19"/>
        <v>12</v>
      </c>
      <c r="AH17" s="24">
        <f t="shared" si="20"/>
        <v>24</v>
      </c>
      <c r="AI17" s="24">
        <f t="shared" si="21"/>
        <v>12</v>
      </c>
      <c r="AJ17" s="24">
        <f t="shared" si="22"/>
        <v>12</v>
      </c>
      <c r="AK17" s="2">
        <f t="shared" si="23"/>
        <v>24</v>
      </c>
      <c r="AL17" s="5">
        <f t="shared" si="24"/>
        <v>1000</v>
      </c>
    </row>
    <row r="18" spans="1:38" ht="15.75" x14ac:dyDescent="0.25">
      <c r="A18" s="1">
        <v>12</v>
      </c>
      <c r="B18" s="6" t="s">
        <v>13</v>
      </c>
      <c r="C18" s="9" t="s">
        <v>12</v>
      </c>
      <c r="D18" s="94">
        <v>18</v>
      </c>
      <c r="E18" s="94">
        <v>12</v>
      </c>
      <c r="F18" s="4">
        <f t="shared" si="0"/>
        <v>30</v>
      </c>
      <c r="G18" s="3">
        <f t="shared" si="1"/>
        <v>18</v>
      </c>
      <c r="H18" s="3">
        <f t="shared" si="2"/>
        <v>12</v>
      </c>
      <c r="I18" s="2">
        <f t="shared" si="3"/>
        <v>30</v>
      </c>
      <c r="J18" s="5">
        <f t="shared" si="4"/>
        <v>100</v>
      </c>
      <c r="K18" s="3">
        <v>46</v>
      </c>
      <c r="L18" s="3">
        <v>31</v>
      </c>
      <c r="M18" s="4">
        <f t="shared" si="5"/>
        <v>77</v>
      </c>
      <c r="N18" s="3">
        <f t="shared" si="6"/>
        <v>46</v>
      </c>
      <c r="O18" s="3">
        <f t="shared" si="7"/>
        <v>31</v>
      </c>
      <c r="P18" s="2">
        <f t="shared" si="8"/>
        <v>77</v>
      </c>
      <c r="Q18" s="5">
        <f t="shared" si="9"/>
        <v>100</v>
      </c>
      <c r="R18" s="3"/>
      <c r="S18" s="3"/>
      <c r="T18" s="4">
        <f t="shared" si="10"/>
        <v>0</v>
      </c>
      <c r="U18" s="3">
        <f t="shared" si="11"/>
        <v>0</v>
      </c>
      <c r="V18" s="3">
        <f t="shared" si="12"/>
        <v>0</v>
      </c>
      <c r="W18" s="2">
        <f t="shared" si="13"/>
        <v>0</v>
      </c>
      <c r="X18" s="5" t="e">
        <f t="shared" si="14"/>
        <v>#DIV/0!</v>
      </c>
      <c r="Y18" s="3"/>
      <c r="Z18" s="3"/>
      <c r="AA18" s="4">
        <f t="shared" si="15"/>
        <v>0</v>
      </c>
      <c r="AB18" s="3"/>
      <c r="AC18" s="3"/>
      <c r="AD18" s="2">
        <f t="shared" si="16"/>
        <v>0</v>
      </c>
      <c r="AE18" s="5" t="e">
        <f t="shared" si="17"/>
        <v>#DIV/0!</v>
      </c>
      <c r="AF18" s="24">
        <f t="shared" si="18"/>
        <v>64</v>
      </c>
      <c r="AG18" s="24">
        <f t="shared" si="19"/>
        <v>43</v>
      </c>
      <c r="AH18" s="24">
        <f t="shared" si="20"/>
        <v>107</v>
      </c>
      <c r="AI18" s="24">
        <f t="shared" si="21"/>
        <v>64</v>
      </c>
      <c r="AJ18" s="24">
        <f t="shared" si="22"/>
        <v>43</v>
      </c>
      <c r="AK18" s="2">
        <f t="shared" si="23"/>
        <v>107</v>
      </c>
      <c r="AL18" s="5">
        <f t="shared" si="24"/>
        <v>1000</v>
      </c>
    </row>
    <row r="19" spans="1:38" ht="15.75" x14ac:dyDescent="0.25">
      <c r="A19" s="1">
        <v>13</v>
      </c>
      <c r="B19" s="6" t="s">
        <v>14</v>
      </c>
      <c r="C19" s="9" t="s">
        <v>39</v>
      </c>
      <c r="D19" s="94">
        <v>0</v>
      </c>
      <c r="E19" s="94">
        <v>3</v>
      </c>
      <c r="F19" s="4">
        <f t="shared" si="0"/>
        <v>3</v>
      </c>
      <c r="G19" s="3">
        <f t="shared" si="1"/>
        <v>0</v>
      </c>
      <c r="H19" s="3">
        <f t="shared" si="2"/>
        <v>3</v>
      </c>
      <c r="I19" s="2">
        <f t="shared" si="3"/>
        <v>3</v>
      </c>
      <c r="J19" s="5">
        <f t="shared" si="4"/>
        <v>100</v>
      </c>
      <c r="K19" s="3">
        <v>7</v>
      </c>
      <c r="L19" s="3">
        <v>1</v>
      </c>
      <c r="M19" s="4">
        <f t="shared" si="5"/>
        <v>8</v>
      </c>
      <c r="N19" s="3">
        <f t="shared" si="6"/>
        <v>7</v>
      </c>
      <c r="O19" s="3">
        <f t="shared" si="7"/>
        <v>1</v>
      </c>
      <c r="P19" s="2">
        <f t="shared" si="8"/>
        <v>8</v>
      </c>
      <c r="Q19" s="5">
        <f t="shared" si="9"/>
        <v>100</v>
      </c>
      <c r="R19" s="3"/>
      <c r="S19" s="3"/>
      <c r="T19" s="4">
        <f t="shared" si="10"/>
        <v>0</v>
      </c>
      <c r="U19" s="3">
        <f t="shared" si="11"/>
        <v>0</v>
      </c>
      <c r="V19" s="3">
        <f t="shared" si="12"/>
        <v>0</v>
      </c>
      <c r="W19" s="2">
        <f t="shared" si="13"/>
        <v>0</v>
      </c>
      <c r="X19" s="5" t="e">
        <f t="shared" si="14"/>
        <v>#DIV/0!</v>
      </c>
      <c r="Y19" s="3"/>
      <c r="Z19" s="3"/>
      <c r="AA19" s="4">
        <f t="shared" si="15"/>
        <v>0</v>
      </c>
      <c r="AB19" s="3"/>
      <c r="AC19" s="3"/>
      <c r="AD19" s="2">
        <f t="shared" si="16"/>
        <v>0</v>
      </c>
      <c r="AE19" s="5" t="e">
        <f t="shared" si="17"/>
        <v>#DIV/0!</v>
      </c>
      <c r="AF19" s="24">
        <f t="shared" si="18"/>
        <v>7</v>
      </c>
      <c r="AG19" s="24">
        <f t="shared" si="19"/>
        <v>4</v>
      </c>
      <c r="AH19" s="24">
        <f t="shared" si="20"/>
        <v>11</v>
      </c>
      <c r="AI19" s="24">
        <f t="shared" si="21"/>
        <v>7</v>
      </c>
      <c r="AJ19" s="24">
        <f t="shared" si="22"/>
        <v>4</v>
      </c>
      <c r="AK19" s="2">
        <f t="shared" si="23"/>
        <v>11</v>
      </c>
      <c r="AL19" s="5">
        <f t="shared" si="24"/>
        <v>1000</v>
      </c>
    </row>
    <row r="20" spans="1:38" ht="15.75" x14ac:dyDescent="0.25">
      <c r="A20" s="1">
        <v>14</v>
      </c>
      <c r="B20" s="6" t="s">
        <v>15</v>
      </c>
      <c r="C20" s="9" t="s">
        <v>39</v>
      </c>
      <c r="D20" s="94">
        <v>2</v>
      </c>
      <c r="E20" s="94">
        <v>7</v>
      </c>
      <c r="F20" s="4">
        <f t="shared" si="0"/>
        <v>9</v>
      </c>
      <c r="G20" s="3">
        <f t="shared" si="1"/>
        <v>2</v>
      </c>
      <c r="H20" s="3">
        <f t="shared" si="2"/>
        <v>7</v>
      </c>
      <c r="I20" s="2">
        <f t="shared" si="3"/>
        <v>9</v>
      </c>
      <c r="J20" s="5">
        <f t="shared" si="4"/>
        <v>100</v>
      </c>
      <c r="K20" s="3">
        <v>7</v>
      </c>
      <c r="L20" s="3">
        <v>2</v>
      </c>
      <c r="M20" s="4">
        <f t="shared" si="5"/>
        <v>9</v>
      </c>
      <c r="N20" s="3">
        <f t="shared" si="6"/>
        <v>7</v>
      </c>
      <c r="O20" s="3">
        <f t="shared" si="7"/>
        <v>2</v>
      </c>
      <c r="P20" s="2">
        <f t="shared" si="8"/>
        <v>9</v>
      </c>
      <c r="Q20" s="5">
        <f t="shared" si="9"/>
        <v>100</v>
      </c>
      <c r="R20" s="3"/>
      <c r="S20" s="3"/>
      <c r="T20" s="4">
        <f t="shared" si="10"/>
        <v>0</v>
      </c>
      <c r="U20" s="3">
        <f t="shared" si="11"/>
        <v>0</v>
      </c>
      <c r="V20" s="3">
        <f t="shared" si="12"/>
        <v>0</v>
      </c>
      <c r="W20" s="2">
        <f t="shared" si="13"/>
        <v>0</v>
      </c>
      <c r="X20" s="5" t="e">
        <f t="shared" si="14"/>
        <v>#DIV/0!</v>
      </c>
      <c r="Y20" s="3"/>
      <c r="Z20" s="3"/>
      <c r="AA20" s="4">
        <f t="shared" si="15"/>
        <v>0</v>
      </c>
      <c r="AB20" s="3"/>
      <c r="AC20" s="3"/>
      <c r="AD20" s="2">
        <f t="shared" si="16"/>
        <v>0</v>
      </c>
      <c r="AE20" s="5" t="e">
        <f t="shared" si="17"/>
        <v>#DIV/0!</v>
      </c>
      <c r="AF20" s="24">
        <f t="shared" si="18"/>
        <v>9</v>
      </c>
      <c r="AG20" s="24">
        <f t="shared" si="19"/>
        <v>9</v>
      </c>
      <c r="AH20" s="24">
        <f t="shared" si="20"/>
        <v>18</v>
      </c>
      <c r="AI20" s="24">
        <f t="shared" si="21"/>
        <v>9</v>
      </c>
      <c r="AJ20" s="24">
        <f t="shared" si="22"/>
        <v>9</v>
      </c>
      <c r="AK20" s="2">
        <f t="shared" si="23"/>
        <v>18</v>
      </c>
      <c r="AL20" s="5">
        <f t="shared" si="24"/>
        <v>1000</v>
      </c>
    </row>
    <row r="21" spans="1:38" ht="15.75" x14ac:dyDescent="0.25">
      <c r="A21" s="1">
        <v>15</v>
      </c>
      <c r="B21" s="6" t="s">
        <v>16</v>
      </c>
      <c r="C21" s="9" t="s">
        <v>39</v>
      </c>
      <c r="D21" s="94">
        <v>11</v>
      </c>
      <c r="E21" s="94">
        <v>9</v>
      </c>
      <c r="F21" s="4">
        <f t="shared" si="0"/>
        <v>20</v>
      </c>
      <c r="G21" s="3">
        <f t="shared" si="1"/>
        <v>11</v>
      </c>
      <c r="H21" s="3">
        <f t="shared" si="2"/>
        <v>9</v>
      </c>
      <c r="I21" s="2">
        <f t="shared" si="3"/>
        <v>20</v>
      </c>
      <c r="J21" s="5">
        <f t="shared" si="4"/>
        <v>100</v>
      </c>
      <c r="K21" s="3">
        <v>8</v>
      </c>
      <c r="L21" s="3">
        <v>4</v>
      </c>
      <c r="M21" s="4">
        <f t="shared" si="5"/>
        <v>12</v>
      </c>
      <c r="N21" s="3">
        <f t="shared" si="6"/>
        <v>8</v>
      </c>
      <c r="O21" s="3">
        <f t="shared" si="7"/>
        <v>4</v>
      </c>
      <c r="P21" s="2">
        <f t="shared" si="8"/>
        <v>12</v>
      </c>
      <c r="Q21" s="5">
        <f t="shared" si="9"/>
        <v>100</v>
      </c>
      <c r="R21" s="3"/>
      <c r="S21" s="3"/>
      <c r="T21" s="4">
        <f t="shared" si="10"/>
        <v>0</v>
      </c>
      <c r="U21" s="3">
        <f t="shared" si="11"/>
        <v>0</v>
      </c>
      <c r="V21" s="3">
        <f t="shared" si="12"/>
        <v>0</v>
      </c>
      <c r="W21" s="2">
        <f t="shared" si="13"/>
        <v>0</v>
      </c>
      <c r="X21" s="5" t="e">
        <f t="shared" si="14"/>
        <v>#DIV/0!</v>
      </c>
      <c r="Y21" s="3"/>
      <c r="Z21" s="3"/>
      <c r="AA21" s="4">
        <f t="shared" si="15"/>
        <v>0</v>
      </c>
      <c r="AB21" s="3"/>
      <c r="AC21" s="3"/>
      <c r="AD21" s="2">
        <f t="shared" si="16"/>
        <v>0</v>
      </c>
      <c r="AE21" s="5" t="e">
        <f t="shared" si="17"/>
        <v>#DIV/0!</v>
      </c>
      <c r="AF21" s="24">
        <f t="shared" si="18"/>
        <v>19</v>
      </c>
      <c r="AG21" s="24">
        <f t="shared" si="19"/>
        <v>13</v>
      </c>
      <c r="AH21" s="24">
        <f t="shared" si="20"/>
        <v>32</v>
      </c>
      <c r="AI21" s="24">
        <f t="shared" si="21"/>
        <v>19</v>
      </c>
      <c r="AJ21" s="24">
        <f t="shared" si="22"/>
        <v>13</v>
      </c>
      <c r="AK21" s="2">
        <f t="shared" si="23"/>
        <v>32</v>
      </c>
      <c r="AL21" s="5">
        <f t="shared" si="24"/>
        <v>1000</v>
      </c>
    </row>
    <row r="22" spans="1:38" ht="15.75" x14ac:dyDescent="0.25">
      <c r="A22" s="1">
        <v>16</v>
      </c>
      <c r="B22" s="6" t="s">
        <v>17</v>
      </c>
      <c r="C22" s="9" t="s">
        <v>40</v>
      </c>
      <c r="D22" s="94">
        <v>6</v>
      </c>
      <c r="E22" s="94">
        <v>7</v>
      </c>
      <c r="F22" s="4">
        <f t="shared" si="0"/>
        <v>13</v>
      </c>
      <c r="G22" s="3">
        <f t="shared" si="1"/>
        <v>6</v>
      </c>
      <c r="H22" s="3">
        <f t="shared" si="2"/>
        <v>7</v>
      </c>
      <c r="I22" s="2">
        <f t="shared" si="3"/>
        <v>13</v>
      </c>
      <c r="J22" s="5">
        <f t="shared" si="4"/>
        <v>100</v>
      </c>
      <c r="K22" s="3">
        <v>10</v>
      </c>
      <c r="L22" s="3">
        <v>4</v>
      </c>
      <c r="M22" s="4">
        <f t="shared" si="5"/>
        <v>14</v>
      </c>
      <c r="N22" s="3">
        <f t="shared" si="6"/>
        <v>10</v>
      </c>
      <c r="O22" s="3">
        <f t="shared" si="7"/>
        <v>4</v>
      </c>
      <c r="P22" s="2">
        <f t="shared" si="8"/>
        <v>14</v>
      </c>
      <c r="Q22" s="5">
        <f t="shared" si="9"/>
        <v>99.999999999999986</v>
      </c>
      <c r="R22" s="3"/>
      <c r="S22" s="3"/>
      <c r="T22" s="4">
        <f t="shared" si="10"/>
        <v>0</v>
      </c>
      <c r="U22" s="3">
        <f t="shared" si="11"/>
        <v>0</v>
      </c>
      <c r="V22" s="3">
        <f t="shared" si="12"/>
        <v>0</v>
      </c>
      <c r="W22" s="2">
        <f t="shared" si="13"/>
        <v>0</v>
      </c>
      <c r="X22" s="5" t="e">
        <f t="shared" si="14"/>
        <v>#DIV/0!</v>
      </c>
      <c r="Y22" s="3"/>
      <c r="Z22" s="3"/>
      <c r="AA22" s="4">
        <f t="shared" si="15"/>
        <v>0</v>
      </c>
      <c r="AB22" s="3"/>
      <c r="AC22" s="3"/>
      <c r="AD22" s="2">
        <f t="shared" si="16"/>
        <v>0</v>
      </c>
      <c r="AE22" s="5" t="e">
        <f t="shared" si="17"/>
        <v>#DIV/0!</v>
      </c>
      <c r="AF22" s="24">
        <f t="shared" si="18"/>
        <v>16</v>
      </c>
      <c r="AG22" s="24">
        <f t="shared" si="19"/>
        <v>11</v>
      </c>
      <c r="AH22" s="24">
        <f t="shared" si="20"/>
        <v>27</v>
      </c>
      <c r="AI22" s="24">
        <f t="shared" si="21"/>
        <v>16</v>
      </c>
      <c r="AJ22" s="24">
        <f t="shared" si="22"/>
        <v>11</v>
      </c>
      <c r="AK22" s="2">
        <f t="shared" si="23"/>
        <v>27</v>
      </c>
      <c r="AL22" s="5">
        <f t="shared" si="24"/>
        <v>1000</v>
      </c>
    </row>
    <row r="23" spans="1:38" ht="15.75" x14ac:dyDescent="0.25">
      <c r="A23" s="1">
        <v>17</v>
      </c>
      <c r="B23" s="6" t="s">
        <v>18</v>
      </c>
      <c r="C23" s="9" t="s">
        <v>40</v>
      </c>
      <c r="D23" s="94">
        <v>2</v>
      </c>
      <c r="E23" s="94">
        <v>4</v>
      </c>
      <c r="F23" s="4">
        <f t="shared" si="0"/>
        <v>6</v>
      </c>
      <c r="G23" s="3">
        <f t="shared" si="1"/>
        <v>2</v>
      </c>
      <c r="H23" s="3">
        <f t="shared" si="2"/>
        <v>4</v>
      </c>
      <c r="I23" s="2">
        <f t="shared" si="3"/>
        <v>6</v>
      </c>
      <c r="J23" s="5">
        <f t="shared" si="4"/>
        <v>100</v>
      </c>
      <c r="K23" s="3">
        <v>3</v>
      </c>
      <c r="L23" s="3">
        <v>2</v>
      </c>
      <c r="M23" s="4">
        <f t="shared" si="5"/>
        <v>5</v>
      </c>
      <c r="N23" s="3">
        <f t="shared" si="6"/>
        <v>3</v>
      </c>
      <c r="O23" s="3">
        <f t="shared" si="7"/>
        <v>2</v>
      </c>
      <c r="P23" s="2">
        <f t="shared" si="8"/>
        <v>5</v>
      </c>
      <c r="Q23" s="5">
        <f t="shared" si="9"/>
        <v>100</v>
      </c>
      <c r="R23" s="3"/>
      <c r="S23" s="3"/>
      <c r="T23" s="4">
        <f t="shared" si="10"/>
        <v>0</v>
      </c>
      <c r="U23" s="3">
        <f t="shared" si="11"/>
        <v>0</v>
      </c>
      <c r="V23" s="3">
        <f t="shared" si="12"/>
        <v>0</v>
      </c>
      <c r="W23" s="2">
        <f t="shared" si="13"/>
        <v>0</v>
      </c>
      <c r="X23" s="5" t="e">
        <f t="shared" si="14"/>
        <v>#DIV/0!</v>
      </c>
      <c r="Y23" s="3"/>
      <c r="Z23" s="3"/>
      <c r="AA23" s="4">
        <f t="shared" si="15"/>
        <v>0</v>
      </c>
      <c r="AB23" s="3"/>
      <c r="AC23" s="3"/>
      <c r="AD23" s="2">
        <f t="shared" si="16"/>
        <v>0</v>
      </c>
      <c r="AE23" s="5" t="e">
        <f t="shared" si="17"/>
        <v>#DIV/0!</v>
      </c>
      <c r="AF23" s="24">
        <f t="shared" si="18"/>
        <v>5</v>
      </c>
      <c r="AG23" s="24">
        <f t="shared" si="19"/>
        <v>6</v>
      </c>
      <c r="AH23" s="24">
        <f t="shared" si="20"/>
        <v>11</v>
      </c>
      <c r="AI23" s="24">
        <f t="shared" si="21"/>
        <v>5</v>
      </c>
      <c r="AJ23" s="24">
        <f t="shared" si="22"/>
        <v>6</v>
      </c>
      <c r="AK23" s="2">
        <f t="shared" si="23"/>
        <v>11</v>
      </c>
      <c r="AL23" s="5">
        <f t="shared" si="24"/>
        <v>1000</v>
      </c>
    </row>
    <row r="24" spans="1:38" ht="15.75" x14ac:dyDescent="0.25">
      <c r="A24" s="1">
        <v>18</v>
      </c>
      <c r="B24" s="6" t="s">
        <v>19</v>
      </c>
      <c r="C24" s="9" t="s">
        <v>19</v>
      </c>
      <c r="D24" s="94">
        <v>3</v>
      </c>
      <c r="E24" s="94">
        <v>4</v>
      </c>
      <c r="F24" s="4">
        <f t="shared" si="0"/>
        <v>7</v>
      </c>
      <c r="G24" s="3">
        <f t="shared" ref="G24:G33" si="25">D24</f>
        <v>3</v>
      </c>
      <c r="H24" s="3">
        <f t="shared" ref="H24:H33" si="26">E24</f>
        <v>4</v>
      </c>
      <c r="I24" s="2">
        <f t="shared" si="3"/>
        <v>7</v>
      </c>
      <c r="J24" s="5">
        <f t="shared" si="4"/>
        <v>99.999999999999986</v>
      </c>
      <c r="K24" s="3">
        <v>12</v>
      </c>
      <c r="L24" s="3">
        <v>12</v>
      </c>
      <c r="M24" s="4">
        <f t="shared" si="5"/>
        <v>24</v>
      </c>
      <c r="N24" s="3">
        <f t="shared" si="6"/>
        <v>12</v>
      </c>
      <c r="O24" s="3">
        <f t="shared" si="7"/>
        <v>12</v>
      </c>
      <c r="P24" s="2">
        <f t="shared" si="8"/>
        <v>24</v>
      </c>
      <c r="Q24" s="5">
        <f t="shared" si="9"/>
        <v>100</v>
      </c>
      <c r="R24" s="3"/>
      <c r="S24" s="3"/>
      <c r="T24" s="4">
        <f t="shared" si="10"/>
        <v>0</v>
      </c>
      <c r="U24" s="3">
        <f t="shared" si="11"/>
        <v>0</v>
      </c>
      <c r="V24" s="3">
        <f t="shared" si="12"/>
        <v>0</v>
      </c>
      <c r="W24" s="2">
        <f t="shared" si="13"/>
        <v>0</v>
      </c>
      <c r="X24" s="5" t="e">
        <f t="shared" si="14"/>
        <v>#DIV/0!</v>
      </c>
      <c r="Y24" s="3"/>
      <c r="Z24" s="3"/>
      <c r="AA24" s="4">
        <f t="shared" si="15"/>
        <v>0</v>
      </c>
      <c r="AB24" s="3"/>
      <c r="AC24" s="3"/>
      <c r="AD24" s="2">
        <f t="shared" si="16"/>
        <v>0</v>
      </c>
      <c r="AE24" s="5" t="e">
        <f t="shared" si="17"/>
        <v>#DIV/0!</v>
      </c>
      <c r="AF24" s="24">
        <f t="shared" si="18"/>
        <v>15</v>
      </c>
      <c r="AG24" s="24">
        <f t="shared" si="19"/>
        <v>16</v>
      </c>
      <c r="AH24" s="24">
        <f t="shared" si="20"/>
        <v>31</v>
      </c>
      <c r="AI24" s="24">
        <f t="shared" si="21"/>
        <v>15</v>
      </c>
      <c r="AJ24" s="24">
        <f t="shared" si="22"/>
        <v>16</v>
      </c>
      <c r="AK24" s="2">
        <f t="shared" si="23"/>
        <v>31</v>
      </c>
      <c r="AL24" s="5">
        <f t="shared" si="24"/>
        <v>1000</v>
      </c>
    </row>
    <row r="25" spans="1:38" ht="15.75" x14ac:dyDescent="0.25">
      <c r="A25" s="1">
        <v>19</v>
      </c>
      <c r="B25" s="6" t="s">
        <v>20</v>
      </c>
      <c r="C25" s="9" t="s">
        <v>20</v>
      </c>
      <c r="D25" s="94">
        <v>5</v>
      </c>
      <c r="E25" s="94">
        <v>5</v>
      </c>
      <c r="F25" s="4">
        <f t="shared" si="0"/>
        <v>10</v>
      </c>
      <c r="G25" s="3">
        <f t="shared" si="25"/>
        <v>5</v>
      </c>
      <c r="H25" s="3">
        <f t="shared" si="26"/>
        <v>5</v>
      </c>
      <c r="I25" s="2">
        <f t="shared" si="3"/>
        <v>10</v>
      </c>
      <c r="J25" s="5">
        <f t="shared" si="4"/>
        <v>100</v>
      </c>
      <c r="K25" s="3">
        <v>4</v>
      </c>
      <c r="L25" s="3">
        <v>5</v>
      </c>
      <c r="M25" s="4">
        <f t="shared" si="5"/>
        <v>9</v>
      </c>
      <c r="N25" s="3">
        <f t="shared" si="6"/>
        <v>4</v>
      </c>
      <c r="O25" s="3">
        <f t="shared" si="7"/>
        <v>5</v>
      </c>
      <c r="P25" s="2">
        <f t="shared" si="8"/>
        <v>9</v>
      </c>
      <c r="Q25" s="5">
        <f t="shared" si="9"/>
        <v>100</v>
      </c>
      <c r="R25" s="3"/>
      <c r="S25" s="3"/>
      <c r="T25" s="4">
        <f t="shared" si="10"/>
        <v>0</v>
      </c>
      <c r="U25" s="3">
        <f t="shared" si="11"/>
        <v>0</v>
      </c>
      <c r="V25" s="3">
        <f t="shared" si="12"/>
        <v>0</v>
      </c>
      <c r="W25" s="2">
        <f t="shared" si="13"/>
        <v>0</v>
      </c>
      <c r="X25" s="5" t="e">
        <f t="shared" si="14"/>
        <v>#DIV/0!</v>
      </c>
      <c r="Y25" s="3"/>
      <c r="Z25" s="3"/>
      <c r="AA25" s="4">
        <f t="shared" si="15"/>
        <v>0</v>
      </c>
      <c r="AB25" s="3"/>
      <c r="AC25" s="3"/>
      <c r="AD25" s="2">
        <f t="shared" si="16"/>
        <v>0</v>
      </c>
      <c r="AE25" s="5" t="e">
        <f t="shared" si="17"/>
        <v>#DIV/0!</v>
      </c>
      <c r="AF25" s="24">
        <f t="shared" si="18"/>
        <v>9</v>
      </c>
      <c r="AG25" s="24">
        <f t="shared" si="19"/>
        <v>10</v>
      </c>
      <c r="AH25" s="24">
        <f t="shared" si="20"/>
        <v>19</v>
      </c>
      <c r="AI25" s="24">
        <f t="shared" si="21"/>
        <v>9</v>
      </c>
      <c r="AJ25" s="24">
        <f t="shared" si="22"/>
        <v>10</v>
      </c>
      <c r="AK25" s="2">
        <f t="shared" si="23"/>
        <v>19</v>
      </c>
      <c r="AL25" s="5">
        <f t="shared" si="24"/>
        <v>1000</v>
      </c>
    </row>
    <row r="26" spans="1:38" ht="15.75" x14ac:dyDescent="0.25">
      <c r="A26" s="1">
        <v>20</v>
      </c>
      <c r="B26" s="6" t="s">
        <v>21</v>
      </c>
      <c r="C26" s="9" t="s">
        <v>41</v>
      </c>
      <c r="D26" s="94">
        <v>1</v>
      </c>
      <c r="E26" s="94">
        <v>0</v>
      </c>
      <c r="F26" s="4">
        <f t="shared" si="0"/>
        <v>1</v>
      </c>
      <c r="G26" s="3">
        <f t="shared" si="25"/>
        <v>1</v>
      </c>
      <c r="H26" s="3">
        <f t="shared" si="26"/>
        <v>0</v>
      </c>
      <c r="I26" s="2">
        <f t="shared" si="3"/>
        <v>1</v>
      </c>
      <c r="J26" s="5">
        <f t="shared" si="4"/>
        <v>100</v>
      </c>
      <c r="K26" s="3">
        <v>0</v>
      </c>
      <c r="L26" s="3">
        <v>3</v>
      </c>
      <c r="M26" s="4">
        <f t="shared" si="5"/>
        <v>3</v>
      </c>
      <c r="N26" s="3">
        <f t="shared" si="6"/>
        <v>0</v>
      </c>
      <c r="O26" s="3">
        <f t="shared" si="7"/>
        <v>3</v>
      </c>
      <c r="P26" s="2">
        <f t="shared" si="8"/>
        <v>3</v>
      </c>
      <c r="Q26" s="5">
        <f t="shared" si="9"/>
        <v>100</v>
      </c>
      <c r="R26" s="3"/>
      <c r="S26" s="3"/>
      <c r="T26" s="4">
        <f t="shared" si="10"/>
        <v>0</v>
      </c>
      <c r="U26" s="3">
        <f t="shared" si="11"/>
        <v>0</v>
      </c>
      <c r="V26" s="3">
        <f t="shared" si="12"/>
        <v>0</v>
      </c>
      <c r="W26" s="2">
        <f t="shared" si="13"/>
        <v>0</v>
      </c>
      <c r="X26" s="5" t="e">
        <f t="shared" si="14"/>
        <v>#DIV/0!</v>
      </c>
      <c r="Y26" s="3"/>
      <c r="Z26" s="3"/>
      <c r="AA26" s="4">
        <f t="shared" si="15"/>
        <v>0</v>
      </c>
      <c r="AB26" s="3"/>
      <c r="AC26" s="3"/>
      <c r="AD26" s="2">
        <f t="shared" si="16"/>
        <v>0</v>
      </c>
      <c r="AE26" s="5" t="e">
        <f t="shared" si="17"/>
        <v>#DIV/0!</v>
      </c>
      <c r="AF26" s="24">
        <f t="shared" si="18"/>
        <v>1</v>
      </c>
      <c r="AG26" s="24">
        <f t="shared" si="19"/>
        <v>3</v>
      </c>
      <c r="AH26" s="24">
        <f t="shared" si="20"/>
        <v>4</v>
      </c>
      <c r="AI26" s="24">
        <f t="shared" si="21"/>
        <v>1</v>
      </c>
      <c r="AJ26" s="24">
        <f t="shared" si="22"/>
        <v>3</v>
      </c>
      <c r="AK26" s="2">
        <f t="shared" si="23"/>
        <v>4</v>
      </c>
      <c r="AL26" s="5">
        <f t="shared" si="24"/>
        <v>1000</v>
      </c>
    </row>
    <row r="27" spans="1:38" ht="15.75" x14ac:dyDescent="0.25">
      <c r="A27" s="1">
        <v>21</v>
      </c>
      <c r="B27" s="6" t="s">
        <v>22</v>
      </c>
      <c r="C27" s="9" t="s">
        <v>41</v>
      </c>
      <c r="D27" s="94">
        <v>9</v>
      </c>
      <c r="E27" s="94">
        <v>2</v>
      </c>
      <c r="F27" s="4">
        <f t="shared" si="0"/>
        <v>11</v>
      </c>
      <c r="G27" s="3">
        <f t="shared" si="25"/>
        <v>9</v>
      </c>
      <c r="H27" s="3">
        <f t="shared" si="26"/>
        <v>2</v>
      </c>
      <c r="I27" s="2">
        <f t="shared" si="3"/>
        <v>11</v>
      </c>
      <c r="J27" s="5">
        <f t="shared" si="4"/>
        <v>100</v>
      </c>
      <c r="K27" s="3">
        <v>0</v>
      </c>
      <c r="L27" s="3">
        <v>0</v>
      </c>
      <c r="M27" s="4">
        <f t="shared" si="5"/>
        <v>0</v>
      </c>
      <c r="N27" s="3">
        <f t="shared" si="6"/>
        <v>0</v>
      </c>
      <c r="O27" s="3">
        <f t="shared" si="7"/>
        <v>0</v>
      </c>
      <c r="P27" s="2">
        <f t="shared" si="8"/>
        <v>0</v>
      </c>
      <c r="Q27" s="5" t="e">
        <f t="shared" si="9"/>
        <v>#DIV/0!</v>
      </c>
      <c r="R27" s="3"/>
      <c r="S27" s="3"/>
      <c r="T27" s="4">
        <f t="shared" si="10"/>
        <v>0</v>
      </c>
      <c r="U27" s="3">
        <f t="shared" si="11"/>
        <v>0</v>
      </c>
      <c r="V27" s="3">
        <f t="shared" si="12"/>
        <v>0</v>
      </c>
      <c r="W27" s="2">
        <f t="shared" si="13"/>
        <v>0</v>
      </c>
      <c r="X27" s="5" t="e">
        <f t="shared" si="14"/>
        <v>#DIV/0!</v>
      </c>
      <c r="Y27" s="3"/>
      <c r="Z27" s="3"/>
      <c r="AA27" s="4">
        <f t="shared" si="15"/>
        <v>0</v>
      </c>
      <c r="AB27" s="3"/>
      <c r="AC27" s="3"/>
      <c r="AD27" s="2">
        <f t="shared" si="16"/>
        <v>0</v>
      </c>
      <c r="AE27" s="5" t="e">
        <f t="shared" si="17"/>
        <v>#DIV/0!</v>
      </c>
      <c r="AF27" s="24">
        <f t="shared" si="18"/>
        <v>9</v>
      </c>
      <c r="AG27" s="24">
        <f t="shared" si="19"/>
        <v>2</v>
      </c>
      <c r="AH27" s="24">
        <f t="shared" si="20"/>
        <v>11</v>
      </c>
      <c r="AI27" s="24">
        <f t="shared" si="21"/>
        <v>9</v>
      </c>
      <c r="AJ27" s="24">
        <f t="shared" si="22"/>
        <v>2</v>
      </c>
      <c r="AK27" s="2">
        <f t="shared" si="23"/>
        <v>11</v>
      </c>
      <c r="AL27" s="5">
        <f t="shared" si="24"/>
        <v>1000</v>
      </c>
    </row>
    <row r="28" spans="1:38" ht="15.75" x14ac:dyDescent="0.25">
      <c r="A28" s="1">
        <v>22</v>
      </c>
      <c r="B28" s="6" t="s">
        <v>23</v>
      </c>
      <c r="C28" s="9" t="s">
        <v>42</v>
      </c>
      <c r="D28" s="94">
        <v>11</v>
      </c>
      <c r="E28" s="94">
        <v>5</v>
      </c>
      <c r="F28" s="4">
        <f t="shared" si="0"/>
        <v>16</v>
      </c>
      <c r="G28" s="3">
        <f t="shared" si="25"/>
        <v>11</v>
      </c>
      <c r="H28" s="3">
        <f t="shared" si="26"/>
        <v>5</v>
      </c>
      <c r="I28" s="2">
        <f t="shared" si="3"/>
        <v>16</v>
      </c>
      <c r="J28" s="5">
        <f t="shared" si="4"/>
        <v>100</v>
      </c>
      <c r="K28" s="3">
        <v>7</v>
      </c>
      <c r="L28" s="3">
        <v>5</v>
      </c>
      <c r="M28" s="4">
        <f t="shared" si="5"/>
        <v>12</v>
      </c>
      <c r="N28" s="3">
        <f t="shared" si="6"/>
        <v>7</v>
      </c>
      <c r="O28" s="3">
        <f t="shared" si="7"/>
        <v>5</v>
      </c>
      <c r="P28" s="2">
        <f t="shared" si="8"/>
        <v>12</v>
      </c>
      <c r="Q28" s="5">
        <f t="shared" si="9"/>
        <v>100</v>
      </c>
      <c r="R28" s="3"/>
      <c r="S28" s="3"/>
      <c r="T28" s="4">
        <f t="shared" si="10"/>
        <v>0</v>
      </c>
      <c r="U28" s="3">
        <f t="shared" si="11"/>
        <v>0</v>
      </c>
      <c r="V28" s="3">
        <f t="shared" si="12"/>
        <v>0</v>
      </c>
      <c r="W28" s="2">
        <f t="shared" si="13"/>
        <v>0</v>
      </c>
      <c r="X28" s="5" t="e">
        <f t="shared" si="14"/>
        <v>#DIV/0!</v>
      </c>
      <c r="Y28" s="3"/>
      <c r="Z28" s="3"/>
      <c r="AA28" s="4">
        <f t="shared" si="15"/>
        <v>0</v>
      </c>
      <c r="AB28" s="3"/>
      <c r="AC28" s="3"/>
      <c r="AD28" s="2">
        <f t="shared" si="16"/>
        <v>0</v>
      </c>
      <c r="AE28" s="5" t="e">
        <f t="shared" si="17"/>
        <v>#DIV/0!</v>
      </c>
      <c r="AF28" s="24">
        <f t="shared" si="18"/>
        <v>18</v>
      </c>
      <c r="AG28" s="24">
        <f t="shared" si="19"/>
        <v>10</v>
      </c>
      <c r="AH28" s="24">
        <f t="shared" si="20"/>
        <v>28</v>
      </c>
      <c r="AI28" s="24">
        <f t="shared" si="21"/>
        <v>18</v>
      </c>
      <c r="AJ28" s="24">
        <f t="shared" si="22"/>
        <v>10</v>
      </c>
      <c r="AK28" s="2">
        <f t="shared" si="23"/>
        <v>28</v>
      </c>
      <c r="AL28" s="5">
        <f t="shared" si="24"/>
        <v>1000</v>
      </c>
    </row>
    <row r="29" spans="1:38" ht="15.75" x14ac:dyDescent="0.25">
      <c r="A29" s="1">
        <v>23</v>
      </c>
      <c r="B29" s="6" t="s">
        <v>24</v>
      </c>
      <c r="C29" s="9" t="s">
        <v>42</v>
      </c>
      <c r="D29" s="94">
        <v>15</v>
      </c>
      <c r="E29" s="94">
        <v>17</v>
      </c>
      <c r="F29" s="4">
        <f t="shared" si="0"/>
        <v>32</v>
      </c>
      <c r="G29" s="3">
        <f t="shared" si="25"/>
        <v>15</v>
      </c>
      <c r="H29" s="3">
        <f t="shared" si="26"/>
        <v>17</v>
      </c>
      <c r="I29" s="2">
        <f t="shared" si="3"/>
        <v>32</v>
      </c>
      <c r="J29" s="5">
        <f t="shared" si="4"/>
        <v>100</v>
      </c>
      <c r="K29" s="3">
        <v>13</v>
      </c>
      <c r="L29" s="3">
        <v>13</v>
      </c>
      <c r="M29" s="4">
        <f t="shared" si="5"/>
        <v>26</v>
      </c>
      <c r="N29" s="3">
        <f t="shared" si="6"/>
        <v>13</v>
      </c>
      <c r="O29" s="3">
        <f t="shared" si="7"/>
        <v>13</v>
      </c>
      <c r="P29" s="2">
        <f t="shared" si="8"/>
        <v>26</v>
      </c>
      <c r="Q29" s="5">
        <f t="shared" si="9"/>
        <v>100</v>
      </c>
      <c r="R29" s="3"/>
      <c r="S29" s="3"/>
      <c r="T29" s="4">
        <f t="shared" si="10"/>
        <v>0</v>
      </c>
      <c r="U29" s="3">
        <f t="shared" si="11"/>
        <v>0</v>
      </c>
      <c r="V29" s="3">
        <f t="shared" si="12"/>
        <v>0</v>
      </c>
      <c r="W29" s="2">
        <f t="shared" si="13"/>
        <v>0</v>
      </c>
      <c r="X29" s="5" t="e">
        <f t="shared" si="14"/>
        <v>#DIV/0!</v>
      </c>
      <c r="Y29" s="3"/>
      <c r="Z29" s="3"/>
      <c r="AA29" s="4">
        <f t="shared" si="15"/>
        <v>0</v>
      </c>
      <c r="AB29" s="3"/>
      <c r="AC29" s="3"/>
      <c r="AD29" s="2">
        <f t="shared" si="16"/>
        <v>0</v>
      </c>
      <c r="AE29" s="5" t="e">
        <f t="shared" si="17"/>
        <v>#DIV/0!</v>
      </c>
      <c r="AF29" s="24">
        <f t="shared" si="18"/>
        <v>28</v>
      </c>
      <c r="AG29" s="24">
        <f t="shared" si="19"/>
        <v>30</v>
      </c>
      <c r="AH29" s="24">
        <f t="shared" si="20"/>
        <v>58</v>
      </c>
      <c r="AI29" s="24">
        <f t="shared" si="21"/>
        <v>28</v>
      </c>
      <c r="AJ29" s="24">
        <f t="shared" si="22"/>
        <v>30</v>
      </c>
      <c r="AK29" s="2">
        <f t="shared" si="23"/>
        <v>58</v>
      </c>
      <c r="AL29" s="5">
        <f t="shared" si="24"/>
        <v>1000</v>
      </c>
    </row>
    <row r="30" spans="1:38" ht="15.75" x14ac:dyDescent="0.25">
      <c r="A30" s="1">
        <v>24</v>
      </c>
      <c r="B30" s="6" t="s">
        <v>25</v>
      </c>
      <c r="C30" s="9" t="s">
        <v>43</v>
      </c>
      <c r="D30" s="94">
        <v>6</v>
      </c>
      <c r="E30" s="94">
        <v>7</v>
      </c>
      <c r="F30" s="4">
        <f t="shared" si="0"/>
        <v>13</v>
      </c>
      <c r="G30" s="3">
        <f t="shared" si="25"/>
        <v>6</v>
      </c>
      <c r="H30" s="3">
        <f t="shared" si="26"/>
        <v>7</v>
      </c>
      <c r="I30" s="2">
        <f t="shared" si="3"/>
        <v>13</v>
      </c>
      <c r="J30" s="5">
        <f t="shared" si="4"/>
        <v>100</v>
      </c>
      <c r="K30" s="3">
        <v>5</v>
      </c>
      <c r="L30" s="3">
        <v>5</v>
      </c>
      <c r="M30" s="4">
        <f t="shared" si="5"/>
        <v>10</v>
      </c>
      <c r="N30" s="3">
        <f t="shared" si="6"/>
        <v>5</v>
      </c>
      <c r="O30" s="3">
        <f t="shared" si="7"/>
        <v>5</v>
      </c>
      <c r="P30" s="2">
        <f t="shared" si="8"/>
        <v>10</v>
      </c>
      <c r="Q30" s="5">
        <f t="shared" si="9"/>
        <v>100</v>
      </c>
      <c r="R30" s="3"/>
      <c r="S30" s="3"/>
      <c r="T30" s="4">
        <f t="shared" si="10"/>
        <v>0</v>
      </c>
      <c r="U30" s="3">
        <f t="shared" si="11"/>
        <v>0</v>
      </c>
      <c r="V30" s="3">
        <f t="shared" si="12"/>
        <v>0</v>
      </c>
      <c r="W30" s="2">
        <f t="shared" si="13"/>
        <v>0</v>
      </c>
      <c r="X30" s="5" t="e">
        <f t="shared" si="14"/>
        <v>#DIV/0!</v>
      </c>
      <c r="Y30" s="3"/>
      <c r="Z30" s="3"/>
      <c r="AA30" s="4">
        <f t="shared" si="15"/>
        <v>0</v>
      </c>
      <c r="AB30" s="3"/>
      <c r="AC30" s="3"/>
      <c r="AD30" s="2">
        <f t="shared" si="16"/>
        <v>0</v>
      </c>
      <c r="AE30" s="5" t="e">
        <f t="shared" si="17"/>
        <v>#DIV/0!</v>
      </c>
      <c r="AF30" s="24">
        <f t="shared" si="18"/>
        <v>11</v>
      </c>
      <c r="AG30" s="24">
        <f t="shared" si="19"/>
        <v>12</v>
      </c>
      <c r="AH30" s="24">
        <f t="shared" si="20"/>
        <v>23</v>
      </c>
      <c r="AI30" s="24">
        <f t="shared" si="21"/>
        <v>11</v>
      </c>
      <c r="AJ30" s="24">
        <f t="shared" si="22"/>
        <v>12</v>
      </c>
      <c r="AK30" s="2">
        <f t="shared" si="23"/>
        <v>23</v>
      </c>
      <c r="AL30" s="5">
        <f t="shared" si="24"/>
        <v>1000</v>
      </c>
    </row>
    <row r="31" spans="1:38" ht="15.75" x14ac:dyDescent="0.25">
      <c r="A31" s="1">
        <v>25</v>
      </c>
      <c r="B31" s="6" t="s">
        <v>26</v>
      </c>
      <c r="C31" s="9" t="s">
        <v>43</v>
      </c>
      <c r="D31" s="94">
        <v>3</v>
      </c>
      <c r="E31" s="94">
        <v>3</v>
      </c>
      <c r="F31" s="4">
        <f t="shared" si="0"/>
        <v>6</v>
      </c>
      <c r="G31" s="3">
        <f t="shared" si="25"/>
        <v>3</v>
      </c>
      <c r="H31" s="3">
        <f t="shared" si="26"/>
        <v>3</v>
      </c>
      <c r="I31" s="2">
        <f t="shared" si="3"/>
        <v>6</v>
      </c>
      <c r="J31" s="5">
        <f t="shared" si="4"/>
        <v>100</v>
      </c>
      <c r="K31" s="3">
        <v>4</v>
      </c>
      <c r="L31" s="3">
        <v>1</v>
      </c>
      <c r="M31" s="4">
        <f t="shared" si="5"/>
        <v>5</v>
      </c>
      <c r="N31" s="3">
        <f t="shared" si="6"/>
        <v>4</v>
      </c>
      <c r="O31" s="3">
        <f t="shared" si="7"/>
        <v>1</v>
      </c>
      <c r="P31" s="2">
        <f t="shared" si="8"/>
        <v>5</v>
      </c>
      <c r="Q31" s="5">
        <f t="shared" si="9"/>
        <v>100</v>
      </c>
      <c r="R31" s="3"/>
      <c r="S31" s="3"/>
      <c r="T31" s="4">
        <f t="shared" si="10"/>
        <v>0</v>
      </c>
      <c r="U31" s="3">
        <f>R31</f>
        <v>0</v>
      </c>
      <c r="V31" s="3">
        <f>S31</f>
        <v>0</v>
      </c>
      <c r="W31" s="2">
        <f t="shared" si="13"/>
        <v>0</v>
      </c>
      <c r="X31" s="5" t="e">
        <f t="shared" si="14"/>
        <v>#DIV/0!</v>
      </c>
      <c r="Y31" s="3"/>
      <c r="Z31" s="3"/>
      <c r="AA31" s="4">
        <f t="shared" si="15"/>
        <v>0</v>
      </c>
      <c r="AB31" s="3"/>
      <c r="AC31" s="3"/>
      <c r="AD31" s="2">
        <f t="shared" si="16"/>
        <v>0</v>
      </c>
      <c r="AE31" s="5" t="e">
        <f t="shared" si="17"/>
        <v>#DIV/0!</v>
      </c>
      <c r="AF31" s="24">
        <f t="shared" si="18"/>
        <v>7</v>
      </c>
      <c r="AG31" s="24">
        <f t="shared" si="19"/>
        <v>4</v>
      </c>
      <c r="AH31" s="24">
        <f t="shared" si="20"/>
        <v>11</v>
      </c>
      <c r="AI31" s="24">
        <f t="shared" si="21"/>
        <v>7</v>
      </c>
      <c r="AJ31" s="24">
        <f t="shared" si="22"/>
        <v>4</v>
      </c>
      <c r="AK31" s="2">
        <f t="shared" si="23"/>
        <v>11</v>
      </c>
      <c r="AL31" s="5">
        <f t="shared" si="24"/>
        <v>1000</v>
      </c>
    </row>
    <row r="32" spans="1:38" ht="15.75" x14ac:dyDescent="0.25">
      <c r="A32" s="1">
        <v>26</v>
      </c>
      <c r="B32" s="6" t="s">
        <v>27</v>
      </c>
      <c r="C32" s="9" t="s">
        <v>44</v>
      </c>
      <c r="D32" s="94">
        <v>11</v>
      </c>
      <c r="E32" s="94">
        <v>6</v>
      </c>
      <c r="F32" s="4">
        <f t="shared" si="0"/>
        <v>17</v>
      </c>
      <c r="G32" s="3">
        <f t="shared" si="25"/>
        <v>11</v>
      </c>
      <c r="H32" s="3">
        <f t="shared" si="26"/>
        <v>6</v>
      </c>
      <c r="I32" s="2">
        <f t="shared" si="3"/>
        <v>17</v>
      </c>
      <c r="J32" s="5">
        <f t="shared" si="4"/>
        <v>99.999999999999986</v>
      </c>
      <c r="K32" s="3">
        <v>9</v>
      </c>
      <c r="L32" s="3">
        <v>4</v>
      </c>
      <c r="M32" s="4">
        <f t="shared" si="5"/>
        <v>13</v>
      </c>
      <c r="N32" s="3">
        <f t="shared" si="6"/>
        <v>9</v>
      </c>
      <c r="O32" s="3">
        <f t="shared" si="7"/>
        <v>4</v>
      </c>
      <c r="P32" s="2">
        <f t="shared" si="8"/>
        <v>13</v>
      </c>
      <c r="Q32" s="5">
        <f t="shared" si="9"/>
        <v>100</v>
      </c>
      <c r="R32" s="3"/>
      <c r="S32" s="3"/>
      <c r="T32" s="4">
        <f t="shared" si="10"/>
        <v>0</v>
      </c>
      <c r="U32" s="3">
        <f t="shared" ref="U32:U33" si="27">R32</f>
        <v>0</v>
      </c>
      <c r="V32" s="3">
        <f t="shared" ref="V32:V33" si="28">S32</f>
        <v>0</v>
      </c>
      <c r="W32" s="2">
        <f t="shared" si="13"/>
        <v>0</v>
      </c>
      <c r="X32" s="5" t="e">
        <f t="shared" si="14"/>
        <v>#DIV/0!</v>
      </c>
      <c r="Y32" s="3"/>
      <c r="Z32" s="3"/>
      <c r="AA32" s="4">
        <f t="shared" si="15"/>
        <v>0</v>
      </c>
      <c r="AB32" s="3"/>
      <c r="AC32" s="3"/>
      <c r="AD32" s="2">
        <f t="shared" si="16"/>
        <v>0</v>
      </c>
      <c r="AE32" s="5" t="e">
        <f t="shared" si="17"/>
        <v>#DIV/0!</v>
      </c>
      <c r="AF32" s="24">
        <f t="shared" si="18"/>
        <v>20</v>
      </c>
      <c r="AG32" s="24">
        <f t="shared" si="19"/>
        <v>10</v>
      </c>
      <c r="AH32" s="24">
        <f t="shared" si="20"/>
        <v>30</v>
      </c>
      <c r="AI32" s="24">
        <f t="shared" si="21"/>
        <v>20</v>
      </c>
      <c r="AJ32" s="24">
        <f t="shared" si="22"/>
        <v>10</v>
      </c>
      <c r="AK32" s="2">
        <f t="shared" si="23"/>
        <v>30</v>
      </c>
      <c r="AL32" s="5">
        <f t="shared" si="24"/>
        <v>1000</v>
      </c>
    </row>
    <row r="33" spans="1:38" ht="15.75" x14ac:dyDescent="0.25">
      <c r="A33" s="1">
        <v>27</v>
      </c>
      <c r="B33" s="6" t="s">
        <v>28</v>
      </c>
      <c r="C33" s="9" t="s">
        <v>44</v>
      </c>
      <c r="D33" s="94">
        <v>10</v>
      </c>
      <c r="E33" s="94">
        <v>6</v>
      </c>
      <c r="F33" s="4">
        <f t="shared" si="0"/>
        <v>16</v>
      </c>
      <c r="G33" s="3">
        <f t="shared" si="25"/>
        <v>10</v>
      </c>
      <c r="H33" s="3">
        <f t="shared" si="26"/>
        <v>6</v>
      </c>
      <c r="I33" s="2">
        <f t="shared" si="3"/>
        <v>16</v>
      </c>
      <c r="J33" s="5">
        <f t="shared" si="4"/>
        <v>100</v>
      </c>
      <c r="K33" s="3">
        <v>3</v>
      </c>
      <c r="L33" s="3">
        <v>3</v>
      </c>
      <c r="M33" s="4">
        <f t="shared" si="5"/>
        <v>6</v>
      </c>
      <c r="N33" s="3">
        <f t="shared" si="6"/>
        <v>3</v>
      </c>
      <c r="O33" s="3">
        <f t="shared" si="7"/>
        <v>3</v>
      </c>
      <c r="P33" s="2">
        <f t="shared" si="8"/>
        <v>6</v>
      </c>
      <c r="Q33" s="5">
        <f t="shared" si="9"/>
        <v>100</v>
      </c>
      <c r="R33" s="3"/>
      <c r="S33" s="3"/>
      <c r="T33" s="4">
        <f t="shared" si="10"/>
        <v>0</v>
      </c>
      <c r="U33" s="3">
        <f t="shared" si="27"/>
        <v>0</v>
      </c>
      <c r="V33" s="3">
        <f t="shared" si="28"/>
        <v>0</v>
      </c>
      <c r="W33" s="2">
        <f t="shared" si="13"/>
        <v>0</v>
      </c>
      <c r="X33" s="5" t="e">
        <f t="shared" si="14"/>
        <v>#DIV/0!</v>
      </c>
      <c r="Y33" s="3"/>
      <c r="Z33" s="3"/>
      <c r="AA33" s="4">
        <f t="shared" si="15"/>
        <v>0</v>
      </c>
      <c r="AB33" s="3"/>
      <c r="AC33" s="3"/>
      <c r="AD33" s="2">
        <f t="shared" si="16"/>
        <v>0</v>
      </c>
      <c r="AE33" s="5" t="e">
        <f t="shared" si="17"/>
        <v>#DIV/0!</v>
      </c>
      <c r="AF33" s="24">
        <f t="shared" si="18"/>
        <v>13</v>
      </c>
      <c r="AG33" s="24">
        <f t="shared" si="19"/>
        <v>9</v>
      </c>
      <c r="AH33" s="24">
        <f t="shared" si="20"/>
        <v>22</v>
      </c>
      <c r="AI33" s="24">
        <f t="shared" si="21"/>
        <v>13</v>
      </c>
      <c r="AJ33" s="24">
        <f t="shared" si="22"/>
        <v>9</v>
      </c>
      <c r="AK33" s="2">
        <f t="shared" si="23"/>
        <v>22</v>
      </c>
      <c r="AL33" s="5">
        <f t="shared" si="24"/>
        <v>1000</v>
      </c>
    </row>
    <row r="34" spans="1:38" s="7" customFormat="1" ht="15.75" x14ac:dyDescent="0.25">
      <c r="A34" s="70" t="s">
        <v>29</v>
      </c>
      <c r="B34" s="71"/>
      <c r="C34" s="72"/>
      <c r="D34" s="79">
        <f>SUM(D7:D33)</f>
        <v>189</v>
      </c>
      <c r="E34" s="79">
        <f>SUM(E7:E33)</f>
        <v>188</v>
      </c>
      <c r="F34" s="80">
        <f t="shared" si="0"/>
        <v>377</v>
      </c>
      <c r="G34" s="80">
        <f>SUM(G7:G33)</f>
        <v>189</v>
      </c>
      <c r="H34" s="80">
        <f>SUM(H7:H33)</f>
        <v>188</v>
      </c>
      <c r="I34" s="81">
        <f>SUM(I7:I33)</f>
        <v>377</v>
      </c>
      <c r="J34" s="76">
        <f t="shared" si="4"/>
        <v>100</v>
      </c>
      <c r="K34" s="79">
        <f>SUM(K7:K33)</f>
        <v>206</v>
      </c>
      <c r="L34" s="79">
        <f>SUM(L7:L33)</f>
        <v>156</v>
      </c>
      <c r="M34" s="80">
        <f t="shared" si="5"/>
        <v>362</v>
      </c>
      <c r="N34" s="80">
        <f>SUM(N7:N33)</f>
        <v>206</v>
      </c>
      <c r="O34" s="80">
        <f>SUM(O7:O33)</f>
        <v>156</v>
      </c>
      <c r="P34" s="81">
        <f>SUM(P7:P33)</f>
        <v>362</v>
      </c>
      <c r="Q34" s="76">
        <f t="shared" si="9"/>
        <v>100</v>
      </c>
      <c r="R34" s="80">
        <f t="shared" ref="R34" si="29">SUM(P34:Q34)</f>
        <v>462</v>
      </c>
      <c r="S34" s="80">
        <f t="shared" ref="S34" si="30">SUM(Q34:R34)</f>
        <v>562</v>
      </c>
      <c r="T34" s="80">
        <f t="shared" si="10"/>
        <v>1024</v>
      </c>
      <c r="U34" s="80">
        <f>SUM(U7:U33)</f>
        <v>0</v>
      </c>
      <c r="V34" s="80">
        <f>SUM(V7:V33)</f>
        <v>0</v>
      </c>
      <c r="W34" s="81">
        <f>SUM(W7:W33)</f>
        <v>0</v>
      </c>
      <c r="X34" s="76">
        <f t="shared" si="14"/>
        <v>0</v>
      </c>
      <c r="Y34" s="79">
        <f>SUM(Y7:Y33)</f>
        <v>0</v>
      </c>
      <c r="Z34" s="79">
        <f>SUM(Z7:Z33)</f>
        <v>0</v>
      </c>
      <c r="AA34" s="80">
        <f t="shared" si="15"/>
        <v>0</v>
      </c>
      <c r="AB34" s="80">
        <f>SUM(AB7:AB33)</f>
        <v>0</v>
      </c>
      <c r="AC34" s="80">
        <f>SUM(AC7:AC33)</f>
        <v>0</v>
      </c>
      <c r="AD34" s="81">
        <f>SUM(AD7:AD33)</f>
        <v>0</v>
      </c>
      <c r="AE34" s="76" t="e">
        <f t="shared" si="17"/>
        <v>#DIV/0!</v>
      </c>
      <c r="AF34" s="73">
        <f>SUM(AF7:AF33)</f>
        <v>395</v>
      </c>
      <c r="AG34" s="73">
        <f>SUM(AG7:AG33)</f>
        <v>344</v>
      </c>
      <c r="AH34" s="74">
        <f t="shared" si="20"/>
        <v>739</v>
      </c>
      <c r="AI34" s="80">
        <f>SUM(AI7:AI33)</f>
        <v>395</v>
      </c>
      <c r="AJ34" s="80">
        <f>SUM(AJ7:AJ33)</f>
        <v>344</v>
      </c>
      <c r="AK34" s="81">
        <f>SUM(AK7:AK33)</f>
        <v>739</v>
      </c>
      <c r="AL34" s="76">
        <f t="shared" si="24"/>
        <v>1000</v>
      </c>
    </row>
    <row r="37" spans="1:38" x14ac:dyDescent="0.25">
      <c r="A37" t="s">
        <v>67</v>
      </c>
    </row>
  </sheetData>
  <mergeCells count="24">
    <mergeCell ref="D4:J4"/>
    <mergeCell ref="K4:Q4"/>
    <mergeCell ref="R4:X4"/>
    <mergeCell ref="Y5:AA5"/>
    <mergeCell ref="AF4:AL4"/>
    <mergeCell ref="AF5:AH5"/>
    <mergeCell ref="AI5:AK5"/>
    <mergeCell ref="AL5:AL6"/>
    <mergeCell ref="AB5:AD5"/>
    <mergeCell ref="AE5:AE6"/>
    <mergeCell ref="A34:B34"/>
    <mergeCell ref="Y4:AE4"/>
    <mergeCell ref="D5:F5"/>
    <mergeCell ref="G5:I5"/>
    <mergeCell ref="J5:J6"/>
    <mergeCell ref="K5:M5"/>
    <mergeCell ref="N5:P5"/>
    <mergeCell ref="Q5:Q6"/>
    <mergeCell ref="R5:T5"/>
    <mergeCell ref="U5:W5"/>
    <mergeCell ref="X5:X6"/>
    <mergeCell ref="A4:A6"/>
    <mergeCell ref="B4:B6"/>
    <mergeCell ref="C4:C6"/>
  </mergeCells>
  <pageMargins left="0.7" right="0.7" top="0.75" bottom="0.75" header="0.3" footer="0.3"/>
  <pageSetup paperSize="1000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7"/>
  <sheetViews>
    <sheetView zoomScale="83" zoomScaleNormal="83" workbookViewId="0">
      <pane xSplit="2" ySplit="6" topLeftCell="G7" activePane="bottomRight" state="frozen"/>
      <selection pane="topRight" activeCell="C1" sqref="C1"/>
      <selection pane="bottomLeft" activeCell="A7" sqref="A7"/>
      <selection pane="bottomRight" activeCell="H37" sqref="H37"/>
    </sheetView>
  </sheetViews>
  <sheetFormatPr defaultRowHeight="15" x14ac:dyDescent="0.25"/>
  <cols>
    <col min="2" max="2" width="17.28515625" bestFit="1" customWidth="1"/>
    <col min="3" max="3" width="17.28515625" customWidth="1"/>
    <col min="4" max="4" width="12.42578125" customWidth="1"/>
    <col min="7" max="7" width="12.85546875" customWidth="1"/>
    <col min="10" max="10" width="12.28515625" customWidth="1"/>
    <col min="11" max="11" width="9.28515625" customWidth="1"/>
    <col min="13" max="13" width="11.7109375" customWidth="1"/>
    <col min="16" max="16" width="12.28515625" customWidth="1"/>
  </cols>
  <sheetData>
    <row r="1" spans="1:18" x14ac:dyDescent="0.25">
      <c r="A1" t="s">
        <v>49</v>
      </c>
    </row>
    <row r="3" spans="1:18" x14ac:dyDescent="0.25">
      <c r="A3" t="s">
        <v>59</v>
      </c>
    </row>
    <row r="4" spans="1:18" s="7" customFormat="1" x14ac:dyDescent="0.25">
      <c r="A4" s="45" t="s">
        <v>0</v>
      </c>
      <c r="B4" s="45" t="s">
        <v>1</v>
      </c>
      <c r="C4" s="42" t="s">
        <v>34</v>
      </c>
      <c r="D4" s="54" t="s">
        <v>45</v>
      </c>
      <c r="E4" s="55"/>
      <c r="F4" s="56"/>
      <c r="G4" s="57" t="s">
        <v>46</v>
      </c>
      <c r="H4" s="58"/>
      <c r="I4" s="59"/>
      <c r="J4" s="108" t="s">
        <v>68</v>
      </c>
      <c r="K4" s="109"/>
      <c r="L4" s="110"/>
      <c r="M4" s="113" t="s">
        <v>69</v>
      </c>
      <c r="N4" s="114"/>
      <c r="O4" s="115"/>
      <c r="P4" s="118" t="s">
        <v>49</v>
      </c>
      <c r="Q4" s="119"/>
      <c r="R4" s="120"/>
    </row>
    <row r="5" spans="1:18" s="7" customFormat="1" ht="14.45" customHeight="1" x14ac:dyDescent="0.25">
      <c r="A5" s="45"/>
      <c r="B5" s="45"/>
      <c r="C5" s="43"/>
      <c r="D5" s="47" t="s">
        <v>62</v>
      </c>
      <c r="E5" s="47" t="s">
        <v>59</v>
      </c>
      <c r="F5" s="46" t="s">
        <v>53</v>
      </c>
      <c r="G5" s="26" t="s">
        <v>62</v>
      </c>
      <c r="H5" s="26" t="s">
        <v>59</v>
      </c>
      <c r="I5" s="41" t="s">
        <v>53</v>
      </c>
      <c r="J5" s="111" t="s">
        <v>62</v>
      </c>
      <c r="K5" s="112" t="s">
        <v>59</v>
      </c>
      <c r="L5" s="112" t="s">
        <v>53</v>
      </c>
      <c r="M5" s="116" t="s">
        <v>62</v>
      </c>
      <c r="N5" s="116" t="s">
        <v>59</v>
      </c>
      <c r="O5" s="116" t="s">
        <v>53</v>
      </c>
      <c r="P5" s="121" t="s">
        <v>62</v>
      </c>
      <c r="Q5" s="121" t="s">
        <v>59</v>
      </c>
      <c r="R5" s="121" t="s">
        <v>53</v>
      </c>
    </row>
    <row r="6" spans="1:18" s="7" customFormat="1" x14ac:dyDescent="0.25">
      <c r="A6" s="45"/>
      <c r="B6" s="45"/>
      <c r="C6" s="44"/>
      <c r="D6" s="122"/>
      <c r="E6" s="122"/>
      <c r="F6" s="47"/>
      <c r="G6" s="27"/>
      <c r="H6" s="27"/>
      <c r="I6" s="26"/>
      <c r="J6" s="117"/>
      <c r="K6" s="112"/>
      <c r="L6" s="112"/>
      <c r="M6" s="116"/>
      <c r="N6" s="116"/>
      <c r="O6" s="116"/>
      <c r="P6" s="121"/>
      <c r="Q6" s="121"/>
      <c r="R6" s="121"/>
    </row>
    <row r="7" spans="1:18" ht="15.75" x14ac:dyDescent="0.25">
      <c r="A7" s="1">
        <v>1</v>
      </c>
      <c r="B7" s="6" t="s">
        <v>2</v>
      </c>
      <c r="C7" s="9" t="s">
        <v>35</v>
      </c>
      <c r="D7" s="24">
        <f>'LH,BBLR'!I7</f>
        <v>164</v>
      </c>
      <c r="E7" s="123">
        <v>152</v>
      </c>
      <c r="F7" s="5">
        <f t="shared" ref="F7:F32" si="0">E7/D7%</f>
        <v>92.682926829268297</v>
      </c>
      <c r="G7" s="24">
        <f>'LH,BBLR'!Q7</f>
        <v>220</v>
      </c>
      <c r="H7" s="24">
        <v>211</v>
      </c>
      <c r="I7" s="17">
        <f>H7/G7%</f>
        <v>95.909090909090907</v>
      </c>
      <c r="J7" s="124"/>
      <c r="K7" s="124"/>
      <c r="L7" s="17" t="e">
        <f>K7/J7%</f>
        <v>#DIV/0!</v>
      </c>
      <c r="M7" s="124"/>
      <c r="N7" s="124"/>
      <c r="O7" s="17" t="e">
        <f>N7/M7%</f>
        <v>#DIV/0!</v>
      </c>
      <c r="P7" s="124">
        <f>SUM(D7,G7,J7,M7)</f>
        <v>384</v>
      </c>
      <c r="Q7" s="124">
        <f>SUM(E7,H7,K7,N7)</f>
        <v>363</v>
      </c>
      <c r="R7" s="17">
        <f>Q7/P7%</f>
        <v>94.53125</v>
      </c>
    </row>
    <row r="8" spans="1:18" ht="15.75" x14ac:dyDescent="0.25">
      <c r="A8" s="1">
        <v>2</v>
      </c>
      <c r="B8" s="6" t="s">
        <v>3</v>
      </c>
      <c r="C8" s="9" t="s">
        <v>35</v>
      </c>
      <c r="D8" s="24">
        <f>'LH,BBLR'!I8</f>
        <v>194</v>
      </c>
      <c r="E8" s="123">
        <v>195</v>
      </c>
      <c r="F8" s="5">
        <f t="shared" si="0"/>
        <v>100.51546391752578</v>
      </c>
      <c r="G8" s="24">
        <f>'LH,BBLR'!Q8</f>
        <v>195</v>
      </c>
      <c r="H8" s="24">
        <v>195</v>
      </c>
      <c r="I8" s="17">
        <f t="shared" ref="I8:I33" si="1">H8/G8%</f>
        <v>100</v>
      </c>
      <c r="J8" s="124"/>
      <c r="K8" s="124"/>
      <c r="L8" s="17" t="e">
        <f t="shared" ref="L8:L33" si="2">K8/J8%</f>
        <v>#DIV/0!</v>
      </c>
      <c r="M8" s="124"/>
      <c r="N8" s="124"/>
      <c r="O8" s="17" t="e">
        <f t="shared" ref="O8:O33" si="3">N8/M8%</f>
        <v>#DIV/0!</v>
      </c>
      <c r="P8" s="124">
        <f t="shared" ref="P8:P33" si="4">SUM(D8,G8,J8,M8)</f>
        <v>389</v>
      </c>
      <c r="Q8" s="124">
        <f t="shared" ref="Q8:Q33" si="5">SUM(E8,H8,K8,N8)</f>
        <v>390</v>
      </c>
      <c r="R8" s="17">
        <f t="shared" ref="R8:R33" si="6">Q8/P8%</f>
        <v>100.25706940874036</v>
      </c>
    </row>
    <row r="9" spans="1:18" ht="15.75" x14ac:dyDescent="0.25">
      <c r="A9" s="1">
        <v>3</v>
      </c>
      <c r="B9" s="6" t="s">
        <v>4</v>
      </c>
      <c r="C9" s="9" t="s">
        <v>35</v>
      </c>
      <c r="D9" s="24">
        <f>'LH,BBLR'!I9</f>
        <v>155</v>
      </c>
      <c r="E9" s="123">
        <v>155</v>
      </c>
      <c r="F9" s="5">
        <f t="shared" si="0"/>
        <v>100</v>
      </c>
      <c r="G9" s="24">
        <f>'LH,BBLR'!Q9</f>
        <v>239</v>
      </c>
      <c r="H9" s="24">
        <v>239</v>
      </c>
      <c r="I9" s="17">
        <f t="shared" si="1"/>
        <v>100</v>
      </c>
      <c r="J9" s="124"/>
      <c r="K9" s="124"/>
      <c r="L9" s="17" t="e">
        <f t="shared" si="2"/>
        <v>#DIV/0!</v>
      </c>
      <c r="M9" s="124"/>
      <c r="N9" s="124"/>
      <c r="O9" s="17" t="e">
        <f t="shared" si="3"/>
        <v>#DIV/0!</v>
      </c>
      <c r="P9" s="124">
        <f t="shared" si="4"/>
        <v>394</v>
      </c>
      <c r="Q9" s="124">
        <f t="shared" si="5"/>
        <v>394</v>
      </c>
      <c r="R9" s="17">
        <f t="shared" si="6"/>
        <v>100</v>
      </c>
    </row>
    <row r="10" spans="1:18" ht="15.75" x14ac:dyDescent="0.25">
      <c r="A10" s="1">
        <v>4</v>
      </c>
      <c r="B10" s="6" t="s">
        <v>5</v>
      </c>
      <c r="C10" s="9" t="s">
        <v>36</v>
      </c>
      <c r="D10" s="24">
        <f>'LH,BBLR'!I10</f>
        <v>147</v>
      </c>
      <c r="E10" s="123">
        <v>143</v>
      </c>
      <c r="F10" s="5">
        <f t="shared" si="0"/>
        <v>97.278911564625858</v>
      </c>
      <c r="G10" s="24">
        <f>'LH,BBLR'!Q10</f>
        <v>183</v>
      </c>
      <c r="H10" s="24">
        <v>181</v>
      </c>
      <c r="I10" s="17">
        <f t="shared" si="1"/>
        <v>98.907103825136602</v>
      </c>
      <c r="J10" s="124"/>
      <c r="K10" s="124"/>
      <c r="L10" s="17" t="e">
        <f t="shared" si="2"/>
        <v>#DIV/0!</v>
      </c>
      <c r="M10" s="124"/>
      <c r="N10" s="124"/>
      <c r="O10" s="17" t="e">
        <f t="shared" si="3"/>
        <v>#DIV/0!</v>
      </c>
      <c r="P10" s="124">
        <f t="shared" si="4"/>
        <v>330</v>
      </c>
      <c r="Q10" s="124">
        <f t="shared" si="5"/>
        <v>324</v>
      </c>
      <c r="R10" s="17">
        <f t="shared" si="6"/>
        <v>98.181818181818187</v>
      </c>
    </row>
    <row r="11" spans="1:18" ht="15.75" x14ac:dyDescent="0.25">
      <c r="A11" s="1">
        <v>5</v>
      </c>
      <c r="B11" s="6" t="s">
        <v>6</v>
      </c>
      <c r="C11" s="9" t="s">
        <v>36</v>
      </c>
      <c r="D11" s="24">
        <f>'LH,BBLR'!I11</f>
        <v>153</v>
      </c>
      <c r="E11" s="123">
        <v>151</v>
      </c>
      <c r="F11" s="5">
        <f t="shared" si="0"/>
        <v>98.692810457516345</v>
      </c>
      <c r="G11" s="24">
        <f>'LH,BBLR'!Q11</f>
        <v>208</v>
      </c>
      <c r="H11" s="24">
        <v>208</v>
      </c>
      <c r="I11" s="17">
        <f t="shared" si="1"/>
        <v>100</v>
      </c>
      <c r="J11" s="124"/>
      <c r="K11" s="124"/>
      <c r="L11" s="17" t="e">
        <f t="shared" si="2"/>
        <v>#DIV/0!</v>
      </c>
      <c r="M11" s="124"/>
      <c r="N11" s="124"/>
      <c r="O11" s="17" t="e">
        <f t="shared" si="3"/>
        <v>#DIV/0!</v>
      </c>
      <c r="P11" s="124">
        <f t="shared" si="4"/>
        <v>361</v>
      </c>
      <c r="Q11" s="124">
        <f t="shared" si="5"/>
        <v>359</v>
      </c>
      <c r="R11" s="17">
        <f t="shared" si="6"/>
        <v>99.445983379501385</v>
      </c>
    </row>
    <row r="12" spans="1:18" ht="15.75" x14ac:dyDescent="0.25">
      <c r="A12" s="1">
        <v>6</v>
      </c>
      <c r="B12" s="6" t="s">
        <v>7</v>
      </c>
      <c r="C12" s="9" t="s">
        <v>37</v>
      </c>
      <c r="D12" s="24">
        <f>'LH,BBLR'!I12</f>
        <v>201</v>
      </c>
      <c r="E12" s="123">
        <v>160</v>
      </c>
      <c r="F12" s="5">
        <f t="shared" si="0"/>
        <v>79.601990049751251</v>
      </c>
      <c r="G12" s="24">
        <f>'LH,BBLR'!Q12</f>
        <v>189</v>
      </c>
      <c r="H12" s="24">
        <v>171</v>
      </c>
      <c r="I12" s="17">
        <f t="shared" si="1"/>
        <v>90.476190476190482</v>
      </c>
      <c r="J12" s="124"/>
      <c r="K12" s="124"/>
      <c r="L12" s="17" t="e">
        <f t="shared" si="2"/>
        <v>#DIV/0!</v>
      </c>
      <c r="M12" s="124"/>
      <c r="N12" s="124"/>
      <c r="O12" s="17" t="e">
        <f t="shared" si="3"/>
        <v>#DIV/0!</v>
      </c>
      <c r="P12" s="124">
        <f t="shared" si="4"/>
        <v>390</v>
      </c>
      <c r="Q12" s="124">
        <f t="shared" si="5"/>
        <v>331</v>
      </c>
      <c r="R12" s="17">
        <f t="shared" si="6"/>
        <v>84.871794871794876</v>
      </c>
    </row>
    <row r="13" spans="1:18" ht="15.75" x14ac:dyDescent="0.25">
      <c r="A13" s="1">
        <v>7</v>
      </c>
      <c r="B13" s="6" t="s">
        <v>8</v>
      </c>
      <c r="C13" s="9" t="s">
        <v>37</v>
      </c>
      <c r="D13" s="24">
        <f>'LH,BBLR'!I13</f>
        <v>141</v>
      </c>
      <c r="E13" s="123">
        <v>141</v>
      </c>
      <c r="F13" s="5">
        <f t="shared" si="0"/>
        <v>100</v>
      </c>
      <c r="G13" s="24">
        <f>'LH,BBLR'!Q13</f>
        <v>184</v>
      </c>
      <c r="H13" s="24">
        <v>184</v>
      </c>
      <c r="I13" s="17">
        <f t="shared" si="1"/>
        <v>100</v>
      </c>
      <c r="J13" s="124"/>
      <c r="K13" s="124"/>
      <c r="L13" s="17" t="e">
        <f t="shared" si="2"/>
        <v>#DIV/0!</v>
      </c>
      <c r="M13" s="124"/>
      <c r="N13" s="124"/>
      <c r="O13" s="17" t="e">
        <f t="shared" si="3"/>
        <v>#DIV/0!</v>
      </c>
      <c r="P13" s="124">
        <f t="shared" si="4"/>
        <v>325</v>
      </c>
      <c r="Q13" s="124">
        <f t="shared" si="5"/>
        <v>325</v>
      </c>
      <c r="R13" s="17">
        <f t="shared" si="6"/>
        <v>100</v>
      </c>
    </row>
    <row r="14" spans="1:18" ht="15.75" x14ac:dyDescent="0.25">
      <c r="A14" s="1">
        <v>8</v>
      </c>
      <c r="B14" s="6" t="s">
        <v>9</v>
      </c>
      <c r="C14" s="9" t="s">
        <v>38</v>
      </c>
      <c r="D14" s="24">
        <f>'LH,BBLR'!I14</f>
        <v>130</v>
      </c>
      <c r="E14" s="123">
        <v>129</v>
      </c>
      <c r="F14" s="5">
        <f t="shared" si="0"/>
        <v>99.230769230769226</v>
      </c>
      <c r="G14" s="24">
        <f>'LH,BBLR'!Q14</f>
        <v>176</v>
      </c>
      <c r="H14" s="24">
        <v>167</v>
      </c>
      <c r="I14" s="17">
        <f t="shared" si="1"/>
        <v>94.88636363636364</v>
      </c>
      <c r="J14" s="124"/>
      <c r="K14" s="124"/>
      <c r="L14" s="17" t="e">
        <f t="shared" si="2"/>
        <v>#DIV/0!</v>
      </c>
      <c r="M14" s="124"/>
      <c r="N14" s="124"/>
      <c r="O14" s="17" t="e">
        <f t="shared" si="3"/>
        <v>#DIV/0!</v>
      </c>
      <c r="P14" s="124">
        <f t="shared" si="4"/>
        <v>306</v>
      </c>
      <c r="Q14" s="124">
        <f t="shared" si="5"/>
        <v>296</v>
      </c>
      <c r="R14" s="17">
        <f t="shared" si="6"/>
        <v>96.732026143790847</v>
      </c>
    </row>
    <row r="15" spans="1:18" ht="15.75" x14ac:dyDescent="0.25">
      <c r="A15" s="1">
        <v>9</v>
      </c>
      <c r="B15" s="6" t="s">
        <v>10</v>
      </c>
      <c r="C15" s="9" t="s">
        <v>38</v>
      </c>
      <c r="D15" s="24">
        <f>'LH,BBLR'!I15</f>
        <v>196</v>
      </c>
      <c r="E15" s="123">
        <v>166</v>
      </c>
      <c r="F15" s="5">
        <f t="shared" si="0"/>
        <v>84.693877551020407</v>
      </c>
      <c r="G15" s="24">
        <f>'LH,BBLR'!Q15</f>
        <v>229</v>
      </c>
      <c r="H15" s="24">
        <v>172</v>
      </c>
      <c r="I15" s="17">
        <f t="shared" si="1"/>
        <v>75.109170305676855</v>
      </c>
      <c r="J15" s="124"/>
      <c r="K15" s="124"/>
      <c r="L15" s="17" t="e">
        <f t="shared" si="2"/>
        <v>#DIV/0!</v>
      </c>
      <c r="M15" s="124"/>
      <c r="N15" s="124"/>
      <c r="O15" s="17" t="e">
        <f t="shared" si="3"/>
        <v>#DIV/0!</v>
      </c>
      <c r="P15" s="124">
        <f t="shared" si="4"/>
        <v>425</v>
      </c>
      <c r="Q15" s="124">
        <f t="shared" si="5"/>
        <v>338</v>
      </c>
      <c r="R15" s="17">
        <f t="shared" si="6"/>
        <v>79.529411764705884</v>
      </c>
    </row>
    <row r="16" spans="1:18" ht="15.75" x14ac:dyDescent="0.25">
      <c r="A16" s="1">
        <v>10</v>
      </c>
      <c r="B16" s="6" t="s">
        <v>11</v>
      </c>
      <c r="C16" s="9" t="s">
        <v>11</v>
      </c>
      <c r="D16" s="24">
        <f>'LH,BBLR'!I16</f>
        <v>242</v>
      </c>
      <c r="E16" s="123">
        <v>241</v>
      </c>
      <c r="F16" s="5">
        <f t="shared" si="0"/>
        <v>99.586776859504141</v>
      </c>
      <c r="G16" s="24">
        <f>'LH,BBLR'!Q16</f>
        <v>328</v>
      </c>
      <c r="H16" s="24">
        <v>229</v>
      </c>
      <c r="I16" s="17">
        <f t="shared" si="1"/>
        <v>69.817073170731717</v>
      </c>
      <c r="J16" s="124"/>
      <c r="K16" s="124"/>
      <c r="L16" s="17" t="e">
        <f t="shared" si="2"/>
        <v>#DIV/0!</v>
      </c>
      <c r="M16" s="124"/>
      <c r="N16" s="124"/>
      <c r="O16" s="17" t="e">
        <f t="shared" si="3"/>
        <v>#DIV/0!</v>
      </c>
      <c r="P16" s="124">
        <f t="shared" si="4"/>
        <v>570</v>
      </c>
      <c r="Q16" s="124">
        <f t="shared" si="5"/>
        <v>470</v>
      </c>
      <c r="R16" s="17">
        <f t="shared" si="6"/>
        <v>82.456140350877192</v>
      </c>
    </row>
    <row r="17" spans="1:18" ht="15.75" x14ac:dyDescent="0.25">
      <c r="A17" s="1">
        <v>11</v>
      </c>
      <c r="B17" s="6" t="s">
        <v>12</v>
      </c>
      <c r="C17" s="9" t="s">
        <v>12</v>
      </c>
      <c r="D17" s="24">
        <f>'LH,BBLR'!I17</f>
        <v>222</v>
      </c>
      <c r="E17" s="123">
        <v>222</v>
      </c>
      <c r="F17" s="5">
        <f t="shared" si="0"/>
        <v>99.999999999999986</v>
      </c>
      <c r="G17" s="24">
        <f>'LH,BBLR'!Q17</f>
        <v>248</v>
      </c>
      <c r="H17" s="24">
        <v>248</v>
      </c>
      <c r="I17" s="17">
        <f t="shared" si="1"/>
        <v>100</v>
      </c>
      <c r="J17" s="124"/>
      <c r="K17" s="124"/>
      <c r="L17" s="17" t="e">
        <f t="shared" si="2"/>
        <v>#DIV/0!</v>
      </c>
      <c r="M17" s="124"/>
      <c r="N17" s="124"/>
      <c r="O17" s="17" t="e">
        <f t="shared" si="3"/>
        <v>#DIV/0!</v>
      </c>
      <c r="P17" s="124">
        <f t="shared" si="4"/>
        <v>470</v>
      </c>
      <c r="Q17" s="124">
        <f t="shared" si="5"/>
        <v>470</v>
      </c>
      <c r="R17" s="17">
        <f t="shared" si="6"/>
        <v>100</v>
      </c>
    </row>
    <row r="18" spans="1:18" ht="15.75" x14ac:dyDescent="0.25">
      <c r="A18" s="1">
        <v>12</v>
      </c>
      <c r="B18" s="6" t="s">
        <v>13</v>
      </c>
      <c r="C18" s="9" t="s">
        <v>12</v>
      </c>
      <c r="D18" s="24">
        <f>'LH,BBLR'!I18</f>
        <v>161</v>
      </c>
      <c r="E18" s="123">
        <v>161</v>
      </c>
      <c r="F18" s="5">
        <f t="shared" si="0"/>
        <v>100</v>
      </c>
      <c r="G18" s="24">
        <f>'LH,BBLR'!Q18</f>
        <v>219</v>
      </c>
      <c r="H18" s="24">
        <v>219</v>
      </c>
      <c r="I18" s="17">
        <f t="shared" si="1"/>
        <v>100</v>
      </c>
      <c r="J18" s="124"/>
      <c r="K18" s="124"/>
      <c r="L18" s="17" t="e">
        <f t="shared" si="2"/>
        <v>#DIV/0!</v>
      </c>
      <c r="M18" s="124"/>
      <c r="N18" s="124"/>
      <c r="O18" s="17" t="e">
        <f t="shared" si="3"/>
        <v>#DIV/0!</v>
      </c>
      <c r="P18" s="124">
        <f t="shared" si="4"/>
        <v>380</v>
      </c>
      <c r="Q18" s="124">
        <f t="shared" si="5"/>
        <v>380</v>
      </c>
      <c r="R18" s="17">
        <f t="shared" si="6"/>
        <v>100</v>
      </c>
    </row>
    <row r="19" spans="1:18" ht="15.75" x14ac:dyDescent="0.25">
      <c r="A19" s="1">
        <v>13</v>
      </c>
      <c r="B19" s="6" t="s">
        <v>14</v>
      </c>
      <c r="C19" s="9" t="s">
        <v>39</v>
      </c>
      <c r="D19" s="24">
        <f>'LH,BBLR'!I19</f>
        <v>106</v>
      </c>
      <c r="E19" s="123">
        <v>106</v>
      </c>
      <c r="F19" s="5">
        <f t="shared" si="0"/>
        <v>100</v>
      </c>
      <c r="G19" s="24">
        <f>'LH,BBLR'!Q19</f>
        <v>120</v>
      </c>
      <c r="H19" s="24">
        <v>120</v>
      </c>
      <c r="I19" s="17">
        <f t="shared" si="1"/>
        <v>100</v>
      </c>
      <c r="J19" s="124"/>
      <c r="K19" s="124"/>
      <c r="L19" s="17" t="e">
        <f t="shared" si="2"/>
        <v>#DIV/0!</v>
      </c>
      <c r="M19" s="124"/>
      <c r="N19" s="124"/>
      <c r="O19" s="17" t="e">
        <f t="shared" si="3"/>
        <v>#DIV/0!</v>
      </c>
      <c r="P19" s="124">
        <f t="shared" si="4"/>
        <v>226</v>
      </c>
      <c r="Q19" s="124">
        <f t="shared" si="5"/>
        <v>226</v>
      </c>
      <c r="R19" s="17">
        <f t="shared" si="6"/>
        <v>100.00000000000001</v>
      </c>
    </row>
    <row r="20" spans="1:18" ht="15.75" x14ac:dyDescent="0.25">
      <c r="A20" s="1">
        <v>14</v>
      </c>
      <c r="B20" s="6" t="s">
        <v>15</v>
      </c>
      <c r="C20" s="9" t="s">
        <v>39</v>
      </c>
      <c r="D20" s="24">
        <f>'LH,BBLR'!I20</f>
        <v>112</v>
      </c>
      <c r="E20" s="123">
        <v>111</v>
      </c>
      <c r="F20" s="5">
        <f t="shared" si="0"/>
        <v>99.107142857142847</v>
      </c>
      <c r="G20" s="24">
        <f>'LH,BBLR'!Q20</f>
        <v>153</v>
      </c>
      <c r="H20" s="24">
        <v>153</v>
      </c>
      <c r="I20" s="17">
        <f t="shared" si="1"/>
        <v>100</v>
      </c>
      <c r="J20" s="124"/>
      <c r="K20" s="124"/>
      <c r="L20" s="17" t="e">
        <f t="shared" si="2"/>
        <v>#DIV/0!</v>
      </c>
      <c r="M20" s="124"/>
      <c r="N20" s="124"/>
      <c r="O20" s="17" t="e">
        <f t="shared" si="3"/>
        <v>#DIV/0!</v>
      </c>
      <c r="P20" s="124">
        <f t="shared" si="4"/>
        <v>265</v>
      </c>
      <c r="Q20" s="124">
        <f t="shared" si="5"/>
        <v>264</v>
      </c>
      <c r="R20" s="17">
        <f t="shared" si="6"/>
        <v>99.622641509433961</v>
      </c>
    </row>
    <row r="21" spans="1:18" ht="15.75" x14ac:dyDescent="0.25">
      <c r="A21" s="1">
        <v>15</v>
      </c>
      <c r="B21" s="6" t="s">
        <v>16</v>
      </c>
      <c r="C21" s="9" t="s">
        <v>39</v>
      </c>
      <c r="D21" s="24">
        <f>'LH,BBLR'!I21</f>
        <v>148</v>
      </c>
      <c r="E21" s="123">
        <v>147</v>
      </c>
      <c r="F21" s="5">
        <f t="shared" si="0"/>
        <v>99.324324324324323</v>
      </c>
      <c r="G21" s="24">
        <f>'LH,BBLR'!Q21</f>
        <v>163</v>
      </c>
      <c r="H21" s="24">
        <v>163</v>
      </c>
      <c r="I21" s="17">
        <f t="shared" si="1"/>
        <v>100</v>
      </c>
      <c r="J21" s="124"/>
      <c r="K21" s="124"/>
      <c r="L21" s="17" t="e">
        <f t="shared" si="2"/>
        <v>#DIV/0!</v>
      </c>
      <c r="M21" s="124"/>
      <c r="N21" s="124"/>
      <c r="O21" s="17" t="e">
        <f t="shared" si="3"/>
        <v>#DIV/0!</v>
      </c>
      <c r="P21" s="124">
        <f t="shared" si="4"/>
        <v>311</v>
      </c>
      <c r="Q21" s="124">
        <f t="shared" si="5"/>
        <v>310</v>
      </c>
      <c r="R21" s="17">
        <f t="shared" si="6"/>
        <v>99.678456591639872</v>
      </c>
    </row>
    <row r="22" spans="1:18" ht="15.75" x14ac:dyDescent="0.25">
      <c r="A22" s="1">
        <v>16</v>
      </c>
      <c r="B22" s="6" t="s">
        <v>17</v>
      </c>
      <c r="C22" s="9" t="s">
        <v>40</v>
      </c>
      <c r="D22" s="24">
        <f>'LH,BBLR'!I22</f>
        <v>160</v>
      </c>
      <c r="E22" s="123">
        <v>157</v>
      </c>
      <c r="F22" s="5">
        <f t="shared" si="0"/>
        <v>98.125</v>
      </c>
      <c r="G22" s="24">
        <f>'LH,BBLR'!Q22</f>
        <v>181</v>
      </c>
      <c r="H22" s="24">
        <v>181</v>
      </c>
      <c r="I22" s="17">
        <f t="shared" si="1"/>
        <v>100</v>
      </c>
      <c r="J22" s="124"/>
      <c r="K22" s="124"/>
      <c r="L22" s="17" t="e">
        <f t="shared" si="2"/>
        <v>#DIV/0!</v>
      </c>
      <c r="M22" s="124"/>
      <c r="N22" s="124"/>
      <c r="O22" s="17" t="e">
        <f t="shared" si="3"/>
        <v>#DIV/0!</v>
      </c>
      <c r="P22" s="124">
        <f t="shared" si="4"/>
        <v>341</v>
      </c>
      <c r="Q22" s="124">
        <f t="shared" si="5"/>
        <v>338</v>
      </c>
      <c r="R22" s="17">
        <f t="shared" si="6"/>
        <v>99.120234604105562</v>
      </c>
    </row>
    <row r="23" spans="1:18" ht="15.75" x14ac:dyDescent="0.25">
      <c r="A23" s="1">
        <v>17</v>
      </c>
      <c r="B23" s="6" t="s">
        <v>18</v>
      </c>
      <c r="C23" s="9" t="s">
        <v>40</v>
      </c>
      <c r="D23" s="24">
        <f>'LH,BBLR'!I23</f>
        <v>133</v>
      </c>
      <c r="E23" s="123">
        <v>129</v>
      </c>
      <c r="F23" s="5">
        <f t="shared" si="0"/>
        <v>96.992481203007515</v>
      </c>
      <c r="G23" s="24">
        <f>'LH,BBLR'!Q23</f>
        <v>142</v>
      </c>
      <c r="H23" s="24">
        <v>140</v>
      </c>
      <c r="I23" s="17">
        <f t="shared" si="1"/>
        <v>98.591549295774655</v>
      </c>
      <c r="J23" s="124"/>
      <c r="K23" s="124"/>
      <c r="L23" s="17" t="e">
        <f t="shared" si="2"/>
        <v>#DIV/0!</v>
      </c>
      <c r="M23" s="124"/>
      <c r="N23" s="124"/>
      <c r="O23" s="17" t="e">
        <f t="shared" si="3"/>
        <v>#DIV/0!</v>
      </c>
      <c r="P23" s="124">
        <f t="shared" si="4"/>
        <v>275</v>
      </c>
      <c r="Q23" s="124">
        <f t="shared" si="5"/>
        <v>269</v>
      </c>
      <c r="R23" s="17">
        <f t="shared" si="6"/>
        <v>97.818181818181813</v>
      </c>
    </row>
    <row r="24" spans="1:18" ht="15.75" x14ac:dyDescent="0.25">
      <c r="A24" s="1">
        <v>18</v>
      </c>
      <c r="B24" s="6" t="s">
        <v>19</v>
      </c>
      <c r="C24" s="9" t="s">
        <v>19</v>
      </c>
      <c r="D24" s="24">
        <f>'LH,BBLR'!I24</f>
        <v>157</v>
      </c>
      <c r="E24" s="123">
        <v>147</v>
      </c>
      <c r="F24" s="5">
        <f t="shared" si="0"/>
        <v>93.630573248407643</v>
      </c>
      <c r="G24" s="24">
        <f>'LH,BBLR'!Q24</f>
        <v>192</v>
      </c>
      <c r="H24" s="24">
        <v>166</v>
      </c>
      <c r="I24" s="17">
        <f t="shared" si="1"/>
        <v>86.458333333333343</v>
      </c>
      <c r="J24" s="124"/>
      <c r="K24" s="124"/>
      <c r="L24" s="17" t="e">
        <f t="shared" si="2"/>
        <v>#DIV/0!</v>
      </c>
      <c r="M24" s="124"/>
      <c r="N24" s="124"/>
      <c r="O24" s="17" t="e">
        <f t="shared" si="3"/>
        <v>#DIV/0!</v>
      </c>
      <c r="P24" s="124">
        <f t="shared" si="4"/>
        <v>349</v>
      </c>
      <c r="Q24" s="124">
        <f t="shared" si="5"/>
        <v>313</v>
      </c>
      <c r="R24" s="17">
        <f t="shared" si="6"/>
        <v>89.684813753581651</v>
      </c>
    </row>
    <row r="25" spans="1:18" ht="15.75" x14ac:dyDescent="0.25">
      <c r="A25" s="1">
        <v>19</v>
      </c>
      <c r="B25" s="6" t="s">
        <v>20</v>
      </c>
      <c r="C25" s="9" t="s">
        <v>20</v>
      </c>
      <c r="D25" s="24">
        <f>'LH,BBLR'!I25</f>
        <v>118</v>
      </c>
      <c r="E25" s="123">
        <v>119</v>
      </c>
      <c r="F25" s="5">
        <f t="shared" si="0"/>
        <v>100.84745762711864</v>
      </c>
      <c r="G25" s="24">
        <f>'LH,BBLR'!Q25</f>
        <v>147</v>
      </c>
      <c r="H25" s="24">
        <v>141</v>
      </c>
      <c r="I25" s="17">
        <f t="shared" si="1"/>
        <v>95.91836734693878</v>
      </c>
      <c r="J25" s="124"/>
      <c r="K25" s="124"/>
      <c r="L25" s="17" t="e">
        <f t="shared" si="2"/>
        <v>#DIV/0!</v>
      </c>
      <c r="M25" s="124"/>
      <c r="N25" s="124"/>
      <c r="O25" s="17" t="e">
        <f t="shared" si="3"/>
        <v>#DIV/0!</v>
      </c>
      <c r="P25" s="124">
        <f t="shared" si="4"/>
        <v>265</v>
      </c>
      <c r="Q25" s="124">
        <f t="shared" si="5"/>
        <v>260</v>
      </c>
      <c r="R25" s="17">
        <f t="shared" si="6"/>
        <v>98.113207547169822</v>
      </c>
    </row>
    <row r="26" spans="1:18" ht="15.75" x14ac:dyDescent="0.25">
      <c r="A26" s="1">
        <v>20</v>
      </c>
      <c r="B26" s="6" t="s">
        <v>21</v>
      </c>
      <c r="C26" s="9" t="s">
        <v>41</v>
      </c>
      <c r="D26" s="24">
        <f>'LH,BBLR'!I26</f>
        <v>93</v>
      </c>
      <c r="E26" s="123">
        <v>93</v>
      </c>
      <c r="F26" s="5">
        <f t="shared" si="0"/>
        <v>100</v>
      </c>
      <c r="G26" s="24">
        <f>'LH,BBLR'!Q26</f>
        <v>132</v>
      </c>
      <c r="H26" s="24">
        <v>132</v>
      </c>
      <c r="I26" s="17">
        <f t="shared" si="1"/>
        <v>100</v>
      </c>
      <c r="J26" s="124"/>
      <c r="K26" s="124"/>
      <c r="L26" s="17" t="e">
        <f t="shared" si="2"/>
        <v>#DIV/0!</v>
      </c>
      <c r="M26" s="124"/>
      <c r="N26" s="124"/>
      <c r="O26" s="17" t="e">
        <f t="shared" si="3"/>
        <v>#DIV/0!</v>
      </c>
      <c r="P26" s="124">
        <f t="shared" si="4"/>
        <v>225</v>
      </c>
      <c r="Q26" s="124">
        <f t="shared" si="5"/>
        <v>225</v>
      </c>
      <c r="R26" s="17">
        <f t="shared" si="6"/>
        <v>100</v>
      </c>
    </row>
    <row r="27" spans="1:18" ht="15.75" x14ac:dyDescent="0.25">
      <c r="A27" s="1">
        <v>21</v>
      </c>
      <c r="B27" s="6" t="s">
        <v>22</v>
      </c>
      <c r="C27" s="9" t="s">
        <v>41</v>
      </c>
      <c r="D27" s="24">
        <f>'LH,BBLR'!I27</f>
        <v>58</v>
      </c>
      <c r="E27" s="123">
        <v>58</v>
      </c>
      <c r="F27" s="5">
        <f t="shared" si="0"/>
        <v>100</v>
      </c>
      <c r="G27" s="24">
        <f>'LH,BBLR'!Q27</f>
        <v>76</v>
      </c>
      <c r="H27" s="24">
        <v>53</v>
      </c>
      <c r="I27" s="17">
        <f t="shared" si="1"/>
        <v>69.73684210526315</v>
      </c>
      <c r="J27" s="124"/>
      <c r="K27" s="124"/>
      <c r="L27" s="17" t="e">
        <f t="shared" si="2"/>
        <v>#DIV/0!</v>
      </c>
      <c r="M27" s="124"/>
      <c r="N27" s="124"/>
      <c r="O27" s="17" t="e">
        <f t="shared" si="3"/>
        <v>#DIV/0!</v>
      </c>
      <c r="P27" s="124">
        <f t="shared" si="4"/>
        <v>134</v>
      </c>
      <c r="Q27" s="124">
        <f t="shared" si="5"/>
        <v>111</v>
      </c>
      <c r="R27" s="17">
        <f t="shared" si="6"/>
        <v>82.835820895522389</v>
      </c>
    </row>
    <row r="28" spans="1:18" ht="15.75" x14ac:dyDescent="0.25">
      <c r="A28" s="1">
        <v>22</v>
      </c>
      <c r="B28" s="6" t="s">
        <v>23</v>
      </c>
      <c r="C28" s="9" t="s">
        <v>42</v>
      </c>
      <c r="D28" s="24">
        <f>'LH,BBLR'!I28</f>
        <v>118</v>
      </c>
      <c r="E28" s="123">
        <v>116</v>
      </c>
      <c r="F28" s="5">
        <f t="shared" si="0"/>
        <v>98.305084745762713</v>
      </c>
      <c r="G28" s="24">
        <f>'LH,BBLR'!Q28</f>
        <v>125</v>
      </c>
      <c r="H28" s="24">
        <v>125</v>
      </c>
      <c r="I28" s="17">
        <f t="shared" si="1"/>
        <v>100</v>
      </c>
      <c r="J28" s="124"/>
      <c r="K28" s="124"/>
      <c r="L28" s="17" t="e">
        <f t="shared" si="2"/>
        <v>#DIV/0!</v>
      </c>
      <c r="M28" s="124"/>
      <c r="N28" s="124"/>
      <c r="O28" s="17" t="e">
        <f t="shared" si="3"/>
        <v>#DIV/0!</v>
      </c>
      <c r="P28" s="124">
        <f t="shared" si="4"/>
        <v>243</v>
      </c>
      <c r="Q28" s="124">
        <f t="shared" si="5"/>
        <v>241</v>
      </c>
      <c r="R28" s="17">
        <f t="shared" si="6"/>
        <v>99.176954732510282</v>
      </c>
    </row>
    <row r="29" spans="1:18" ht="15.75" x14ac:dyDescent="0.25">
      <c r="A29" s="1">
        <v>23</v>
      </c>
      <c r="B29" s="6" t="s">
        <v>24</v>
      </c>
      <c r="C29" s="9" t="s">
        <v>42</v>
      </c>
      <c r="D29" s="24">
        <f>'LH,BBLR'!I29</f>
        <v>143</v>
      </c>
      <c r="E29" s="123">
        <v>143</v>
      </c>
      <c r="F29" s="5">
        <f t="shared" si="0"/>
        <v>100</v>
      </c>
      <c r="G29" s="24">
        <f>'LH,BBLR'!Q29</f>
        <v>190</v>
      </c>
      <c r="H29" s="24">
        <v>144</v>
      </c>
      <c r="I29" s="17">
        <f t="shared" si="1"/>
        <v>75.789473684210535</v>
      </c>
      <c r="J29" s="124"/>
      <c r="K29" s="124"/>
      <c r="L29" s="17" t="e">
        <f t="shared" si="2"/>
        <v>#DIV/0!</v>
      </c>
      <c r="M29" s="124"/>
      <c r="N29" s="124"/>
      <c r="O29" s="17" t="e">
        <f t="shared" si="3"/>
        <v>#DIV/0!</v>
      </c>
      <c r="P29" s="124">
        <f t="shared" si="4"/>
        <v>333</v>
      </c>
      <c r="Q29" s="124">
        <f t="shared" si="5"/>
        <v>287</v>
      </c>
      <c r="R29" s="17">
        <f t="shared" si="6"/>
        <v>86.186186186186191</v>
      </c>
    </row>
    <row r="30" spans="1:18" ht="15.75" x14ac:dyDescent="0.25">
      <c r="A30" s="1">
        <v>24</v>
      </c>
      <c r="B30" s="6" t="s">
        <v>25</v>
      </c>
      <c r="C30" s="9" t="s">
        <v>43</v>
      </c>
      <c r="D30" s="24">
        <f>'LH,BBLR'!I30</f>
        <v>109</v>
      </c>
      <c r="E30" s="123">
        <v>109</v>
      </c>
      <c r="F30" s="5">
        <f t="shared" si="0"/>
        <v>99.999999999999986</v>
      </c>
      <c r="G30" s="24">
        <f>'LH,BBLR'!Q30</f>
        <v>135</v>
      </c>
      <c r="H30" s="24">
        <v>135</v>
      </c>
      <c r="I30" s="17">
        <f t="shared" si="1"/>
        <v>100</v>
      </c>
      <c r="J30" s="124"/>
      <c r="K30" s="124"/>
      <c r="L30" s="17" t="e">
        <f t="shared" si="2"/>
        <v>#DIV/0!</v>
      </c>
      <c r="M30" s="124"/>
      <c r="N30" s="124"/>
      <c r="O30" s="17" t="e">
        <f t="shared" si="3"/>
        <v>#DIV/0!</v>
      </c>
      <c r="P30" s="124">
        <f t="shared" si="4"/>
        <v>244</v>
      </c>
      <c r="Q30" s="124">
        <f t="shared" si="5"/>
        <v>244</v>
      </c>
      <c r="R30" s="17">
        <f t="shared" si="6"/>
        <v>100</v>
      </c>
    </row>
    <row r="31" spans="1:18" ht="15.75" x14ac:dyDescent="0.25">
      <c r="A31" s="1">
        <v>25</v>
      </c>
      <c r="B31" s="6" t="s">
        <v>26</v>
      </c>
      <c r="C31" s="9" t="s">
        <v>43</v>
      </c>
      <c r="D31" s="24">
        <f>'LH,BBLR'!I31</f>
        <v>103</v>
      </c>
      <c r="E31" s="123">
        <v>92</v>
      </c>
      <c r="F31" s="5">
        <f t="shared" si="0"/>
        <v>89.320388349514559</v>
      </c>
      <c r="G31" s="24">
        <f>'LH,BBLR'!Q31</f>
        <v>104</v>
      </c>
      <c r="H31" s="24">
        <v>90</v>
      </c>
      <c r="I31" s="17">
        <f t="shared" si="1"/>
        <v>86.538461538461533</v>
      </c>
      <c r="J31" s="124"/>
      <c r="K31" s="124"/>
      <c r="L31" s="17" t="e">
        <f t="shared" si="2"/>
        <v>#DIV/0!</v>
      </c>
      <c r="M31" s="124"/>
      <c r="N31" s="124"/>
      <c r="O31" s="17" t="e">
        <f t="shared" si="3"/>
        <v>#DIV/0!</v>
      </c>
      <c r="P31" s="124">
        <f t="shared" si="4"/>
        <v>207</v>
      </c>
      <c r="Q31" s="124">
        <f t="shared" si="5"/>
        <v>182</v>
      </c>
      <c r="R31" s="17">
        <f t="shared" si="6"/>
        <v>87.922705314009676</v>
      </c>
    </row>
    <row r="32" spans="1:18" ht="15.75" x14ac:dyDescent="0.25">
      <c r="A32" s="1">
        <v>26</v>
      </c>
      <c r="B32" s="6" t="s">
        <v>27</v>
      </c>
      <c r="C32" s="9" t="s">
        <v>44</v>
      </c>
      <c r="D32" s="24">
        <f>'LH,BBLR'!I32</f>
        <v>161</v>
      </c>
      <c r="E32" s="123">
        <v>161</v>
      </c>
      <c r="F32" s="5">
        <f t="shared" si="0"/>
        <v>100</v>
      </c>
      <c r="G32" s="24">
        <f>'LH,BBLR'!Q32</f>
        <v>194</v>
      </c>
      <c r="H32" s="24">
        <v>128</v>
      </c>
      <c r="I32" s="17">
        <f t="shared" si="1"/>
        <v>65.979381443298976</v>
      </c>
      <c r="J32" s="124"/>
      <c r="K32" s="124"/>
      <c r="L32" s="17" t="e">
        <f t="shared" si="2"/>
        <v>#DIV/0!</v>
      </c>
      <c r="M32" s="124"/>
      <c r="N32" s="124"/>
      <c r="O32" s="17" t="e">
        <f t="shared" si="3"/>
        <v>#DIV/0!</v>
      </c>
      <c r="P32" s="124">
        <f t="shared" si="4"/>
        <v>355</v>
      </c>
      <c r="Q32" s="124">
        <f t="shared" si="5"/>
        <v>289</v>
      </c>
      <c r="R32" s="17">
        <f t="shared" si="6"/>
        <v>81.408450704225359</v>
      </c>
    </row>
    <row r="33" spans="1:18" ht="15.75" x14ac:dyDescent="0.25">
      <c r="A33" s="1">
        <v>27</v>
      </c>
      <c r="B33" s="6" t="s">
        <v>28</v>
      </c>
      <c r="C33" s="9" t="s">
        <v>44</v>
      </c>
      <c r="D33" s="24">
        <f>'LH,BBLR'!I33</f>
        <v>118</v>
      </c>
      <c r="E33" s="123">
        <v>110</v>
      </c>
      <c r="F33" s="5">
        <f t="shared" ref="F33" si="7">E33/D33%</f>
        <v>93.220338983050851</v>
      </c>
      <c r="G33" s="24">
        <f>'LH,BBLR'!Q33</f>
        <v>144</v>
      </c>
      <c r="H33" s="24">
        <v>142</v>
      </c>
      <c r="I33" s="17">
        <f t="shared" si="1"/>
        <v>98.611111111111114</v>
      </c>
      <c r="J33" s="124"/>
      <c r="K33" s="124"/>
      <c r="L33" s="17" t="e">
        <f t="shared" si="2"/>
        <v>#DIV/0!</v>
      </c>
      <c r="M33" s="124"/>
      <c r="N33" s="124"/>
      <c r="O33" s="17" t="e">
        <f t="shared" si="3"/>
        <v>#DIV/0!</v>
      </c>
      <c r="P33" s="124">
        <f t="shared" si="4"/>
        <v>262</v>
      </c>
      <c r="Q33" s="124">
        <f t="shared" si="5"/>
        <v>252</v>
      </c>
      <c r="R33" s="17">
        <f t="shared" si="6"/>
        <v>96.18320610687023</v>
      </c>
    </row>
    <row r="34" spans="1:18" s="7" customFormat="1" ht="15.75" x14ac:dyDescent="0.25">
      <c r="A34" s="70" t="s">
        <v>29</v>
      </c>
      <c r="B34" s="71"/>
      <c r="C34" s="96"/>
      <c r="D34" s="97">
        <f>SUM(D7:D33)</f>
        <v>3943</v>
      </c>
      <c r="E34" s="97">
        <f>SUM(E7:E33)</f>
        <v>3814</v>
      </c>
      <c r="F34" s="100">
        <f t="shared" ref="F34" si="8">E34/D34%</f>
        <v>96.72837940654324</v>
      </c>
      <c r="G34" s="97">
        <f>SUM(G7:G33)</f>
        <v>4816</v>
      </c>
      <c r="H34" s="97">
        <f>SUM(H7:H33)</f>
        <v>4437</v>
      </c>
      <c r="I34" s="125">
        <f>H34/G34%</f>
        <v>92.130398671096358</v>
      </c>
      <c r="J34" s="73">
        <f>SUM(J7:J33)</f>
        <v>0</v>
      </c>
      <c r="K34" s="73">
        <f>SUM(K7:K33)</f>
        <v>0</v>
      </c>
      <c r="L34" s="126" t="e">
        <f>K34/J34%</f>
        <v>#DIV/0!</v>
      </c>
      <c r="M34" s="73">
        <f>SUM(M7:M33)</f>
        <v>0</v>
      </c>
      <c r="N34" s="73">
        <f>SUM(N7:N33)</f>
        <v>0</v>
      </c>
      <c r="O34" s="126" t="e">
        <f>N34/M34%</f>
        <v>#DIV/0!</v>
      </c>
      <c r="P34" s="73">
        <f>SUM(P7:P33)</f>
        <v>8759</v>
      </c>
      <c r="Q34" s="73">
        <f>SUM(Q7:Q33)</f>
        <v>8251</v>
      </c>
      <c r="R34" s="126">
        <f>Q34/P34%</f>
        <v>94.200251170224902</v>
      </c>
    </row>
    <row r="37" spans="1:18" x14ac:dyDescent="0.25">
      <c r="A37" t="s">
        <v>67</v>
      </c>
    </row>
  </sheetData>
  <mergeCells count="24">
    <mergeCell ref="P4:R4"/>
    <mergeCell ref="P5:P6"/>
    <mergeCell ref="Q5:Q6"/>
    <mergeCell ref="R5:R6"/>
    <mergeCell ref="J4:L4"/>
    <mergeCell ref="J5:J6"/>
    <mergeCell ref="K5:K6"/>
    <mergeCell ref="L5:L6"/>
    <mergeCell ref="M4:O4"/>
    <mergeCell ref="M5:M6"/>
    <mergeCell ref="N5:N6"/>
    <mergeCell ref="O5:O6"/>
    <mergeCell ref="H5:H6"/>
    <mergeCell ref="I5:I6"/>
    <mergeCell ref="G4:I4"/>
    <mergeCell ref="A34:B34"/>
    <mergeCell ref="D4:F4"/>
    <mergeCell ref="D5:D6"/>
    <mergeCell ref="E5:E6"/>
    <mergeCell ref="G5:G6"/>
    <mergeCell ref="F5:F6"/>
    <mergeCell ref="A4:A6"/>
    <mergeCell ref="B4:B6"/>
    <mergeCell ref="C4:C6"/>
  </mergeCells>
  <pageMargins left="0.7" right="0.7" top="0.75" bottom="0.75" header="0.3" footer="0.3"/>
  <pageSetup paperSize="1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PELAY BALITA</vt:lpstr>
      <vt:lpstr>KN</vt:lpstr>
      <vt:lpstr>LH,BBLR</vt:lpstr>
      <vt:lpstr>NEO RISTI</vt:lpstr>
      <vt:lpstr>IMD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L5</dc:creator>
  <cp:lastModifiedBy>MyPC One Pro K7-24</cp:lastModifiedBy>
  <dcterms:created xsi:type="dcterms:W3CDTF">2025-07-07T14:11:08Z</dcterms:created>
  <dcterms:modified xsi:type="dcterms:W3CDTF">2025-07-25T06:21:31Z</dcterms:modified>
</cp:coreProperties>
</file>