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15300" windowHeight="5310"/>
  </bookViews>
  <sheets>
    <sheet name="prod, LP buah tahunan" sheetId="1" r:id="rId1"/>
  </sheets>
  <definedNames>
    <definedName name="_xlnm._FilterDatabase" localSheetId="0" hidden="1">'prod, LP buah tahunan'!$A$6:$P$258</definedName>
    <definedName name="_xlnm.Print_Area" localSheetId="0">'prod, LP buah tahunan'!$A$231:$N$244</definedName>
  </definedNames>
  <calcPr calcId="144525"/>
</workbook>
</file>

<file path=xl/calcChain.xml><?xml version="1.0" encoding="utf-8"?>
<calcChain xmlns="http://schemas.openxmlformats.org/spreadsheetml/2006/main">
  <c r="O411" i="1" l="1"/>
  <c r="N411" i="1"/>
  <c r="M411" i="1"/>
  <c r="L411" i="1"/>
  <c r="K411" i="1"/>
  <c r="J411" i="1"/>
  <c r="I411" i="1"/>
  <c r="H411" i="1"/>
  <c r="G411" i="1"/>
  <c r="F411" i="1"/>
  <c r="E411" i="1"/>
  <c r="D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411" i="1" s="1"/>
  <c r="O361" i="1"/>
  <c r="N361" i="1"/>
  <c r="M361" i="1"/>
  <c r="L361" i="1"/>
  <c r="K361" i="1"/>
  <c r="J361" i="1"/>
  <c r="I361" i="1"/>
  <c r="H361" i="1"/>
  <c r="G361" i="1"/>
  <c r="F361" i="1"/>
  <c r="E361" i="1"/>
  <c r="D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61" i="1" s="1"/>
  <c r="O311" i="1"/>
  <c r="N311" i="1"/>
  <c r="M311" i="1"/>
  <c r="L311" i="1"/>
  <c r="K311" i="1"/>
  <c r="J311" i="1"/>
  <c r="I311" i="1"/>
  <c r="H311" i="1"/>
  <c r="G311" i="1"/>
  <c r="F311" i="1"/>
  <c r="E311" i="1"/>
  <c r="D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311" i="1" s="1"/>
  <c r="L7" i="1"/>
  <c r="M7" i="1" s="1"/>
  <c r="N7" i="1"/>
  <c r="P7" i="1"/>
  <c r="P259" i="1" s="1"/>
  <c r="N8" i="1"/>
  <c r="P8" i="1"/>
  <c r="M9" i="1"/>
  <c r="N9" i="1"/>
  <c r="P9" i="1"/>
  <c r="L10" i="1"/>
  <c r="M10" i="1" s="1"/>
  <c r="N10" i="1"/>
  <c r="P10" i="1"/>
  <c r="M11" i="1"/>
  <c r="N11" i="1"/>
  <c r="P11" i="1"/>
  <c r="M12" i="1"/>
  <c r="N12" i="1"/>
  <c r="P12" i="1"/>
  <c r="L13" i="1"/>
  <c r="N13" i="1"/>
  <c r="M13" i="1" s="1"/>
  <c r="P13" i="1"/>
  <c r="M14" i="1"/>
  <c r="N14" i="1"/>
  <c r="P14" i="1"/>
  <c r="L15" i="1"/>
  <c r="N15" i="1"/>
  <c r="P15" i="1"/>
  <c r="N16" i="1"/>
  <c r="M16" i="1" s="1"/>
  <c r="P16" i="1"/>
  <c r="N17" i="1"/>
  <c r="M17" i="1" s="1"/>
  <c r="P17" i="1"/>
  <c r="N18" i="1"/>
  <c r="M18" i="1" s="1"/>
  <c r="P18" i="1"/>
  <c r="L19" i="1"/>
  <c r="N19" i="1"/>
  <c r="M19" i="1" s="1"/>
  <c r="P19" i="1"/>
  <c r="N20" i="1"/>
  <c r="P20" i="1"/>
  <c r="L21" i="1"/>
  <c r="N21" i="1"/>
  <c r="M21" i="1" s="1"/>
  <c r="P21" i="1"/>
  <c r="L22" i="1"/>
  <c r="N22" i="1"/>
  <c r="M22" i="1" s="1"/>
  <c r="P22" i="1"/>
  <c r="L23" i="1"/>
  <c r="N23" i="1"/>
  <c r="M23" i="1" s="1"/>
  <c r="P23" i="1"/>
  <c r="L24" i="1"/>
  <c r="N24" i="1"/>
  <c r="M24" i="1" s="1"/>
  <c r="P24" i="1"/>
  <c r="L25" i="1"/>
  <c r="N25" i="1"/>
  <c r="M25" i="1" s="1"/>
  <c r="P25" i="1"/>
  <c r="L26" i="1"/>
  <c r="N26" i="1"/>
  <c r="M26" i="1" s="1"/>
  <c r="P26" i="1"/>
  <c r="L27" i="1"/>
  <c r="M27" i="1"/>
  <c r="N27" i="1"/>
  <c r="P27" i="1"/>
  <c r="L28" i="1"/>
  <c r="M28" i="1"/>
  <c r="N28" i="1"/>
  <c r="P28" i="1"/>
  <c r="L29" i="1"/>
  <c r="M29" i="1"/>
  <c r="N29" i="1"/>
  <c r="P29" i="1"/>
  <c r="L30" i="1"/>
  <c r="M30" i="1"/>
  <c r="N30" i="1"/>
  <c r="P30" i="1"/>
  <c r="L31" i="1"/>
  <c r="M31" i="1"/>
  <c r="N31" i="1"/>
  <c r="P31" i="1"/>
  <c r="L32" i="1"/>
  <c r="M32" i="1"/>
  <c r="N32" i="1"/>
  <c r="P32" i="1"/>
  <c r="L33" i="1"/>
  <c r="M33" i="1"/>
  <c r="N33" i="1"/>
  <c r="P33" i="1"/>
  <c r="L34" i="1"/>
  <c r="M34" i="1"/>
  <c r="N34" i="1"/>
  <c r="P34" i="1"/>
  <c r="L35" i="1"/>
  <c r="M35" i="1"/>
  <c r="N35" i="1"/>
  <c r="P35" i="1"/>
  <c r="L36" i="1"/>
  <c r="N36" i="1"/>
  <c r="M36" i="1" s="1"/>
  <c r="P36" i="1"/>
  <c r="L37" i="1"/>
  <c r="N37" i="1"/>
  <c r="M37" i="1" s="1"/>
  <c r="P37" i="1"/>
  <c r="L38" i="1"/>
  <c r="N38" i="1"/>
  <c r="M38" i="1" s="1"/>
  <c r="P38" i="1"/>
  <c r="L39" i="1"/>
  <c r="M39" i="1"/>
  <c r="N39" i="1"/>
  <c r="P39" i="1"/>
  <c r="L40" i="1"/>
  <c r="N40" i="1"/>
  <c r="M40" i="1" s="1"/>
  <c r="P40" i="1"/>
  <c r="L41" i="1"/>
  <c r="N41" i="1"/>
  <c r="M41" i="1" s="1"/>
  <c r="P41" i="1"/>
  <c r="L42" i="1"/>
  <c r="N42" i="1"/>
  <c r="M42" i="1" s="1"/>
  <c r="P42" i="1"/>
  <c r="L43" i="1"/>
  <c r="M43" i="1"/>
  <c r="N43" i="1"/>
  <c r="P43" i="1"/>
  <c r="L44" i="1"/>
  <c r="N44" i="1"/>
  <c r="M44" i="1" s="1"/>
  <c r="P44" i="1"/>
  <c r="L45" i="1"/>
  <c r="N45" i="1"/>
  <c r="M45" i="1" s="1"/>
  <c r="P45" i="1"/>
  <c r="L46" i="1"/>
  <c r="N46" i="1"/>
  <c r="M46" i="1" s="1"/>
  <c r="P46" i="1"/>
  <c r="L47" i="1"/>
  <c r="M47" i="1"/>
  <c r="N47" i="1"/>
  <c r="P47" i="1"/>
  <c r="L48" i="1"/>
  <c r="N48" i="1"/>
  <c r="M48" i="1" s="1"/>
  <c r="P48" i="1"/>
  <c r="L49" i="1"/>
  <c r="N49" i="1"/>
  <c r="M49" i="1" s="1"/>
  <c r="P49" i="1"/>
  <c r="L50" i="1"/>
  <c r="M50" i="1"/>
  <c r="N50" i="1"/>
  <c r="P50" i="1"/>
  <c r="L51" i="1"/>
  <c r="N51" i="1"/>
  <c r="M51" i="1" s="1"/>
  <c r="P51" i="1"/>
  <c r="L52" i="1"/>
  <c r="M52" i="1"/>
  <c r="N52" i="1"/>
  <c r="P52" i="1"/>
  <c r="L53" i="1"/>
  <c r="N53" i="1"/>
  <c r="M53" i="1" s="1"/>
  <c r="P53" i="1"/>
  <c r="L54" i="1"/>
  <c r="M54" i="1"/>
  <c r="N54" i="1"/>
  <c r="P54" i="1"/>
  <c r="L55" i="1"/>
  <c r="N55" i="1"/>
  <c r="M55" i="1" s="1"/>
  <c r="P55" i="1"/>
  <c r="L56" i="1"/>
  <c r="N56" i="1"/>
  <c r="M56" i="1" s="1"/>
  <c r="P56" i="1"/>
  <c r="L57" i="1"/>
  <c r="N57" i="1"/>
  <c r="M57" i="1" s="1"/>
  <c r="P57" i="1"/>
  <c r="L58" i="1"/>
  <c r="N58" i="1"/>
  <c r="P58" i="1"/>
  <c r="L59" i="1"/>
  <c r="M59" i="1"/>
  <c r="N59" i="1"/>
  <c r="P59" i="1"/>
  <c r="L60" i="1"/>
  <c r="N60" i="1"/>
  <c r="M60" i="1" s="1"/>
  <c r="P60" i="1"/>
  <c r="L61" i="1"/>
  <c r="M61" i="1"/>
  <c r="N61" i="1"/>
  <c r="P61" i="1"/>
  <c r="L62" i="1"/>
  <c r="N62" i="1"/>
  <c r="M62" i="1" s="1"/>
  <c r="P62" i="1"/>
  <c r="L63" i="1"/>
  <c r="M63" i="1"/>
  <c r="N63" i="1"/>
  <c r="P63" i="1"/>
  <c r="N64" i="1"/>
  <c r="P64" i="1"/>
  <c r="N65" i="1"/>
  <c r="P65" i="1"/>
  <c r="N66" i="1"/>
  <c r="P66" i="1"/>
  <c r="L67" i="1"/>
  <c r="N67" i="1"/>
  <c r="M67" i="1" s="1"/>
  <c r="P67" i="1"/>
  <c r="N68" i="1"/>
  <c r="P68" i="1"/>
  <c r="L69" i="1"/>
  <c r="N69" i="1"/>
  <c r="M69" i="1" s="1"/>
  <c r="P69" i="1"/>
  <c r="N70" i="1"/>
  <c r="P70" i="1"/>
  <c r="L71" i="1"/>
  <c r="N71" i="1"/>
  <c r="M71" i="1" s="1"/>
  <c r="P71" i="1"/>
  <c r="N72" i="1"/>
  <c r="P72" i="1"/>
  <c r="N73" i="1"/>
  <c r="P73" i="1"/>
  <c r="N74" i="1"/>
  <c r="P74" i="1"/>
  <c r="N75" i="1"/>
  <c r="P75" i="1"/>
  <c r="N76" i="1"/>
  <c r="P76" i="1"/>
  <c r="N77" i="1"/>
  <c r="P77" i="1"/>
  <c r="N78" i="1"/>
  <c r="P78" i="1"/>
  <c r="N79" i="1"/>
  <c r="P79" i="1"/>
  <c r="N80" i="1"/>
  <c r="P80" i="1"/>
  <c r="L81" i="1"/>
  <c r="N81" i="1"/>
  <c r="M81" i="1" s="1"/>
  <c r="P81" i="1"/>
  <c r="N82" i="1"/>
  <c r="P82" i="1"/>
  <c r="L83" i="1"/>
  <c r="N83" i="1"/>
  <c r="M83" i="1" s="1"/>
  <c r="P83" i="1"/>
  <c r="N84" i="1"/>
  <c r="P84" i="1"/>
  <c r="N85" i="1"/>
  <c r="P85" i="1"/>
  <c r="N86" i="1"/>
  <c r="P86" i="1"/>
  <c r="L87" i="1"/>
  <c r="M87" i="1"/>
  <c r="N87" i="1"/>
  <c r="P87" i="1"/>
  <c r="N88" i="1"/>
  <c r="P88" i="1"/>
  <c r="N89" i="1"/>
  <c r="P89" i="1"/>
  <c r="N90" i="1"/>
  <c r="P90" i="1"/>
  <c r="L91" i="1"/>
  <c r="N91" i="1"/>
  <c r="M91" i="1" s="1"/>
  <c r="P91" i="1"/>
  <c r="L92" i="1"/>
  <c r="N92" i="1"/>
  <c r="M92" i="1" s="1"/>
  <c r="P92" i="1"/>
  <c r="L93" i="1"/>
  <c r="M93" i="1"/>
  <c r="N93" i="1"/>
  <c r="P93" i="1"/>
  <c r="L94" i="1"/>
  <c r="N94" i="1"/>
  <c r="M94" i="1" s="1"/>
  <c r="P94" i="1"/>
  <c r="L95" i="1"/>
  <c r="N95" i="1"/>
  <c r="M95" i="1" s="1"/>
  <c r="P95" i="1"/>
  <c r="L96" i="1"/>
  <c r="N96" i="1"/>
  <c r="M96" i="1" s="1"/>
  <c r="P96" i="1"/>
  <c r="L97" i="1"/>
  <c r="M97" i="1"/>
  <c r="N97" i="1"/>
  <c r="P97" i="1"/>
  <c r="L98" i="1"/>
  <c r="N98" i="1"/>
  <c r="M98" i="1" s="1"/>
  <c r="P98" i="1"/>
  <c r="L99" i="1"/>
  <c r="N99" i="1"/>
  <c r="M99" i="1" s="1"/>
  <c r="P99" i="1"/>
  <c r="L100" i="1"/>
  <c r="N100" i="1"/>
  <c r="M100" i="1" s="1"/>
  <c r="P100" i="1"/>
  <c r="L101" i="1"/>
  <c r="M101" i="1"/>
  <c r="N101" i="1"/>
  <c r="P101" i="1"/>
  <c r="L102" i="1"/>
  <c r="N102" i="1"/>
  <c r="M102" i="1" s="1"/>
  <c r="P102" i="1"/>
  <c r="L103" i="1"/>
  <c r="N103" i="1"/>
  <c r="M103" i="1" s="1"/>
  <c r="P103" i="1"/>
  <c r="L104" i="1"/>
  <c r="N104" i="1"/>
  <c r="M104" i="1" s="1"/>
  <c r="P104" i="1"/>
  <c r="L105" i="1"/>
  <c r="M105" i="1"/>
  <c r="N105" i="1"/>
  <c r="P105" i="1"/>
  <c r="L106" i="1"/>
  <c r="M106" i="1" s="1"/>
  <c r="N106" i="1"/>
  <c r="P106" i="1"/>
  <c r="L107" i="1"/>
  <c r="N107" i="1"/>
  <c r="M107" i="1" s="1"/>
  <c r="P107" i="1"/>
  <c r="L108" i="1"/>
  <c r="N108" i="1"/>
  <c r="M108" i="1" s="1"/>
  <c r="P108" i="1"/>
  <c r="L109" i="1"/>
  <c r="M109" i="1"/>
  <c r="N109" i="1"/>
  <c r="P109" i="1"/>
  <c r="L110" i="1"/>
  <c r="N110" i="1"/>
  <c r="M110" i="1" s="1"/>
  <c r="P110" i="1"/>
  <c r="L111" i="1"/>
  <c r="N111" i="1"/>
  <c r="M111" i="1" s="1"/>
  <c r="P111" i="1"/>
  <c r="L112" i="1"/>
  <c r="N112" i="1"/>
  <c r="M112" i="1" s="1"/>
  <c r="P112" i="1"/>
  <c r="L113" i="1"/>
  <c r="M113" i="1"/>
  <c r="N113" i="1"/>
  <c r="P113" i="1"/>
  <c r="L114" i="1"/>
  <c r="N114" i="1"/>
  <c r="M114" i="1" s="1"/>
  <c r="P114" i="1"/>
  <c r="L115" i="1"/>
  <c r="N115" i="1"/>
  <c r="M115" i="1" s="1"/>
  <c r="P115" i="1"/>
  <c r="L116" i="1"/>
  <c r="N116" i="1"/>
  <c r="M116" i="1" s="1"/>
  <c r="P116" i="1"/>
  <c r="L117" i="1"/>
  <c r="M117" i="1"/>
  <c r="N117" i="1"/>
  <c r="P117" i="1"/>
  <c r="L118" i="1"/>
  <c r="N118" i="1"/>
  <c r="M118" i="1" s="1"/>
  <c r="P118" i="1"/>
  <c r="N119" i="1"/>
  <c r="P119" i="1"/>
  <c r="N120" i="1"/>
  <c r="P120" i="1"/>
  <c r="N121" i="1"/>
  <c r="P121" i="1"/>
  <c r="N122" i="1"/>
  <c r="P122" i="1"/>
  <c r="N123" i="1"/>
  <c r="M123" i="1" s="1"/>
  <c r="P123" i="1"/>
  <c r="N124" i="1"/>
  <c r="P124" i="1"/>
  <c r="L125" i="1"/>
  <c r="N125" i="1"/>
  <c r="M125" i="1" s="1"/>
  <c r="P125" i="1"/>
  <c r="N126" i="1"/>
  <c r="P126" i="1"/>
  <c r="N127" i="1"/>
  <c r="P127" i="1"/>
  <c r="N128" i="1"/>
  <c r="M128" i="1" s="1"/>
  <c r="P128" i="1"/>
  <c r="N129" i="1"/>
  <c r="P129" i="1"/>
  <c r="N130" i="1"/>
  <c r="P130" i="1"/>
  <c r="N131" i="1"/>
  <c r="P131" i="1"/>
  <c r="N132" i="1"/>
  <c r="P132" i="1"/>
  <c r="L133" i="1"/>
  <c r="M133" i="1"/>
  <c r="N133" i="1"/>
  <c r="P133" i="1"/>
  <c r="N134" i="1"/>
  <c r="P134" i="1"/>
  <c r="L135" i="1"/>
  <c r="M135" i="1"/>
  <c r="N135" i="1"/>
  <c r="P135" i="1"/>
  <c r="L136" i="1"/>
  <c r="N136" i="1"/>
  <c r="M136" i="1" s="1"/>
  <c r="P136" i="1"/>
  <c r="L137" i="1"/>
  <c r="N137" i="1"/>
  <c r="M137" i="1" s="1"/>
  <c r="P137" i="1"/>
  <c r="L138" i="1"/>
  <c r="N138" i="1"/>
  <c r="M138" i="1" s="1"/>
  <c r="P138" i="1"/>
  <c r="L139" i="1"/>
  <c r="M139" i="1"/>
  <c r="N139" i="1"/>
  <c r="P139" i="1"/>
  <c r="N140" i="1"/>
  <c r="P140" i="1"/>
  <c r="N141" i="1"/>
  <c r="P141" i="1"/>
  <c r="L142" i="1"/>
  <c r="N142" i="1"/>
  <c r="M142" i="1" s="1"/>
  <c r="P142" i="1"/>
  <c r="L143" i="1"/>
  <c r="M143" i="1"/>
  <c r="N143" i="1"/>
  <c r="P143" i="1"/>
  <c r="L144" i="1"/>
  <c r="N144" i="1"/>
  <c r="P144" i="1"/>
  <c r="L145" i="1"/>
  <c r="N145" i="1"/>
  <c r="M145" i="1" s="1"/>
  <c r="P145" i="1"/>
  <c r="L146" i="1"/>
  <c r="N146" i="1"/>
  <c r="P146" i="1"/>
  <c r="L147" i="1"/>
  <c r="N147" i="1"/>
  <c r="M147" i="1" s="1"/>
  <c r="P147" i="1"/>
  <c r="L148" i="1"/>
  <c r="N148" i="1"/>
  <c r="M148" i="1" s="1"/>
  <c r="P148" i="1"/>
  <c r="L149" i="1"/>
  <c r="M149" i="1"/>
  <c r="N149" i="1"/>
  <c r="P149" i="1"/>
  <c r="L150" i="1"/>
  <c r="N150" i="1"/>
  <c r="M150" i="1" s="1"/>
  <c r="P150" i="1"/>
  <c r="L151" i="1"/>
  <c r="N151" i="1"/>
  <c r="M151" i="1" s="1"/>
  <c r="P151" i="1"/>
  <c r="L152" i="1"/>
  <c r="N152" i="1"/>
  <c r="M152" i="1" s="1"/>
  <c r="P152" i="1"/>
  <c r="L153" i="1"/>
  <c r="M153" i="1"/>
  <c r="N153" i="1"/>
  <c r="P153" i="1"/>
  <c r="L154" i="1"/>
  <c r="N154" i="1"/>
  <c r="M154" i="1" s="1"/>
  <c r="P154" i="1"/>
  <c r="L155" i="1"/>
  <c r="N155" i="1"/>
  <c r="M155" i="1" s="1"/>
  <c r="P155" i="1"/>
  <c r="L156" i="1"/>
  <c r="N156" i="1"/>
  <c r="M156" i="1" s="1"/>
  <c r="P156" i="1"/>
  <c r="L157" i="1"/>
  <c r="M157" i="1"/>
  <c r="N157" i="1"/>
  <c r="P157" i="1"/>
  <c r="L158" i="1"/>
  <c r="N158" i="1"/>
  <c r="M158" i="1" s="1"/>
  <c r="P158" i="1"/>
  <c r="L159" i="1"/>
  <c r="N159" i="1"/>
  <c r="M159" i="1" s="1"/>
  <c r="P159" i="1"/>
  <c r="L160" i="1"/>
  <c r="N160" i="1"/>
  <c r="M160" i="1" s="1"/>
  <c r="P160" i="1"/>
  <c r="N161" i="1"/>
  <c r="P161" i="1"/>
  <c r="N162" i="1"/>
  <c r="P162" i="1"/>
  <c r="N163" i="1"/>
  <c r="P163" i="1"/>
  <c r="N164" i="1"/>
  <c r="P164" i="1"/>
  <c r="N165" i="1"/>
  <c r="P165" i="1"/>
  <c r="N166" i="1"/>
  <c r="P166" i="1"/>
  <c r="N167" i="1"/>
  <c r="P167" i="1"/>
  <c r="N168" i="1"/>
  <c r="P168" i="1"/>
  <c r="L169" i="1"/>
  <c r="M169" i="1"/>
  <c r="N169" i="1"/>
  <c r="P169" i="1"/>
  <c r="N170" i="1"/>
  <c r="P170" i="1"/>
  <c r="L171" i="1"/>
  <c r="N171" i="1"/>
  <c r="P171" i="1"/>
  <c r="N172" i="1"/>
  <c r="P172" i="1"/>
  <c r="N173" i="1"/>
  <c r="P173" i="1"/>
  <c r="N174" i="1"/>
  <c r="P174" i="1"/>
  <c r="N175" i="1"/>
  <c r="P175" i="1"/>
  <c r="L176" i="1"/>
  <c r="M176" i="1"/>
  <c r="N176" i="1"/>
  <c r="P176" i="1"/>
  <c r="L177" i="1"/>
  <c r="N177" i="1"/>
  <c r="M177" i="1" s="1"/>
  <c r="P177" i="1"/>
  <c r="L178" i="1"/>
  <c r="N178" i="1"/>
  <c r="M178" i="1" s="1"/>
  <c r="P178" i="1"/>
  <c r="N179" i="1"/>
  <c r="P179" i="1"/>
  <c r="L180" i="1"/>
  <c r="N180" i="1"/>
  <c r="M180" i="1" s="1"/>
  <c r="P180" i="1"/>
  <c r="L181" i="1"/>
  <c r="N181" i="1"/>
  <c r="M181" i="1" s="1"/>
  <c r="P181" i="1"/>
  <c r="L182" i="1"/>
  <c r="M182" i="1"/>
  <c r="N182" i="1"/>
  <c r="P182" i="1"/>
  <c r="L183" i="1"/>
  <c r="N183" i="1"/>
  <c r="M183" i="1" s="1"/>
  <c r="P183" i="1"/>
  <c r="L184" i="1"/>
  <c r="N184" i="1"/>
  <c r="M184" i="1" s="1"/>
  <c r="P184" i="1"/>
  <c r="L185" i="1"/>
  <c r="N185" i="1"/>
  <c r="M185" i="1" s="1"/>
  <c r="P185" i="1"/>
  <c r="L186" i="1"/>
  <c r="M186" i="1"/>
  <c r="N186" i="1"/>
  <c r="P186" i="1"/>
  <c r="N187" i="1"/>
  <c r="P187" i="1"/>
  <c r="L188" i="1"/>
  <c r="N188" i="1"/>
  <c r="P188" i="1"/>
  <c r="N203" i="1"/>
  <c r="P203" i="1"/>
  <c r="Q203" i="1"/>
  <c r="L204" i="1"/>
  <c r="N204" i="1"/>
  <c r="M204" i="1" s="1"/>
  <c r="P204" i="1"/>
  <c r="Q204" i="1"/>
  <c r="L205" i="1"/>
  <c r="M205" i="1"/>
  <c r="N205" i="1"/>
  <c r="P205" i="1"/>
  <c r="Q205" i="1"/>
  <c r="N206" i="1"/>
  <c r="P206" i="1"/>
  <c r="Q206" i="1"/>
  <c r="L207" i="1"/>
  <c r="Q207" i="1" s="1"/>
  <c r="M207" i="1"/>
  <c r="N207" i="1"/>
  <c r="P207" i="1"/>
  <c r="L208" i="1"/>
  <c r="Q208" i="1" s="1"/>
  <c r="N208" i="1"/>
  <c r="M208" i="1" s="1"/>
  <c r="P208" i="1"/>
  <c r="L209" i="1"/>
  <c r="N209" i="1"/>
  <c r="M209" i="1" s="1"/>
  <c r="P209" i="1"/>
  <c r="Q209" i="1"/>
  <c r="L210" i="1"/>
  <c r="N210" i="1"/>
  <c r="M210" i="1" s="1"/>
  <c r="P210" i="1"/>
  <c r="Q210" i="1"/>
  <c r="N211" i="1"/>
  <c r="P211" i="1"/>
  <c r="Q211" i="1"/>
  <c r="L212" i="1"/>
  <c r="Q212" i="1" s="1"/>
  <c r="N212" i="1"/>
  <c r="M212" i="1" s="1"/>
  <c r="P212" i="1"/>
  <c r="L213" i="1"/>
  <c r="M213" i="1"/>
  <c r="N213" i="1"/>
  <c r="P213" i="1"/>
  <c r="Q213" i="1"/>
  <c r="L214" i="1"/>
  <c r="N214" i="1"/>
  <c r="M214" i="1" s="1"/>
  <c r="P214" i="1"/>
  <c r="Q214" i="1"/>
  <c r="N215" i="1"/>
  <c r="P215" i="1"/>
  <c r="Q215" i="1"/>
  <c r="L216" i="1"/>
  <c r="Q216" i="1" s="1"/>
  <c r="N216" i="1"/>
  <c r="P216" i="1"/>
  <c r="L217" i="1"/>
  <c r="N217" i="1"/>
  <c r="M217" i="1" s="1"/>
  <c r="P217" i="1"/>
  <c r="Q217" i="1"/>
  <c r="L218" i="1"/>
  <c r="N218" i="1"/>
  <c r="M218" i="1" s="1"/>
  <c r="P218" i="1"/>
  <c r="Q218" i="1"/>
  <c r="L219" i="1"/>
  <c r="N219" i="1"/>
  <c r="M219" i="1" s="1"/>
  <c r="P219" i="1"/>
  <c r="Q219" i="1"/>
  <c r="L220" i="1"/>
  <c r="M220" i="1"/>
  <c r="N220" i="1"/>
  <c r="P220" i="1"/>
  <c r="Q220" i="1"/>
  <c r="L221" i="1"/>
  <c r="N221" i="1"/>
  <c r="M221" i="1" s="1"/>
  <c r="P221" i="1"/>
  <c r="Q221" i="1"/>
  <c r="L222" i="1"/>
  <c r="N222" i="1"/>
  <c r="M222" i="1" s="1"/>
  <c r="P222" i="1"/>
  <c r="Q222" i="1"/>
  <c r="L223" i="1"/>
  <c r="N223" i="1"/>
  <c r="M223" i="1" s="1"/>
  <c r="P223" i="1"/>
  <c r="Q223" i="1"/>
  <c r="L224" i="1"/>
  <c r="M224" i="1"/>
  <c r="N224" i="1"/>
  <c r="P224" i="1"/>
  <c r="Q224" i="1"/>
  <c r="L225" i="1"/>
  <c r="Q225" i="1" s="1"/>
  <c r="N225" i="1"/>
  <c r="P225" i="1"/>
  <c r="N226" i="1"/>
  <c r="P226" i="1"/>
  <c r="Q226" i="1"/>
  <c r="L227" i="1"/>
  <c r="M227" i="1"/>
  <c r="N227" i="1"/>
  <c r="P227" i="1"/>
  <c r="Q227" i="1"/>
  <c r="L228" i="1"/>
  <c r="N228" i="1"/>
  <c r="M228" i="1" s="1"/>
  <c r="P228" i="1"/>
  <c r="Q228" i="1"/>
  <c r="L229" i="1"/>
  <c r="N229" i="1"/>
  <c r="M229" i="1" s="1"/>
  <c r="P229" i="1"/>
  <c r="Q229" i="1"/>
  <c r="L230" i="1"/>
  <c r="N230" i="1"/>
  <c r="M230" i="1" s="1"/>
  <c r="P230" i="1"/>
  <c r="Q230" i="1"/>
  <c r="N234" i="1"/>
  <c r="M234" i="1" s="1"/>
  <c r="D259" i="1"/>
  <c r="E259" i="1"/>
  <c r="F259" i="1"/>
  <c r="G259" i="1"/>
  <c r="H259" i="1"/>
  <c r="I259" i="1"/>
  <c r="J259" i="1"/>
  <c r="K259" i="1"/>
  <c r="O259" i="1"/>
  <c r="O261" i="1"/>
  <c r="Q259" i="1" l="1"/>
  <c r="N259" i="1"/>
  <c r="L259" i="1"/>
  <c r="M259" i="1" l="1"/>
</calcChain>
</file>

<file path=xl/sharedStrings.xml><?xml version="1.0" encoding="utf-8"?>
<sst xmlns="http://schemas.openxmlformats.org/spreadsheetml/2006/main" count="841" uniqueCount="74">
  <si>
    <t>selisih sipd</t>
  </si>
  <si>
    <t>Jumlah</t>
  </si>
  <si>
    <t>ANGGUR</t>
  </si>
  <si>
    <t>KARANGANYAR</t>
  </si>
  <si>
    <t>GAJAH</t>
  </si>
  <si>
    <t>WEDUNG</t>
  </si>
  <si>
    <t>MIJEN</t>
  </si>
  <si>
    <t>KARANGAWEN</t>
  </si>
  <si>
    <t>MRANGGEN</t>
  </si>
  <si>
    <t>SAYUNG</t>
  </si>
  <si>
    <t>GUNTUR</t>
  </si>
  <si>
    <t>KARANGTENGAH</t>
  </si>
  <si>
    <t>KEBONAGUNG</t>
  </si>
  <si>
    <t>DEMPET</t>
  </si>
  <si>
    <t>WONOSALAM</t>
  </si>
  <si>
    <t>BONANG</t>
  </si>
  <si>
    <t>DEMAK</t>
  </si>
  <si>
    <t>SRIKAYA</t>
  </si>
  <si>
    <t>SUKUN</t>
  </si>
  <si>
    <t>sirsak</t>
  </si>
  <si>
    <t>MARKISA/KOYAL</t>
  </si>
  <si>
    <t>SAWO</t>
  </si>
  <si>
    <t>RAMBUTAN</t>
  </si>
  <si>
    <t>PISANG</t>
  </si>
  <si>
    <t>PEPAYA</t>
  </si>
  <si>
    <t>NANAS</t>
  </si>
  <si>
    <t>NANGKA /CEMPEDAK</t>
  </si>
  <si>
    <t>MANGGA</t>
  </si>
  <si>
    <t>jeruk besar</t>
  </si>
  <si>
    <t>jeruk siam/keprok</t>
  </si>
  <si>
    <t>jambu air</t>
  </si>
  <si>
    <t>jambu biji</t>
  </si>
  <si>
    <t>Belimbing</t>
  </si>
  <si>
    <t>KELENGKENG</t>
  </si>
  <si>
    <t>Hektar</t>
  </si>
  <si>
    <t>(pohon)</t>
  </si>
  <si>
    <t>PROD KU</t>
  </si>
  <si>
    <t>KG/PHN</t>
  </si>
  <si>
    <t>LP PHN</t>
  </si>
  <si>
    <t>IV</t>
  </si>
  <si>
    <t>III</t>
  </si>
  <si>
    <t>II</t>
  </si>
  <si>
    <t>I</t>
  </si>
  <si>
    <t>Jumlah Tanaman Akhir</t>
  </si>
  <si>
    <t xml:space="preserve">JUMLAH </t>
  </si>
  <si>
    <t>PRODUKSI KU</t>
  </si>
  <si>
    <t xml:space="preserve"> LUAS PANEN TRIBULAN POHON</t>
  </si>
  <si>
    <t>KOMODITAS</t>
  </si>
  <si>
    <t>KECAMATAN</t>
  </si>
  <si>
    <t>NO</t>
  </si>
  <si>
    <t>TAHUN 2019 KABUPATEN DEMAK</t>
  </si>
  <si>
    <t>REALISASI LUAS PANEN POHON DAN PRODUKSI TANAMAN BUAH TAHUNAN</t>
  </si>
  <si>
    <t>BULAN</t>
  </si>
  <si>
    <t>JUMLAH</t>
  </si>
  <si>
    <t>JAN</t>
  </si>
  <si>
    <t>FEB</t>
  </si>
  <si>
    <t>MAR</t>
  </si>
  <si>
    <t>APRIL</t>
  </si>
  <si>
    <t>MEI</t>
  </si>
  <si>
    <t>JUNI</t>
  </si>
  <si>
    <t>JULI</t>
  </si>
  <si>
    <t>AGUST</t>
  </si>
  <si>
    <t>SEPT</t>
  </si>
  <si>
    <t>OKT</t>
  </si>
  <si>
    <t>NOP</t>
  </si>
  <si>
    <t>DES</t>
  </si>
  <si>
    <t>MELON</t>
  </si>
  <si>
    <t>SEMANGKA</t>
  </si>
  <si>
    <t>BLEWAH</t>
  </si>
  <si>
    <t>LUAS PANEN HORTIKULTURA BUAH-BUAHAN SEMUSIM</t>
  </si>
  <si>
    <t>PRODUKSI (Ku) HORTIKULTURA BUAH-BUAHAN SEMUSIM</t>
  </si>
  <si>
    <t>TAMBAH TANAM (luas tanam)  BUAH-BUAHAN SEMUSIM</t>
  </si>
  <si>
    <t>KABUPATEN DEMAK 2019 (ha) (Bulanan)</t>
  </si>
  <si>
    <t>KABUPATEN DEMAK 2019 (Bulanan)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</si>
</sst>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_(* #,##0.00_);_(* \(#,##0.00\);_(* &quot;-&quot;_);_(@_)"/>
    <numFmt numFmtId="166" formatCode="_(* #,##0.0_);_(* \(#,##0.0\);_(* &quot;-&quot;_);_(@_)"/>
  </numFmts>
  <fonts count="8" x14ac:knownFonts="1">
    <font>
      <sz val="10"/>
      <name val="Arial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63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2" borderId="0" xfId="0" applyFont="1" applyFill="1"/>
    <xf numFmtId="2" fontId="1" fillId="3" borderId="1" xfId="0" applyNumberFormat="1" applyFont="1" applyFill="1" applyBorder="1"/>
    <xf numFmtId="165" fontId="1" fillId="0" borderId="0" xfId="0" applyNumberFormat="1" applyFont="1"/>
    <xf numFmtId="0" fontId="1" fillId="0" borderId="1" xfId="0" applyFont="1" applyBorder="1"/>
    <xf numFmtId="164" fontId="1" fillId="0" borderId="1" xfId="1" applyFont="1" applyBorder="1"/>
    <xf numFmtId="0" fontId="1" fillId="0" borderId="2" xfId="0" applyFont="1" applyBorder="1"/>
    <xf numFmtId="164" fontId="1" fillId="0" borderId="1" xfId="0" applyNumberFormat="1" applyFont="1" applyBorder="1"/>
    <xf numFmtId="2" fontId="1" fillId="0" borderId="1" xfId="0" applyNumberFormat="1" applyFont="1" applyBorder="1"/>
    <xf numFmtId="0" fontId="1" fillId="3" borderId="0" xfId="0" applyFont="1" applyFill="1"/>
    <xf numFmtId="2" fontId="3" fillId="0" borderId="0" xfId="0" applyNumberFormat="1" applyFont="1"/>
    <xf numFmtId="164" fontId="3" fillId="0" borderId="1" xfId="0" applyNumberFormat="1" applyFont="1" applyBorder="1"/>
    <xf numFmtId="166" fontId="1" fillId="0" borderId="1" xfId="1" applyNumberFormat="1" applyFont="1" applyBorder="1"/>
    <xf numFmtId="164" fontId="3" fillId="0" borderId="1" xfId="1" applyFont="1" applyBorder="1"/>
    <xf numFmtId="164" fontId="1" fillId="2" borderId="1" xfId="1" applyFont="1" applyFill="1" applyBorder="1"/>
    <xf numFmtId="2" fontId="1" fillId="2" borderId="1" xfId="0" applyNumberFormat="1" applyFont="1" applyFill="1" applyBorder="1"/>
    <xf numFmtId="0" fontId="1" fillId="2" borderId="1" xfId="0" applyFont="1" applyFill="1" applyBorder="1"/>
    <xf numFmtId="164" fontId="1" fillId="0" borderId="3" xfId="0" applyNumberFormat="1" applyFont="1" applyBorder="1"/>
    <xf numFmtId="164" fontId="1" fillId="0" borderId="0" xfId="0" applyNumberFormat="1" applyFont="1"/>
    <xf numFmtId="9" fontId="1" fillId="0" borderId="0" xfId="0" applyNumberFormat="1" applyFont="1"/>
    <xf numFmtId="0" fontId="1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/>
    <xf numFmtId="0" fontId="3" fillId="0" borderId="0" xfId="0" applyFont="1" applyAlignment="1">
      <alignment horizontal="center"/>
    </xf>
    <xf numFmtId="164" fontId="6" fillId="3" borderId="1" xfId="1" applyFont="1" applyFill="1" applyBorder="1"/>
    <xf numFmtId="164" fontId="5" fillId="0" borderId="1" xfId="1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0" fillId="4" borderId="1" xfId="0" applyFill="1" applyBorder="1"/>
    <xf numFmtId="164" fontId="5" fillId="4" borderId="1" xfId="1" applyFont="1" applyFill="1" applyBorder="1"/>
    <xf numFmtId="0" fontId="0" fillId="3" borderId="0" xfId="0" applyFill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5">
    <cellStyle name="Comma [0]" xfId="1" builtinId="6"/>
    <cellStyle name="Comma [0] 2" xfId="2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V411"/>
  <sheetViews>
    <sheetView tabSelected="1" topLeftCell="A353" zoomScale="80" zoomScaleNormal="80" workbookViewId="0">
      <selection activeCell="L366" sqref="L366"/>
    </sheetView>
  </sheetViews>
  <sheetFormatPr defaultColWidth="8.85546875" defaultRowHeight="19.899999999999999" customHeight="1" x14ac:dyDescent="0.2"/>
  <cols>
    <col min="1" max="1" width="5" style="1" customWidth="1"/>
    <col min="2" max="2" width="20.28515625" style="1" customWidth="1"/>
    <col min="3" max="3" width="23.85546875" style="1" customWidth="1"/>
    <col min="4" max="6" width="11" style="1" bestFit="1" customWidth="1"/>
    <col min="7" max="7" width="11.42578125" style="1" customWidth="1"/>
    <col min="8" max="10" width="11" style="1" bestFit="1" customWidth="1"/>
    <col min="11" max="11" width="11.28515625" style="1" customWidth="1"/>
    <col min="12" max="12" width="14.28515625" style="1" customWidth="1"/>
    <col min="13" max="13" width="11.5703125" style="1" customWidth="1"/>
    <col min="14" max="14" width="18.7109375" style="1" bestFit="1" customWidth="1"/>
    <col min="15" max="15" width="24.140625" style="1" customWidth="1"/>
    <col min="16" max="16" width="23.7109375" style="1" customWidth="1"/>
    <col min="17" max="17" width="19.5703125" style="1" customWidth="1"/>
    <col min="18" max="18" width="9.5703125" style="1" bestFit="1" customWidth="1"/>
    <col min="19" max="19" width="12.28515625" style="1" customWidth="1"/>
    <col min="20" max="20" width="9.5703125" style="1" bestFit="1" customWidth="1"/>
    <col min="21" max="23" width="8.85546875" style="1"/>
    <col min="24" max="25" width="10" style="1" customWidth="1"/>
    <col min="26" max="16384" width="8.85546875" style="1"/>
  </cols>
  <sheetData>
    <row r="1" spans="1:18" ht="19.899999999999999" customHeight="1" x14ac:dyDescent="0.25">
      <c r="A1" s="62" t="s">
        <v>51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8" ht="19.899999999999999" customHeight="1" x14ac:dyDescent="0.25">
      <c r="A2" s="62" t="s">
        <v>50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8" ht="19.899999999999999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8" ht="19.899999999999999" customHeight="1" x14ac:dyDescent="0.2">
      <c r="O4" s="26"/>
      <c r="P4" s="26"/>
    </row>
    <row r="5" spans="1:18" ht="19.899999999999999" customHeight="1" x14ac:dyDescent="0.2">
      <c r="A5" s="60" t="s">
        <v>49</v>
      </c>
      <c r="B5" s="60" t="s">
        <v>48</v>
      </c>
      <c r="C5" s="60" t="s">
        <v>47</v>
      </c>
      <c r="D5" s="57" t="s">
        <v>46</v>
      </c>
      <c r="E5" s="58"/>
      <c r="F5" s="58"/>
      <c r="G5" s="59"/>
      <c r="H5" s="57" t="s">
        <v>45</v>
      </c>
      <c r="I5" s="58"/>
      <c r="J5" s="58"/>
      <c r="K5" s="59"/>
      <c r="L5" s="57" t="s">
        <v>44</v>
      </c>
      <c r="M5" s="58"/>
      <c r="N5" s="59"/>
      <c r="O5" s="24" t="s">
        <v>43</v>
      </c>
      <c r="P5" s="24" t="s">
        <v>43</v>
      </c>
      <c r="Q5" s="25"/>
    </row>
    <row r="6" spans="1:18" ht="19.899999999999999" customHeight="1" x14ac:dyDescent="0.2">
      <c r="A6" s="61"/>
      <c r="B6" s="61"/>
      <c r="C6" s="61"/>
      <c r="D6" s="24" t="s">
        <v>42</v>
      </c>
      <c r="E6" s="24" t="s">
        <v>41</v>
      </c>
      <c r="F6" s="24" t="s">
        <v>40</v>
      </c>
      <c r="G6" s="24" t="s">
        <v>39</v>
      </c>
      <c r="H6" s="24" t="s">
        <v>42</v>
      </c>
      <c r="I6" s="24" t="s">
        <v>41</v>
      </c>
      <c r="J6" s="24" t="s">
        <v>40</v>
      </c>
      <c r="K6" s="24" t="s">
        <v>39</v>
      </c>
      <c r="L6" s="24" t="s">
        <v>38</v>
      </c>
      <c r="M6" s="24" t="s">
        <v>37</v>
      </c>
      <c r="N6" s="24" t="s">
        <v>36</v>
      </c>
      <c r="O6" s="23" t="s">
        <v>35</v>
      </c>
      <c r="P6" s="22" t="s">
        <v>34</v>
      </c>
      <c r="R6" s="21"/>
    </row>
    <row r="7" spans="1:18" ht="19.899999999999999" customHeight="1" x14ac:dyDescent="0.2">
      <c r="A7" s="6">
        <v>1</v>
      </c>
      <c r="B7" s="6" t="s">
        <v>16</v>
      </c>
      <c r="C7" s="1" t="s">
        <v>33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f>D7</f>
        <v>0</v>
      </c>
      <c r="M7" s="10" t="e">
        <f>N7*100/L7</f>
        <v>#DIV/0!</v>
      </c>
      <c r="N7" s="19">
        <f t="shared" ref="N7:N38" si="0">SUM(H7:K7)</f>
        <v>0</v>
      </c>
      <c r="O7" s="8"/>
      <c r="P7" s="6">
        <f t="shared" ref="P7:P48" si="1">O7/300</f>
        <v>0</v>
      </c>
      <c r="Q7" s="5"/>
    </row>
    <row r="8" spans="1:18" ht="19.899999999999999" customHeight="1" x14ac:dyDescent="0.2">
      <c r="A8" s="6">
        <v>2</v>
      </c>
      <c r="B8" s="6" t="s">
        <v>15</v>
      </c>
      <c r="C8" s="1" t="s">
        <v>33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9">
        <f t="shared" si="0"/>
        <v>0</v>
      </c>
      <c r="O8" s="6"/>
      <c r="P8" s="10">
        <f t="shared" si="1"/>
        <v>0</v>
      </c>
      <c r="Q8" s="5"/>
    </row>
    <row r="9" spans="1:18" ht="19.899999999999999" customHeight="1" x14ac:dyDescent="0.2">
      <c r="A9" s="6">
        <v>3</v>
      </c>
      <c r="B9" s="6" t="s">
        <v>14</v>
      </c>
      <c r="C9" s="1" t="s">
        <v>33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10" t="e">
        <f>N9*100/L9</f>
        <v>#DIV/0!</v>
      </c>
      <c r="N9" s="9">
        <f t="shared" si="0"/>
        <v>0</v>
      </c>
      <c r="O9" s="6"/>
      <c r="P9" s="10">
        <f t="shared" si="1"/>
        <v>0</v>
      </c>
      <c r="Q9" s="5"/>
    </row>
    <row r="10" spans="1:18" ht="19.899999999999999" customHeight="1" x14ac:dyDescent="0.2">
      <c r="A10" s="6">
        <v>4</v>
      </c>
      <c r="B10" s="6" t="s">
        <v>13</v>
      </c>
      <c r="C10" s="1" t="s">
        <v>33</v>
      </c>
      <c r="D10" s="7">
        <v>93</v>
      </c>
      <c r="E10" s="7">
        <v>40</v>
      </c>
      <c r="F10" s="7">
        <v>154</v>
      </c>
      <c r="G10" s="7">
        <v>154</v>
      </c>
      <c r="H10" s="7">
        <v>16</v>
      </c>
      <c r="I10" s="7">
        <v>6</v>
      </c>
      <c r="J10" s="7">
        <v>32</v>
      </c>
      <c r="K10" s="7">
        <v>46</v>
      </c>
      <c r="L10" s="7">
        <f>G10</f>
        <v>154</v>
      </c>
      <c r="M10" s="10">
        <f>N10*100/L10</f>
        <v>64.935064935064929</v>
      </c>
      <c r="N10" s="9">
        <f t="shared" si="0"/>
        <v>100</v>
      </c>
      <c r="O10" s="6">
        <v>184</v>
      </c>
      <c r="P10" s="10">
        <f t="shared" si="1"/>
        <v>0.61333333333333329</v>
      </c>
      <c r="Q10" s="5"/>
    </row>
    <row r="11" spans="1:18" ht="19.899999999999999" customHeight="1" x14ac:dyDescent="0.2">
      <c r="A11" s="6">
        <v>5</v>
      </c>
      <c r="B11" s="6" t="s">
        <v>12</v>
      </c>
      <c r="C11" s="1" t="s">
        <v>33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10" t="e">
        <f>N11*100/L11</f>
        <v>#DIV/0!</v>
      </c>
      <c r="N11" s="9">
        <f t="shared" si="0"/>
        <v>0</v>
      </c>
      <c r="O11" s="6"/>
      <c r="P11" s="10">
        <f t="shared" si="1"/>
        <v>0</v>
      </c>
      <c r="Q11" s="5"/>
    </row>
    <row r="12" spans="1:18" ht="19.899999999999999" customHeight="1" x14ac:dyDescent="0.2">
      <c r="A12" s="6">
        <v>6</v>
      </c>
      <c r="B12" s="6" t="s">
        <v>11</v>
      </c>
      <c r="C12" s="1" t="s">
        <v>33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f>F12</f>
        <v>0</v>
      </c>
      <c r="N12" s="9">
        <f t="shared" si="0"/>
        <v>0</v>
      </c>
      <c r="O12" s="6"/>
      <c r="P12" s="10">
        <f t="shared" si="1"/>
        <v>0</v>
      </c>
      <c r="Q12" s="5"/>
      <c r="R12" s="20"/>
    </row>
    <row r="13" spans="1:18" ht="19.899999999999999" customHeight="1" x14ac:dyDescent="0.2">
      <c r="A13" s="6">
        <v>7</v>
      </c>
      <c r="B13" s="6" t="s">
        <v>10</v>
      </c>
      <c r="C13" s="1" t="s">
        <v>33</v>
      </c>
      <c r="D13" s="7">
        <v>132</v>
      </c>
      <c r="E13" s="7">
        <v>132</v>
      </c>
      <c r="F13" s="7">
        <v>59</v>
      </c>
      <c r="G13" s="7">
        <v>181</v>
      </c>
      <c r="H13" s="7">
        <v>20</v>
      </c>
      <c r="I13" s="7">
        <v>19</v>
      </c>
      <c r="J13" s="7">
        <v>14</v>
      </c>
      <c r="K13" s="7">
        <v>54</v>
      </c>
      <c r="L13" s="7">
        <f>G13</f>
        <v>181</v>
      </c>
      <c r="M13" s="10">
        <f>N13*100/L13</f>
        <v>59.116022099447513</v>
      </c>
      <c r="N13" s="9">
        <f t="shared" si="0"/>
        <v>107</v>
      </c>
      <c r="O13" s="6">
        <v>476</v>
      </c>
      <c r="P13" s="10">
        <f t="shared" si="1"/>
        <v>1.5866666666666667</v>
      </c>
      <c r="Q13" s="5"/>
    </row>
    <row r="14" spans="1:18" ht="19.899999999999999" customHeight="1" x14ac:dyDescent="0.2">
      <c r="A14" s="6">
        <v>8</v>
      </c>
      <c r="B14" s="6" t="s">
        <v>9</v>
      </c>
      <c r="C14" s="1" t="s">
        <v>33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f>0</f>
        <v>0</v>
      </c>
      <c r="N14" s="9">
        <f t="shared" si="0"/>
        <v>0</v>
      </c>
      <c r="O14" s="6"/>
      <c r="P14" s="10">
        <f t="shared" si="1"/>
        <v>0</v>
      </c>
      <c r="Q14" s="5"/>
    </row>
    <row r="15" spans="1:18" ht="19.899999999999999" customHeight="1" x14ac:dyDescent="0.2">
      <c r="A15" s="6">
        <v>9</v>
      </c>
      <c r="B15" s="6" t="s">
        <v>8</v>
      </c>
      <c r="C15" s="1" t="s">
        <v>33</v>
      </c>
      <c r="D15" s="7">
        <v>353</v>
      </c>
      <c r="E15" s="7">
        <v>353</v>
      </c>
      <c r="F15" s="7">
        <v>403</v>
      </c>
      <c r="G15" s="7">
        <v>403</v>
      </c>
      <c r="H15" s="7">
        <v>54</v>
      </c>
      <c r="I15" s="7">
        <v>50</v>
      </c>
      <c r="J15" s="7">
        <v>93</v>
      </c>
      <c r="K15" s="7">
        <v>123</v>
      </c>
      <c r="L15" s="7">
        <f>G15</f>
        <v>403</v>
      </c>
      <c r="M15" s="7">
        <v>0</v>
      </c>
      <c r="N15" s="9">
        <f t="shared" si="0"/>
        <v>320</v>
      </c>
      <c r="O15" s="6">
        <v>4289</v>
      </c>
      <c r="P15" s="10">
        <f t="shared" si="1"/>
        <v>14.296666666666667</v>
      </c>
      <c r="Q15" s="5"/>
    </row>
    <row r="16" spans="1:18" ht="19.899999999999999" customHeight="1" x14ac:dyDescent="0.2">
      <c r="A16" s="6">
        <v>10</v>
      </c>
      <c r="B16" s="6" t="s">
        <v>7</v>
      </c>
      <c r="C16" s="1" t="s">
        <v>33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10" t="e">
        <f>N16*100/L16</f>
        <v>#DIV/0!</v>
      </c>
      <c r="N16" s="9">
        <f t="shared" si="0"/>
        <v>0</v>
      </c>
      <c r="O16" s="6"/>
      <c r="P16" s="10">
        <f t="shared" si="1"/>
        <v>0</v>
      </c>
      <c r="Q16" s="5"/>
    </row>
    <row r="17" spans="1:22" ht="19.899999999999999" customHeight="1" x14ac:dyDescent="0.2">
      <c r="A17" s="6">
        <v>11</v>
      </c>
      <c r="B17" s="6" t="s">
        <v>6</v>
      </c>
      <c r="C17" s="1" t="s">
        <v>33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10" t="e">
        <f>N17*100/L17</f>
        <v>#DIV/0!</v>
      </c>
      <c r="N17" s="9">
        <f t="shared" si="0"/>
        <v>0</v>
      </c>
      <c r="O17" s="6"/>
      <c r="P17" s="10">
        <f t="shared" si="1"/>
        <v>0</v>
      </c>
      <c r="Q17" s="5"/>
    </row>
    <row r="18" spans="1:22" ht="19.899999999999999" customHeight="1" x14ac:dyDescent="0.2">
      <c r="A18" s="6">
        <v>12</v>
      </c>
      <c r="B18" s="6" t="s">
        <v>5</v>
      </c>
      <c r="C18" s="1" t="s">
        <v>33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10" t="e">
        <f>N18*100/L18</f>
        <v>#DIV/0!</v>
      </c>
      <c r="N18" s="9">
        <f t="shared" si="0"/>
        <v>0</v>
      </c>
      <c r="O18" s="6"/>
      <c r="P18" s="10">
        <f t="shared" si="1"/>
        <v>0</v>
      </c>
      <c r="Q18" s="5"/>
    </row>
    <row r="19" spans="1:22" ht="19.899999999999999" customHeight="1" x14ac:dyDescent="0.2">
      <c r="A19" s="6">
        <v>13</v>
      </c>
      <c r="B19" s="6" t="s">
        <v>4</v>
      </c>
      <c r="C19" s="1" t="s">
        <v>33</v>
      </c>
      <c r="D19" s="7">
        <v>1993</v>
      </c>
      <c r="E19" s="7">
        <v>1993</v>
      </c>
      <c r="F19" s="7">
        <v>2213</v>
      </c>
      <c r="G19" s="7">
        <v>2213</v>
      </c>
      <c r="H19" s="7">
        <v>239</v>
      </c>
      <c r="I19" s="7">
        <v>230</v>
      </c>
      <c r="J19" s="7">
        <v>465</v>
      </c>
      <c r="K19" s="7">
        <v>664</v>
      </c>
      <c r="L19" s="7">
        <f>G19</f>
        <v>2213</v>
      </c>
      <c r="M19" s="10">
        <f>N19*100/L19</f>
        <v>72.209670131043836</v>
      </c>
      <c r="N19" s="9">
        <f t="shared" si="0"/>
        <v>1598</v>
      </c>
      <c r="O19" s="6">
        <v>3067</v>
      </c>
      <c r="P19" s="10">
        <f t="shared" si="1"/>
        <v>10.223333333333333</v>
      </c>
      <c r="Q19" s="5"/>
    </row>
    <row r="20" spans="1:22" ht="19.899999999999999" customHeight="1" x14ac:dyDescent="0.2">
      <c r="A20" s="6">
        <v>14</v>
      </c>
      <c r="B20" s="6" t="s">
        <v>3</v>
      </c>
      <c r="C20" s="1" t="s">
        <v>33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9">
        <f t="shared" si="0"/>
        <v>0</v>
      </c>
      <c r="O20" s="6"/>
      <c r="P20" s="10">
        <f t="shared" si="1"/>
        <v>0</v>
      </c>
      <c r="Q20" s="5"/>
    </row>
    <row r="21" spans="1:22" ht="19.899999999999999" customHeight="1" x14ac:dyDescent="0.2">
      <c r="A21" s="6">
        <v>1</v>
      </c>
      <c r="B21" s="18" t="s">
        <v>16</v>
      </c>
      <c r="C21" s="1" t="s">
        <v>32</v>
      </c>
      <c r="D21" s="7">
        <v>1051</v>
      </c>
      <c r="E21" s="7">
        <v>1051</v>
      </c>
      <c r="F21" s="7">
        <v>655</v>
      </c>
      <c r="G21" s="7">
        <v>1942</v>
      </c>
      <c r="H21" s="7">
        <v>689</v>
      </c>
      <c r="I21" s="7">
        <v>688</v>
      </c>
      <c r="J21" s="7">
        <v>424</v>
      </c>
      <c r="K21" s="7">
        <v>977</v>
      </c>
      <c r="L21" s="7">
        <f>G21</f>
        <v>1942</v>
      </c>
      <c r="M21" s="10">
        <f t="shared" ref="M21:M38" si="2">N21*100/L21</f>
        <v>143.04840370751802</v>
      </c>
      <c r="N21" s="19">
        <f t="shared" si="0"/>
        <v>2778</v>
      </c>
      <c r="O21" s="8">
        <v>3142</v>
      </c>
      <c r="P21" s="10">
        <f t="shared" si="1"/>
        <v>10.473333333333333</v>
      </c>
      <c r="Q21" s="5"/>
      <c r="R21" s="2"/>
      <c r="S21" s="2"/>
      <c r="T21" s="2"/>
      <c r="V21" s="2"/>
    </row>
    <row r="22" spans="1:22" ht="19.899999999999999" customHeight="1" x14ac:dyDescent="0.2">
      <c r="A22" s="6">
        <v>2</v>
      </c>
      <c r="B22" s="6" t="s">
        <v>15</v>
      </c>
      <c r="C22" s="1" t="s">
        <v>32</v>
      </c>
      <c r="D22" s="7">
        <v>185</v>
      </c>
      <c r="E22" s="7">
        <v>185</v>
      </c>
      <c r="F22" s="7">
        <v>176</v>
      </c>
      <c r="G22" s="7">
        <v>165</v>
      </c>
      <c r="H22" s="7">
        <v>56</v>
      </c>
      <c r="I22" s="7">
        <v>63</v>
      </c>
      <c r="J22" s="7">
        <v>74</v>
      </c>
      <c r="K22" s="7">
        <v>65</v>
      </c>
      <c r="L22" s="7">
        <f>E22</f>
        <v>185</v>
      </c>
      <c r="M22" s="10">
        <f t="shared" si="2"/>
        <v>139.45945945945945</v>
      </c>
      <c r="N22" s="9">
        <f t="shared" si="0"/>
        <v>258</v>
      </c>
      <c r="O22" s="6">
        <v>225</v>
      </c>
      <c r="P22" s="10">
        <f t="shared" si="1"/>
        <v>0.75</v>
      </c>
      <c r="Q22" s="5"/>
      <c r="R22" s="2"/>
      <c r="S22" s="2"/>
      <c r="T22" s="2"/>
      <c r="V22" s="2"/>
    </row>
    <row r="23" spans="1:22" ht="19.899999999999999" customHeight="1" x14ac:dyDescent="0.2">
      <c r="A23" s="6">
        <v>3</v>
      </c>
      <c r="B23" s="18" t="s">
        <v>14</v>
      </c>
      <c r="C23" s="1" t="s">
        <v>32</v>
      </c>
      <c r="D23" s="7">
        <v>962</v>
      </c>
      <c r="E23" s="7">
        <v>962</v>
      </c>
      <c r="F23" s="7">
        <v>988</v>
      </c>
      <c r="G23" s="7">
        <v>1288</v>
      </c>
      <c r="H23" s="7">
        <v>144</v>
      </c>
      <c r="I23" s="7">
        <v>173</v>
      </c>
      <c r="J23" s="7">
        <v>178</v>
      </c>
      <c r="K23" s="7">
        <v>258</v>
      </c>
      <c r="L23" s="7">
        <f>G23</f>
        <v>1288</v>
      </c>
      <c r="M23" s="10">
        <f t="shared" si="2"/>
        <v>58.462732919254655</v>
      </c>
      <c r="N23" s="9">
        <f t="shared" si="0"/>
        <v>753</v>
      </c>
      <c r="O23" s="6">
        <v>2735</v>
      </c>
      <c r="P23" s="10">
        <f t="shared" si="1"/>
        <v>9.1166666666666671</v>
      </c>
      <c r="Q23" s="5"/>
      <c r="R23" s="2"/>
      <c r="S23" s="2"/>
      <c r="T23" s="2"/>
      <c r="V23" s="2"/>
    </row>
    <row r="24" spans="1:22" ht="19.899999999999999" customHeight="1" x14ac:dyDescent="0.2">
      <c r="A24" s="6">
        <v>4</v>
      </c>
      <c r="B24" s="6" t="s">
        <v>13</v>
      </c>
      <c r="C24" s="1" t="s">
        <v>32</v>
      </c>
      <c r="D24" s="7">
        <v>1254</v>
      </c>
      <c r="E24" s="7">
        <v>1289</v>
      </c>
      <c r="F24" s="7">
        <v>1289</v>
      </c>
      <c r="G24" s="7">
        <v>1148</v>
      </c>
      <c r="H24" s="7">
        <v>250</v>
      </c>
      <c r="I24" s="7">
        <v>316</v>
      </c>
      <c r="J24" s="7">
        <v>387</v>
      </c>
      <c r="K24" s="7">
        <v>459</v>
      </c>
      <c r="L24" s="7">
        <f>F24</f>
        <v>1289</v>
      </c>
      <c r="M24" s="10">
        <f t="shared" si="2"/>
        <v>109.54228083785881</v>
      </c>
      <c r="N24" s="9">
        <f t="shared" si="0"/>
        <v>1412</v>
      </c>
      <c r="O24" s="6">
        <v>1466</v>
      </c>
      <c r="P24" s="10">
        <f t="shared" si="1"/>
        <v>4.8866666666666667</v>
      </c>
      <c r="Q24" s="5"/>
      <c r="R24" s="2"/>
      <c r="S24" s="2"/>
      <c r="T24" s="2"/>
      <c r="V24" s="2"/>
    </row>
    <row r="25" spans="1:22" ht="19.899999999999999" customHeight="1" x14ac:dyDescent="0.2">
      <c r="A25" s="6">
        <v>5</v>
      </c>
      <c r="B25" s="6" t="s">
        <v>12</v>
      </c>
      <c r="C25" s="1" t="s">
        <v>32</v>
      </c>
      <c r="D25" s="7">
        <v>1505</v>
      </c>
      <c r="E25" s="7">
        <v>1575</v>
      </c>
      <c r="F25" s="7">
        <v>1570</v>
      </c>
      <c r="G25" s="7">
        <v>1584</v>
      </c>
      <c r="H25" s="7">
        <v>465</v>
      </c>
      <c r="I25" s="7">
        <v>473</v>
      </c>
      <c r="J25" s="7">
        <v>392</v>
      </c>
      <c r="K25" s="7">
        <v>475</v>
      </c>
      <c r="L25" s="7">
        <f>G25</f>
        <v>1584</v>
      </c>
      <c r="M25" s="10">
        <f t="shared" si="2"/>
        <v>113.95202020202021</v>
      </c>
      <c r="N25" s="9">
        <f t="shared" si="0"/>
        <v>1805</v>
      </c>
      <c r="O25" s="6">
        <v>2984</v>
      </c>
      <c r="P25" s="10">
        <f t="shared" si="1"/>
        <v>9.9466666666666672</v>
      </c>
      <c r="Q25" s="5"/>
      <c r="R25" s="2"/>
      <c r="S25" s="2"/>
      <c r="T25" s="2"/>
      <c r="V25" s="2"/>
    </row>
    <row r="26" spans="1:22" ht="19.899999999999999" customHeight="1" x14ac:dyDescent="0.25">
      <c r="A26" s="6">
        <v>6</v>
      </c>
      <c r="B26" s="18" t="s">
        <v>11</v>
      </c>
      <c r="C26" s="1" t="s">
        <v>32</v>
      </c>
      <c r="D26" s="7">
        <v>6056</v>
      </c>
      <c r="E26" s="7">
        <v>5073</v>
      </c>
      <c r="F26" s="7">
        <v>2774</v>
      </c>
      <c r="G26" s="7">
        <v>6221</v>
      </c>
      <c r="H26" s="7">
        <v>815</v>
      </c>
      <c r="I26" s="7">
        <v>964</v>
      </c>
      <c r="J26" s="7">
        <v>527</v>
      </c>
      <c r="K26" s="7">
        <v>1978</v>
      </c>
      <c r="L26" s="7">
        <f>G26</f>
        <v>6221</v>
      </c>
      <c r="M26" s="10">
        <f t="shared" si="2"/>
        <v>68.863526764185821</v>
      </c>
      <c r="N26" s="13">
        <f t="shared" si="0"/>
        <v>4284</v>
      </c>
      <c r="O26" s="6">
        <v>8185</v>
      </c>
      <c r="P26" s="10">
        <f t="shared" si="1"/>
        <v>27.283333333333335</v>
      </c>
      <c r="Q26" s="5"/>
      <c r="R26" s="12"/>
      <c r="S26" s="12"/>
      <c r="T26" s="2"/>
      <c r="V26" s="2"/>
    </row>
    <row r="27" spans="1:22" ht="19.899999999999999" customHeight="1" x14ac:dyDescent="0.2">
      <c r="A27" s="6">
        <v>7</v>
      </c>
      <c r="B27" s="6" t="s">
        <v>10</v>
      </c>
      <c r="C27" s="1" t="s">
        <v>32</v>
      </c>
      <c r="D27" s="7">
        <v>5712</v>
      </c>
      <c r="E27" s="7">
        <v>5712</v>
      </c>
      <c r="F27" s="7">
        <v>5712</v>
      </c>
      <c r="G27" s="7">
        <v>7200</v>
      </c>
      <c r="H27" s="7">
        <v>1142</v>
      </c>
      <c r="I27" s="7">
        <v>1714</v>
      </c>
      <c r="J27" s="7">
        <v>2325</v>
      </c>
      <c r="K27" s="7">
        <v>2520</v>
      </c>
      <c r="L27" s="7">
        <f>G27</f>
        <v>7200</v>
      </c>
      <c r="M27" s="10">
        <f t="shared" si="2"/>
        <v>106.95833333333333</v>
      </c>
      <c r="N27" s="9">
        <f t="shared" si="0"/>
        <v>7701</v>
      </c>
      <c r="O27" s="6">
        <v>11093</v>
      </c>
      <c r="P27" s="10">
        <f t="shared" si="1"/>
        <v>36.976666666666667</v>
      </c>
      <c r="Q27" s="5"/>
      <c r="R27" s="2"/>
      <c r="S27" s="2"/>
      <c r="T27" s="2"/>
      <c r="V27" s="2"/>
    </row>
    <row r="28" spans="1:22" ht="19.899999999999999" customHeight="1" x14ac:dyDescent="0.2">
      <c r="A28" s="6">
        <v>8</v>
      </c>
      <c r="B28" s="18" t="s">
        <v>9</v>
      </c>
      <c r="C28" s="1" t="s">
        <v>32</v>
      </c>
      <c r="D28" s="7">
        <v>4826</v>
      </c>
      <c r="E28" s="7">
        <v>4915</v>
      </c>
      <c r="F28" s="7">
        <v>4975</v>
      </c>
      <c r="G28" s="7">
        <v>4987</v>
      </c>
      <c r="H28" s="7">
        <v>720</v>
      </c>
      <c r="I28" s="7">
        <v>2228</v>
      </c>
      <c r="J28" s="7">
        <v>2445</v>
      </c>
      <c r="K28" s="7">
        <v>1496</v>
      </c>
      <c r="L28" s="7">
        <f>G28</f>
        <v>4987</v>
      </c>
      <c r="M28" s="10">
        <f t="shared" si="2"/>
        <v>138.1391618207339</v>
      </c>
      <c r="N28" s="9">
        <f t="shared" si="0"/>
        <v>6889</v>
      </c>
      <c r="O28" s="6">
        <v>6864</v>
      </c>
      <c r="P28" s="10">
        <f t="shared" si="1"/>
        <v>22.88</v>
      </c>
      <c r="Q28" s="5"/>
      <c r="R28" s="2"/>
      <c r="S28" s="2"/>
      <c r="T28" s="2"/>
      <c r="V28" s="2"/>
    </row>
    <row r="29" spans="1:22" ht="19.899999999999999" customHeight="1" x14ac:dyDescent="0.2">
      <c r="A29" s="6">
        <v>9</v>
      </c>
      <c r="B29" s="6" t="s">
        <v>8</v>
      </c>
      <c r="C29" s="1" t="s">
        <v>32</v>
      </c>
      <c r="D29" s="7">
        <v>4090</v>
      </c>
      <c r="E29" s="7">
        <v>4140</v>
      </c>
      <c r="F29" s="7">
        <v>4145</v>
      </c>
      <c r="G29" s="7">
        <v>4145</v>
      </c>
      <c r="H29" s="7">
        <v>1097</v>
      </c>
      <c r="I29" s="7">
        <v>1242</v>
      </c>
      <c r="J29" s="7">
        <v>1119</v>
      </c>
      <c r="K29" s="7">
        <v>1244</v>
      </c>
      <c r="L29" s="7">
        <f>F29</f>
        <v>4145</v>
      </c>
      <c r="M29" s="10">
        <f t="shared" si="2"/>
        <v>113.43787696019301</v>
      </c>
      <c r="N29" s="9">
        <f t="shared" si="0"/>
        <v>4702</v>
      </c>
      <c r="O29" s="6">
        <v>4440</v>
      </c>
      <c r="P29" s="10">
        <f t="shared" si="1"/>
        <v>14.8</v>
      </c>
      <c r="Q29" s="5"/>
      <c r="R29" s="2"/>
      <c r="S29" s="2"/>
      <c r="T29" s="2"/>
      <c r="V29" s="2"/>
    </row>
    <row r="30" spans="1:22" ht="19.899999999999999" customHeight="1" x14ac:dyDescent="0.2">
      <c r="A30" s="6">
        <v>10</v>
      </c>
      <c r="B30" s="6" t="s">
        <v>7</v>
      </c>
      <c r="C30" s="1" t="s">
        <v>32</v>
      </c>
      <c r="D30" s="7">
        <v>4000</v>
      </c>
      <c r="E30" s="7">
        <v>4000</v>
      </c>
      <c r="F30" s="7">
        <v>4000</v>
      </c>
      <c r="G30" s="7">
        <v>4200</v>
      </c>
      <c r="H30" s="7">
        <v>520</v>
      </c>
      <c r="I30" s="7">
        <v>590</v>
      </c>
      <c r="J30" s="7">
        <v>1180</v>
      </c>
      <c r="K30" s="7">
        <v>610</v>
      </c>
      <c r="L30" s="7">
        <f>G30</f>
        <v>4200</v>
      </c>
      <c r="M30" s="17">
        <f t="shared" si="2"/>
        <v>69.047619047619051</v>
      </c>
      <c r="N30" s="9">
        <f t="shared" si="0"/>
        <v>2900</v>
      </c>
      <c r="O30" s="6">
        <v>5000</v>
      </c>
      <c r="P30" s="10">
        <f t="shared" si="1"/>
        <v>16.666666666666668</v>
      </c>
      <c r="Q30" s="5"/>
      <c r="R30" s="2"/>
      <c r="S30" s="2"/>
      <c r="T30" s="2"/>
      <c r="V30" s="2"/>
    </row>
    <row r="31" spans="1:22" ht="19.899999999999999" customHeight="1" x14ac:dyDescent="0.2">
      <c r="A31" s="6">
        <v>11</v>
      </c>
      <c r="B31" s="6" t="s">
        <v>6</v>
      </c>
      <c r="C31" s="1" t="s">
        <v>32</v>
      </c>
      <c r="D31" s="7">
        <v>143</v>
      </c>
      <c r="E31" s="7">
        <v>103</v>
      </c>
      <c r="F31" s="7">
        <v>103</v>
      </c>
      <c r="G31" s="7">
        <v>165</v>
      </c>
      <c r="H31" s="7">
        <v>19</v>
      </c>
      <c r="I31" s="7">
        <v>26</v>
      </c>
      <c r="J31" s="7">
        <v>25</v>
      </c>
      <c r="K31" s="7">
        <v>29</v>
      </c>
      <c r="L31" s="7">
        <f>G31</f>
        <v>165</v>
      </c>
      <c r="M31" s="10">
        <f t="shared" si="2"/>
        <v>60</v>
      </c>
      <c r="N31" s="9">
        <f t="shared" si="0"/>
        <v>99</v>
      </c>
      <c r="O31" s="6">
        <v>508</v>
      </c>
      <c r="P31" s="10">
        <f t="shared" si="1"/>
        <v>1.6933333333333334</v>
      </c>
      <c r="Q31" s="5"/>
      <c r="R31" s="2"/>
      <c r="S31" s="2"/>
      <c r="T31" s="2"/>
      <c r="V31" s="2"/>
    </row>
    <row r="32" spans="1:22" ht="19.899999999999999" customHeight="1" x14ac:dyDescent="0.2">
      <c r="A32" s="6">
        <v>12</v>
      </c>
      <c r="B32" s="18" t="s">
        <v>5</v>
      </c>
      <c r="C32" s="1" t="s">
        <v>32</v>
      </c>
      <c r="D32" s="7">
        <v>128</v>
      </c>
      <c r="E32" s="7">
        <v>106</v>
      </c>
      <c r="F32" s="7">
        <v>117</v>
      </c>
      <c r="G32" s="7">
        <v>129</v>
      </c>
      <c r="H32" s="7">
        <v>88</v>
      </c>
      <c r="I32" s="7">
        <v>74</v>
      </c>
      <c r="J32" s="7">
        <v>80</v>
      </c>
      <c r="K32" s="7">
        <v>90</v>
      </c>
      <c r="L32" s="7">
        <f>G32</f>
        <v>129</v>
      </c>
      <c r="M32" s="17">
        <f t="shared" si="2"/>
        <v>257.36434108527129</v>
      </c>
      <c r="N32" s="9">
        <f t="shared" si="0"/>
        <v>332</v>
      </c>
      <c r="O32" s="6">
        <v>324</v>
      </c>
      <c r="P32" s="10">
        <f t="shared" si="1"/>
        <v>1.08</v>
      </c>
      <c r="Q32" s="5"/>
      <c r="R32" s="2"/>
      <c r="S32" s="2"/>
      <c r="T32" s="2"/>
      <c r="V32" s="2"/>
    </row>
    <row r="33" spans="1:22" ht="19.899999999999999" customHeight="1" x14ac:dyDescent="0.2">
      <c r="A33" s="6">
        <v>13</v>
      </c>
      <c r="B33" s="6" t="s">
        <v>4</v>
      </c>
      <c r="C33" s="1" t="s">
        <v>32</v>
      </c>
      <c r="D33" s="7">
        <v>564</v>
      </c>
      <c r="E33" s="7">
        <v>679</v>
      </c>
      <c r="F33" s="7">
        <v>823</v>
      </c>
      <c r="G33" s="7">
        <v>874</v>
      </c>
      <c r="H33" s="7">
        <v>87</v>
      </c>
      <c r="I33" s="7">
        <v>129</v>
      </c>
      <c r="J33" s="7">
        <v>567</v>
      </c>
      <c r="K33" s="7">
        <v>562</v>
      </c>
      <c r="L33" s="7">
        <f>G33</f>
        <v>874</v>
      </c>
      <c r="M33" s="10">
        <f t="shared" si="2"/>
        <v>153.89016018306637</v>
      </c>
      <c r="N33" s="9">
        <f t="shared" si="0"/>
        <v>1345</v>
      </c>
      <c r="O33" s="6">
        <v>2476</v>
      </c>
      <c r="P33" s="10">
        <f t="shared" si="1"/>
        <v>8.2533333333333339</v>
      </c>
      <c r="Q33" s="5"/>
      <c r="R33" s="2"/>
      <c r="S33" s="2"/>
      <c r="T33" s="2"/>
      <c r="V33" s="2"/>
    </row>
    <row r="34" spans="1:22" ht="19.899999999999999" customHeight="1" x14ac:dyDescent="0.2">
      <c r="A34" s="6">
        <v>14</v>
      </c>
      <c r="B34" s="6" t="s">
        <v>3</v>
      </c>
      <c r="C34" s="1" t="s">
        <v>32</v>
      </c>
      <c r="D34" s="7">
        <v>1840</v>
      </c>
      <c r="E34" s="7">
        <v>1840</v>
      </c>
      <c r="F34" s="7">
        <v>1840</v>
      </c>
      <c r="G34" s="7">
        <v>2004</v>
      </c>
      <c r="H34" s="7">
        <v>285</v>
      </c>
      <c r="I34" s="7">
        <v>360</v>
      </c>
      <c r="J34" s="7">
        <v>472</v>
      </c>
      <c r="K34" s="7">
        <v>580</v>
      </c>
      <c r="L34" s="7">
        <f>G34</f>
        <v>2004</v>
      </c>
      <c r="M34" s="4">
        <f t="shared" si="2"/>
        <v>84.680638722554889</v>
      </c>
      <c r="N34" s="9">
        <f t="shared" si="0"/>
        <v>1697</v>
      </c>
      <c r="O34" s="6">
        <v>2400</v>
      </c>
      <c r="P34" s="10">
        <f t="shared" si="1"/>
        <v>8</v>
      </c>
      <c r="Q34" s="5"/>
      <c r="R34" s="2"/>
      <c r="S34" s="2"/>
      <c r="T34" s="2"/>
      <c r="V34" s="2"/>
    </row>
    <row r="35" spans="1:22" ht="19.899999999999999" customHeight="1" x14ac:dyDescent="0.2">
      <c r="A35" s="6">
        <v>1</v>
      </c>
      <c r="B35" s="6" t="s">
        <v>16</v>
      </c>
      <c r="C35" s="1" t="s">
        <v>31</v>
      </c>
      <c r="D35" s="7">
        <v>896</v>
      </c>
      <c r="E35" s="7">
        <v>896</v>
      </c>
      <c r="F35" s="7">
        <v>538</v>
      </c>
      <c r="G35" s="7">
        <v>575</v>
      </c>
      <c r="H35" s="7">
        <v>445</v>
      </c>
      <c r="I35" s="7">
        <v>425</v>
      </c>
      <c r="J35" s="7">
        <v>230</v>
      </c>
      <c r="K35" s="7">
        <v>146</v>
      </c>
      <c r="L35" s="7">
        <f>E35</f>
        <v>896</v>
      </c>
      <c r="M35" s="10">
        <f t="shared" si="2"/>
        <v>139.0625</v>
      </c>
      <c r="N35" s="9">
        <f t="shared" si="0"/>
        <v>1246</v>
      </c>
      <c r="O35" s="8">
        <v>959</v>
      </c>
      <c r="P35" s="10">
        <f t="shared" si="1"/>
        <v>3.1966666666666668</v>
      </c>
      <c r="Q35" s="5"/>
    </row>
    <row r="36" spans="1:22" ht="19.899999999999999" customHeight="1" x14ac:dyDescent="0.2">
      <c r="A36" s="6">
        <v>2</v>
      </c>
      <c r="B36" s="6" t="s">
        <v>15</v>
      </c>
      <c r="C36" s="1" t="s">
        <v>31</v>
      </c>
      <c r="D36" s="7">
        <v>548</v>
      </c>
      <c r="E36" s="7">
        <v>521</v>
      </c>
      <c r="F36" s="7">
        <v>505</v>
      </c>
      <c r="G36" s="7">
        <v>505</v>
      </c>
      <c r="H36" s="7">
        <v>45</v>
      </c>
      <c r="I36" s="7">
        <v>45</v>
      </c>
      <c r="J36" s="7">
        <v>53</v>
      </c>
      <c r="K36" s="7">
        <v>91</v>
      </c>
      <c r="L36" s="7">
        <f>D36</f>
        <v>548</v>
      </c>
      <c r="M36" s="10">
        <f t="shared" si="2"/>
        <v>42.700729927007302</v>
      </c>
      <c r="N36" s="9">
        <f t="shared" si="0"/>
        <v>234</v>
      </c>
      <c r="O36" s="6">
        <v>602</v>
      </c>
      <c r="P36" s="10">
        <f t="shared" si="1"/>
        <v>2.0066666666666668</v>
      </c>
      <c r="Q36" s="5"/>
    </row>
    <row r="37" spans="1:22" ht="19.899999999999999" customHeight="1" x14ac:dyDescent="0.2">
      <c r="A37" s="6">
        <v>3</v>
      </c>
      <c r="B37" s="6" t="s">
        <v>14</v>
      </c>
      <c r="C37" s="1" t="s">
        <v>31</v>
      </c>
      <c r="D37" s="7">
        <v>333</v>
      </c>
      <c r="E37" s="7">
        <v>370</v>
      </c>
      <c r="F37" s="7">
        <v>396</v>
      </c>
      <c r="G37" s="7">
        <v>696</v>
      </c>
      <c r="H37" s="7">
        <v>27</v>
      </c>
      <c r="I37" s="7">
        <v>65</v>
      </c>
      <c r="J37" s="7">
        <v>32</v>
      </c>
      <c r="K37" s="7">
        <v>84</v>
      </c>
      <c r="L37" s="7">
        <f>G37</f>
        <v>696</v>
      </c>
      <c r="M37" s="10">
        <f t="shared" si="2"/>
        <v>29.885057471264368</v>
      </c>
      <c r="N37" s="9">
        <f t="shared" si="0"/>
        <v>208</v>
      </c>
      <c r="O37" s="6">
        <v>1159</v>
      </c>
      <c r="P37" s="10">
        <f t="shared" si="1"/>
        <v>3.8633333333333333</v>
      </c>
      <c r="Q37" s="5"/>
    </row>
    <row r="38" spans="1:22" ht="19.899999999999999" customHeight="1" x14ac:dyDescent="0.2">
      <c r="A38" s="6">
        <v>4</v>
      </c>
      <c r="B38" s="6" t="s">
        <v>13</v>
      </c>
      <c r="C38" s="1" t="s">
        <v>31</v>
      </c>
      <c r="D38" s="7">
        <v>241</v>
      </c>
      <c r="E38" s="7">
        <v>238</v>
      </c>
      <c r="F38" s="7">
        <v>244</v>
      </c>
      <c r="G38" s="7">
        <v>297</v>
      </c>
      <c r="H38" s="7">
        <v>25</v>
      </c>
      <c r="I38" s="7">
        <v>30</v>
      </c>
      <c r="J38" s="7">
        <v>29</v>
      </c>
      <c r="K38" s="7">
        <v>32</v>
      </c>
      <c r="L38" s="7">
        <f>G38</f>
        <v>297</v>
      </c>
      <c r="M38" s="10">
        <f t="shared" si="2"/>
        <v>39.057239057239059</v>
      </c>
      <c r="N38" s="9">
        <f t="shared" si="0"/>
        <v>116</v>
      </c>
      <c r="O38" s="6">
        <v>433</v>
      </c>
      <c r="P38" s="10">
        <f t="shared" si="1"/>
        <v>1.4433333333333334</v>
      </c>
      <c r="Q38" s="5"/>
    </row>
    <row r="39" spans="1:22" ht="19.899999999999999" customHeight="1" x14ac:dyDescent="0.2">
      <c r="A39" s="6">
        <v>5</v>
      </c>
      <c r="B39" s="6" t="s">
        <v>12</v>
      </c>
      <c r="C39" s="1" t="s">
        <v>31</v>
      </c>
      <c r="D39" s="7">
        <v>100</v>
      </c>
      <c r="E39" s="7">
        <v>115</v>
      </c>
      <c r="F39" s="7">
        <v>123</v>
      </c>
      <c r="G39" s="7">
        <v>123</v>
      </c>
      <c r="H39" s="7">
        <v>8</v>
      </c>
      <c r="I39" s="7">
        <v>10</v>
      </c>
      <c r="J39" s="7">
        <v>10</v>
      </c>
      <c r="K39" s="7">
        <v>34</v>
      </c>
      <c r="L39" s="7">
        <f>G39</f>
        <v>123</v>
      </c>
      <c r="M39" s="7">
        <f>0</f>
        <v>0</v>
      </c>
      <c r="N39" s="9">
        <f t="shared" ref="N39:N70" si="3">SUM(H39:K39)</f>
        <v>62</v>
      </c>
      <c r="O39" s="6">
        <v>320</v>
      </c>
      <c r="P39" s="10">
        <f t="shared" si="1"/>
        <v>1.0666666666666667</v>
      </c>
      <c r="Q39" s="5"/>
    </row>
    <row r="40" spans="1:22" ht="19.899999999999999" customHeight="1" x14ac:dyDescent="0.25">
      <c r="A40" s="6">
        <v>6</v>
      </c>
      <c r="B40" s="6" t="s">
        <v>11</v>
      </c>
      <c r="C40" s="1" t="s">
        <v>31</v>
      </c>
      <c r="D40" s="7">
        <v>497</v>
      </c>
      <c r="E40" s="7">
        <v>578</v>
      </c>
      <c r="F40" s="7">
        <v>546</v>
      </c>
      <c r="G40" s="7">
        <v>414</v>
      </c>
      <c r="H40" s="7">
        <v>90</v>
      </c>
      <c r="I40" s="7">
        <v>87</v>
      </c>
      <c r="J40" s="7">
        <v>82</v>
      </c>
      <c r="K40" s="7">
        <v>70</v>
      </c>
      <c r="L40" s="7">
        <f>E40</f>
        <v>578</v>
      </c>
      <c r="M40" s="10">
        <f t="shared" ref="M40:M57" si="4">N40*100/L40</f>
        <v>56.920415224913498</v>
      </c>
      <c r="N40" s="13">
        <f t="shared" si="3"/>
        <v>329</v>
      </c>
      <c r="O40" s="6">
        <v>712</v>
      </c>
      <c r="P40" s="10">
        <f t="shared" si="1"/>
        <v>2.3733333333333335</v>
      </c>
      <c r="Q40" s="5"/>
      <c r="R40" s="12"/>
      <c r="S40" s="12"/>
    </row>
    <row r="41" spans="1:22" ht="19.899999999999999" customHeight="1" x14ac:dyDescent="0.2">
      <c r="A41" s="6">
        <v>7</v>
      </c>
      <c r="B41" s="6" t="s">
        <v>10</v>
      </c>
      <c r="C41" s="1" t="s">
        <v>31</v>
      </c>
      <c r="D41" s="7">
        <v>1878</v>
      </c>
      <c r="E41" s="7">
        <v>1878</v>
      </c>
      <c r="F41" s="7">
        <v>1878</v>
      </c>
      <c r="G41" s="7">
        <v>1890</v>
      </c>
      <c r="H41" s="7">
        <v>281</v>
      </c>
      <c r="I41" s="7">
        <v>281</v>
      </c>
      <c r="J41" s="7">
        <v>285</v>
      </c>
      <c r="K41" s="7">
        <v>277</v>
      </c>
      <c r="L41" s="7">
        <f>G41</f>
        <v>1890</v>
      </c>
      <c r="M41" s="10">
        <f t="shared" si="4"/>
        <v>59.470899470899468</v>
      </c>
      <c r="N41" s="9">
        <f t="shared" si="3"/>
        <v>1124</v>
      </c>
      <c r="O41" s="6">
        <v>3015</v>
      </c>
      <c r="P41" s="10">
        <f t="shared" si="1"/>
        <v>10.050000000000001</v>
      </c>
      <c r="Q41" s="5"/>
    </row>
    <row r="42" spans="1:22" ht="19.899999999999999" customHeight="1" x14ac:dyDescent="0.2">
      <c r="A42" s="6">
        <v>8</v>
      </c>
      <c r="B42" s="6" t="s">
        <v>9</v>
      </c>
      <c r="C42" s="1" t="s">
        <v>31</v>
      </c>
      <c r="D42" s="7">
        <v>804</v>
      </c>
      <c r="E42" s="7">
        <v>826</v>
      </c>
      <c r="F42" s="7">
        <v>837</v>
      </c>
      <c r="G42" s="7">
        <v>845</v>
      </c>
      <c r="H42" s="7">
        <v>102</v>
      </c>
      <c r="I42" s="7">
        <v>103</v>
      </c>
      <c r="J42" s="7">
        <v>116</v>
      </c>
      <c r="K42" s="7">
        <v>124</v>
      </c>
      <c r="L42" s="7">
        <f>G42</f>
        <v>845</v>
      </c>
      <c r="M42" s="10">
        <f t="shared" si="4"/>
        <v>52.662721893491124</v>
      </c>
      <c r="N42" s="9">
        <f t="shared" si="3"/>
        <v>445</v>
      </c>
      <c r="O42" s="6">
        <v>1004</v>
      </c>
      <c r="P42" s="10">
        <f t="shared" si="1"/>
        <v>3.3466666666666667</v>
      </c>
      <c r="Q42" s="5"/>
    </row>
    <row r="43" spans="1:22" ht="19.899999999999999" customHeight="1" x14ac:dyDescent="0.2">
      <c r="A43" s="6">
        <v>9</v>
      </c>
      <c r="B43" s="6" t="s">
        <v>8</v>
      </c>
      <c r="C43" s="1" t="s">
        <v>31</v>
      </c>
      <c r="D43" s="7">
        <v>600</v>
      </c>
      <c r="E43" s="7">
        <v>600</v>
      </c>
      <c r="F43" s="7">
        <v>650</v>
      </c>
      <c r="G43" s="7">
        <v>600</v>
      </c>
      <c r="H43" s="7">
        <v>48</v>
      </c>
      <c r="I43" s="7">
        <v>52</v>
      </c>
      <c r="J43" s="7">
        <v>79</v>
      </c>
      <c r="K43" s="7">
        <v>62</v>
      </c>
      <c r="L43" s="7">
        <f>F43</f>
        <v>650</v>
      </c>
      <c r="M43" s="10">
        <f t="shared" si="4"/>
        <v>37.07692307692308</v>
      </c>
      <c r="N43" s="9">
        <f t="shared" si="3"/>
        <v>241</v>
      </c>
      <c r="O43" s="6">
        <v>2600</v>
      </c>
      <c r="P43" s="10">
        <f t="shared" si="1"/>
        <v>8.6666666666666661</v>
      </c>
      <c r="Q43" s="5"/>
    </row>
    <row r="44" spans="1:22" ht="19.899999999999999" customHeight="1" x14ac:dyDescent="0.2">
      <c r="A44" s="6">
        <v>10</v>
      </c>
      <c r="B44" s="6" t="s">
        <v>7</v>
      </c>
      <c r="C44" s="1" t="s">
        <v>31</v>
      </c>
      <c r="D44" s="7">
        <v>1400</v>
      </c>
      <c r="E44" s="7">
        <v>1300</v>
      </c>
      <c r="F44" s="7">
        <v>1300</v>
      </c>
      <c r="G44" s="7">
        <v>1300</v>
      </c>
      <c r="H44" s="7">
        <v>190</v>
      </c>
      <c r="I44" s="7">
        <v>175</v>
      </c>
      <c r="J44" s="7">
        <v>170</v>
      </c>
      <c r="K44" s="7">
        <v>178</v>
      </c>
      <c r="L44" s="7">
        <f>D44</f>
        <v>1400</v>
      </c>
      <c r="M44" s="10">
        <f t="shared" si="4"/>
        <v>50.928571428571431</v>
      </c>
      <c r="N44" s="9">
        <f t="shared" si="3"/>
        <v>713</v>
      </c>
      <c r="O44" s="6">
        <v>1300</v>
      </c>
      <c r="P44" s="10">
        <f t="shared" si="1"/>
        <v>4.333333333333333</v>
      </c>
      <c r="Q44" s="5"/>
    </row>
    <row r="45" spans="1:22" ht="19.899999999999999" customHeight="1" x14ac:dyDescent="0.2">
      <c r="A45" s="6">
        <v>11</v>
      </c>
      <c r="B45" s="6" t="s">
        <v>6</v>
      </c>
      <c r="C45" s="1" t="s">
        <v>31</v>
      </c>
      <c r="D45" s="16">
        <v>102</v>
      </c>
      <c r="E45" s="7">
        <v>105</v>
      </c>
      <c r="F45" s="7">
        <v>115</v>
      </c>
      <c r="G45" s="7">
        <v>205</v>
      </c>
      <c r="H45" s="7">
        <v>22</v>
      </c>
      <c r="I45" s="7">
        <v>9</v>
      </c>
      <c r="J45" s="7">
        <v>15</v>
      </c>
      <c r="K45" s="7">
        <v>28</v>
      </c>
      <c r="L45" s="7">
        <f>G45</f>
        <v>205</v>
      </c>
      <c r="M45" s="10">
        <f t="shared" si="4"/>
        <v>36.097560975609753</v>
      </c>
      <c r="N45" s="9">
        <f t="shared" si="3"/>
        <v>74</v>
      </c>
      <c r="O45" s="6">
        <v>420</v>
      </c>
      <c r="P45" s="10">
        <f t="shared" si="1"/>
        <v>1.4</v>
      </c>
      <c r="Q45" s="5"/>
    </row>
    <row r="46" spans="1:22" ht="19.899999999999999" customHeight="1" x14ac:dyDescent="0.2">
      <c r="A46" s="6">
        <v>12</v>
      </c>
      <c r="B46" s="6" t="s">
        <v>5</v>
      </c>
      <c r="C46" s="1" t="s">
        <v>31</v>
      </c>
      <c r="D46" s="7">
        <v>133</v>
      </c>
      <c r="E46" s="7">
        <v>139</v>
      </c>
      <c r="F46" s="7">
        <v>153</v>
      </c>
      <c r="G46" s="7">
        <v>159</v>
      </c>
      <c r="H46" s="7">
        <v>41</v>
      </c>
      <c r="I46" s="7">
        <v>43</v>
      </c>
      <c r="J46" s="7">
        <v>49</v>
      </c>
      <c r="K46" s="7">
        <v>59</v>
      </c>
      <c r="L46" s="7">
        <f>G46</f>
        <v>159</v>
      </c>
      <c r="M46" s="10">
        <f t="shared" si="4"/>
        <v>120.75471698113208</v>
      </c>
      <c r="N46" s="9">
        <f t="shared" si="3"/>
        <v>192</v>
      </c>
      <c r="O46" s="6">
        <v>221</v>
      </c>
      <c r="P46" s="10">
        <f t="shared" si="1"/>
        <v>0.73666666666666669</v>
      </c>
      <c r="Q46" s="5"/>
    </row>
    <row r="47" spans="1:22" ht="19.899999999999999" customHeight="1" x14ac:dyDescent="0.2">
      <c r="A47" s="6">
        <v>13</v>
      </c>
      <c r="B47" s="6" t="s">
        <v>4</v>
      </c>
      <c r="C47" s="1" t="s">
        <v>31</v>
      </c>
      <c r="D47" s="7">
        <v>257</v>
      </c>
      <c r="E47" s="7">
        <v>337</v>
      </c>
      <c r="F47" s="7">
        <v>417</v>
      </c>
      <c r="G47" s="7">
        <v>489</v>
      </c>
      <c r="H47" s="7">
        <v>24</v>
      </c>
      <c r="I47" s="7">
        <v>28</v>
      </c>
      <c r="J47" s="7">
        <v>36</v>
      </c>
      <c r="K47" s="7">
        <v>131</v>
      </c>
      <c r="L47" s="7">
        <f>G47</f>
        <v>489</v>
      </c>
      <c r="M47" s="10">
        <f t="shared" si="4"/>
        <v>44.785276073619634</v>
      </c>
      <c r="N47" s="9">
        <f t="shared" si="3"/>
        <v>219</v>
      </c>
      <c r="O47" s="6">
        <v>731</v>
      </c>
      <c r="P47" s="10">
        <f t="shared" si="1"/>
        <v>2.4366666666666665</v>
      </c>
      <c r="Q47" s="5"/>
    </row>
    <row r="48" spans="1:22" ht="19.899999999999999" customHeight="1" x14ac:dyDescent="0.2">
      <c r="A48" s="6">
        <v>14</v>
      </c>
      <c r="B48" s="6" t="s">
        <v>3</v>
      </c>
      <c r="C48" s="1" t="s">
        <v>31</v>
      </c>
      <c r="D48" s="7">
        <v>1040</v>
      </c>
      <c r="E48" s="7">
        <v>1040</v>
      </c>
      <c r="F48" s="7">
        <v>1040</v>
      </c>
      <c r="G48" s="7">
        <v>992</v>
      </c>
      <c r="H48" s="7">
        <v>88</v>
      </c>
      <c r="I48" s="7">
        <v>109</v>
      </c>
      <c r="J48" s="7">
        <v>156</v>
      </c>
      <c r="K48" s="7">
        <v>139</v>
      </c>
      <c r="L48" s="7">
        <f>F48</f>
        <v>1040</v>
      </c>
      <c r="M48" s="10">
        <f t="shared" si="4"/>
        <v>47.307692307692307</v>
      </c>
      <c r="N48" s="9">
        <f t="shared" si="3"/>
        <v>492</v>
      </c>
      <c r="O48" s="6">
        <v>1322</v>
      </c>
      <c r="P48" s="10">
        <f t="shared" si="1"/>
        <v>4.4066666666666663</v>
      </c>
      <c r="Q48" s="5"/>
    </row>
    <row r="49" spans="1:19" ht="19.899999999999999" customHeight="1" x14ac:dyDescent="0.2">
      <c r="A49" s="6">
        <v>1</v>
      </c>
      <c r="B49" s="18" t="s">
        <v>16</v>
      </c>
      <c r="C49" s="1" t="s">
        <v>30</v>
      </c>
      <c r="D49" s="7">
        <v>2112</v>
      </c>
      <c r="E49" s="7">
        <v>2112</v>
      </c>
      <c r="F49" s="7">
        <v>1267</v>
      </c>
      <c r="G49" s="7">
        <v>8779</v>
      </c>
      <c r="H49" s="7">
        <v>1288</v>
      </c>
      <c r="I49" s="7">
        <v>1286</v>
      </c>
      <c r="J49" s="7">
        <v>701</v>
      </c>
      <c r="K49" s="7">
        <v>5355</v>
      </c>
      <c r="L49" s="7">
        <f>G49</f>
        <v>8779</v>
      </c>
      <c r="M49" s="10">
        <f t="shared" si="4"/>
        <v>98.302767969016969</v>
      </c>
      <c r="N49" s="9">
        <f t="shared" si="3"/>
        <v>8630</v>
      </c>
      <c r="O49" s="8">
        <v>12542</v>
      </c>
      <c r="P49" s="10">
        <f t="shared" ref="P49:P62" si="5">O49/100</f>
        <v>125.42</v>
      </c>
      <c r="Q49" s="5"/>
    </row>
    <row r="50" spans="1:19" ht="19.899999999999999" customHeight="1" x14ac:dyDescent="0.2">
      <c r="A50" s="6">
        <v>2</v>
      </c>
      <c r="B50" s="6" t="s">
        <v>15</v>
      </c>
      <c r="C50" s="1" t="s">
        <v>30</v>
      </c>
      <c r="D50" s="7">
        <v>5265</v>
      </c>
      <c r="E50" s="7">
        <v>5365</v>
      </c>
      <c r="F50" s="7">
        <v>5334</v>
      </c>
      <c r="G50" s="7">
        <v>5345</v>
      </c>
      <c r="H50" s="7">
        <v>1053</v>
      </c>
      <c r="I50" s="7">
        <v>1878</v>
      </c>
      <c r="J50" s="7">
        <v>2134</v>
      </c>
      <c r="K50" s="7">
        <v>3231</v>
      </c>
      <c r="L50" s="7">
        <f>E50</f>
        <v>5365</v>
      </c>
      <c r="M50" s="10">
        <f t="shared" si="4"/>
        <v>154.63187325256291</v>
      </c>
      <c r="N50" s="9">
        <f t="shared" si="3"/>
        <v>8296</v>
      </c>
      <c r="O50" s="6">
        <v>5820</v>
      </c>
      <c r="P50" s="10">
        <f t="shared" si="5"/>
        <v>58.2</v>
      </c>
      <c r="Q50" s="5"/>
    </row>
    <row r="51" spans="1:19" ht="19.899999999999999" customHeight="1" x14ac:dyDescent="0.2">
      <c r="A51" s="6">
        <v>3</v>
      </c>
      <c r="B51" s="18" t="s">
        <v>14</v>
      </c>
      <c r="C51" s="1" t="s">
        <v>30</v>
      </c>
      <c r="D51" s="7">
        <v>697</v>
      </c>
      <c r="E51" s="7">
        <v>14385</v>
      </c>
      <c r="F51" s="7">
        <v>15535</v>
      </c>
      <c r="G51" s="7">
        <v>23155</v>
      </c>
      <c r="H51" s="7">
        <v>84</v>
      </c>
      <c r="I51" s="7">
        <v>7193</v>
      </c>
      <c r="J51" s="7">
        <v>7768</v>
      </c>
      <c r="K51" s="7">
        <v>12735</v>
      </c>
      <c r="L51" s="7">
        <f>G51</f>
        <v>23155</v>
      </c>
      <c r="M51" s="10">
        <f t="shared" si="4"/>
        <v>119.97408767004967</v>
      </c>
      <c r="N51" s="9">
        <f t="shared" si="3"/>
        <v>27780</v>
      </c>
      <c r="O51" s="6">
        <v>34274</v>
      </c>
      <c r="P51" s="10">
        <f t="shared" si="5"/>
        <v>342.74</v>
      </c>
      <c r="Q51" s="5"/>
    </row>
    <row r="52" spans="1:19" ht="19.899999999999999" customHeight="1" x14ac:dyDescent="0.2">
      <c r="A52" s="6">
        <v>4</v>
      </c>
      <c r="B52" s="18" t="s">
        <v>13</v>
      </c>
      <c r="C52" s="1" t="s">
        <v>30</v>
      </c>
      <c r="D52" s="7">
        <v>4500</v>
      </c>
      <c r="E52" s="7">
        <v>10232</v>
      </c>
      <c r="F52" s="7">
        <v>10150</v>
      </c>
      <c r="G52" s="7">
        <v>10158</v>
      </c>
      <c r="H52" s="7">
        <v>1042</v>
      </c>
      <c r="I52" s="7">
        <v>2968</v>
      </c>
      <c r="J52" s="7">
        <v>4058</v>
      </c>
      <c r="K52" s="7">
        <v>6094</v>
      </c>
      <c r="L52" s="7">
        <f>E52</f>
        <v>10232</v>
      </c>
      <c r="M52" s="10">
        <f t="shared" si="4"/>
        <v>138.40891321344802</v>
      </c>
      <c r="N52" s="9">
        <f t="shared" si="3"/>
        <v>14162</v>
      </c>
      <c r="O52" s="6">
        <v>11116</v>
      </c>
      <c r="P52" s="10">
        <f t="shared" si="5"/>
        <v>111.16</v>
      </c>
      <c r="Q52" s="5"/>
    </row>
    <row r="53" spans="1:19" ht="19.899999999999999" customHeight="1" x14ac:dyDescent="0.2">
      <c r="A53" s="6">
        <v>5</v>
      </c>
      <c r="B53" s="6" t="s">
        <v>12</v>
      </c>
      <c r="C53" s="1" t="s">
        <v>30</v>
      </c>
      <c r="D53" s="7">
        <v>3112</v>
      </c>
      <c r="E53" s="7">
        <v>3125</v>
      </c>
      <c r="F53" s="7">
        <v>3155</v>
      </c>
      <c r="G53" s="7">
        <v>3175</v>
      </c>
      <c r="H53" s="7">
        <v>622</v>
      </c>
      <c r="I53" s="7">
        <v>935</v>
      </c>
      <c r="J53" s="7">
        <v>1263</v>
      </c>
      <c r="K53" s="7">
        <v>1598</v>
      </c>
      <c r="L53" s="7">
        <f>G53</f>
        <v>3175</v>
      </c>
      <c r="M53" s="10">
        <f t="shared" si="4"/>
        <v>139.14960629921259</v>
      </c>
      <c r="N53" s="9">
        <f t="shared" si="3"/>
        <v>4418</v>
      </c>
      <c r="O53" s="6">
        <v>5156</v>
      </c>
      <c r="P53" s="10">
        <f t="shared" si="5"/>
        <v>51.56</v>
      </c>
      <c r="Q53" s="5"/>
    </row>
    <row r="54" spans="1:19" ht="19.899999999999999" customHeight="1" x14ac:dyDescent="0.25">
      <c r="A54" s="6">
        <v>6</v>
      </c>
      <c r="B54" s="6" t="s">
        <v>11</v>
      </c>
      <c r="C54" s="1" t="s">
        <v>30</v>
      </c>
      <c r="D54" s="7">
        <v>2805</v>
      </c>
      <c r="E54" s="7">
        <v>2357</v>
      </c>
      <c r="F54" s="7">
        <v>2327</v>
      </c>
      <c r="G54" s="7">
        <v>2683</v>
      </c>
      <c r="H54" s="7">
        <v>561</v>
      </c>
      <c r="I54" s="7">
        <v>970</v>
      </c>
      <c r="J54" s="7">
        <v>760</v>
      </c>
      <c r="K54" s="7">
        <v>1607</v>
      </c>
      <c r="L54" s="7">
        <f>D54</f>
        <v>2805</v>
      </c>
      <c r="M54" s="17">
        <f t="shared" si="4"/>
        <v>138.96613190730838</v>
      </c>
      <c r="N54" s="13">
        <f t="shared" si="3"/>
        <v>3898</v>
      </c>
      <c r="O54" s="6">
        <v>3261</v>
      </c>
      <c r="P54" s="10">
        <f t="shared" si="5"/>
        <v>32.61</v>
      </c>
      <c r="Q54" s="5"/>
      <c r="R54" s="12"/>
      <c r="S54" s="12"/>
    </row>
    <row r="55" spans="1:19" ht="19.899999999999999" customHeight="1" x14ac:dyDescent="0.2">
      <c r="A55" s="6">
        <v>7</v>
      </c>
      <c r="B55" s="6" t="s">
        <v>10</v>
      </c>
      <c r="C55" s="1" t="s">
        <v>30</v>
      </c>
      <c r="D55" s="7">
        <v>9136</v>
      </c>
      <c r="E55" s="7">
        <v>9141</v>
      </c>
      <c r="F55" s="7">
        <v>9265</v>
      </c>
      <c r="G55" s="7">
        <v>10235</v>
      </c>
      <c r="H55" s="7">
        <v>1827</v>
      </c>
      <c r="I55" s="7">
        <v>3199</v>
      </c>
      <c r="J55" s="7">
        <v>4169</v>
      </c>
      <c r="K55" s="7">
        <v>6140</v>
      </c>
      <c r="L55" s="7">
        <f>G55</f>
        <v>10235</v>
      </c>
      <c r="M55" s="17">
        <f t="shared" si="4"/>
        <v>149.82901807523206</v>
      </c>
      <c r="N55" s="9">
        <f t="shared" si="3"/>
        <v>15335</v>
      </c>
      <c r="O55" s="6">
        <v>15527</v>
      </c>
      <c r="P55" s="10">
        <f t="shared" si="5"/>
        <v>155.27000000000001</v>
      </c>
      <c r="Q55" s="5"/>
    </row>
    <row r="56" spans="1:19" ht="19.899999999999999" customHeight="1" x14ac:dyDescent="0.2">
      <c r="A56" s="6">
        <v>8</v>
      </c>
      <c r="B56" s="6" t="s">
        <v>9</v>
      </c>
      <c r="C56" s="1" t="s">
        <v>30</v>
      </c>
      <c r="D56" s="7">
        <v>6165</v>
      </c>
      <c r="E56" s="7">
        <v>6182</v>
      </c>
      <c r="F56" s="7">
        <v>6097</v>
      </c>
      <c r="G56" s="7">
        <v>6097</v>
      </c>
      <c r="H56" s="7">
        <v>968</v>
      </c>
      <c r="I56" s="7">
        <v>2433</v>
      </c>
      <c r="J56" s="7">
        <v>2371</v>
      </c>
      <c r="K56" s="7">
        <v>2196</v>
      </c>
      <c r="L56" s="7">
        <f>E56</f>
        <v>6182</v>
      </c>
      <c r="M56" s="10">
        <f t="shared" si="4"/>
        <v>128.89032675509543</v>
      </c>
      <c r="N56" s="9">
        <f t="shared" si="3"/>
        <v>7968</v>
      </c>
      <c r="O56" s="6">
        <v>6902</v>
      </c>
      <c r="P56" s="10">
        <f t="shared" si="5"/>
        <v>69.02</v>
      </c>
      <c r="Q56" s="5"/>
    </row>
    <row r="57" spans="1:19" ht="19.899999999999999" customHeight="1" x14ac:dyDescent="0.2">
      <c r="A57" s="6">
        <v>9</v>
      </c>
      <c r="B57" s="6" t="s">
        <v>8</v>
      </c>
      <c r="C57" s="1" t="s">
        <v>30</v>
      </c>
      <c r="D57" s="7">
        <v>2800</v>
      </c>
      <c r="E57" s="7">
        <v>2800</v>
      </c>
      <c r="F57" s="7">
        <v>2800</v>
      </c>
      <c r="G57" s="7">
        <v>2850</v>
      </c>
      <c r="H57" s="7">
        <v>454</v>
      </c>
      <c r="I57" s="7">
        <v>1350</v>
      </c>
      <c r="J57" s="7">
        <v>1365</v>
      </c>
      <c r="K57" s="7">
        <v>1428</v>
      </c>
      <c r="L57" s="7">
        <f>G57</f>
        <v>2850</v>
      </c>
      <c r="M57" s="10">
        <f t="shared" si="4"/>
        <v>161.2982456140351</v>
      </c>
      <c r="N57" s="9">
        <f t="shared" si="3"/>
        <v>4597</v>
      </c>
      <c r="O57" s="6">
        <v>3350</v>
      </c>
      <c r="P57" s="10">
        <f t="shared" si="5"/>
        <v>33.5</v>
      </c>
      <c r="Q57" s="5"/>
    </row>
    <row r="58" spans="1:19" ht="19.899999999999999" customHeight="1" x14ac:dyDescent="0.2">
      <c r="A58" s="6">
        <v>10</v>
      </c>
      <c r="B58" s="6" t="s">
        <v>7</v>
      </c>
      <c r="C58" s="1" t="s">
        <v>30</v>
      </c>
      <c r="D58" s="7">
        <v>1997</v>
      </c>
      <c r="E58" s="7">
        <v>1997</v>
      </c>
      <c r="F58" s="7">
        <v>1997</v>
      </c>
      <c r="G58" s="7">
        <v>2497</v>
      </c>
      <c r="H58" s="7">
        <v>200</v>
      </c>
      <c r="I58" s="7">
        <v>190</v>
      </c>
      <c r="J58" s="7">
        <v>801</v>
      </c>
      <c r="K58" s="7">
        <v>1250</v>
      </c>
      <c r="L58" s="7">
        <f>G58</f>
        <v>2497</v>
      </c>
      <c r="M58" s="7">
        <v>0</v>
      </c>
      <c r="N58" s="9">
        <f t="shared" si="3"/>
        <v>2441</v>
      </c>
      <c r="O58" s="6">
        <v>4997</v>
      </c>
      <c r="P58" s="10">
        <f t="shared" si="5"/>
        <v>49.97</v>
      </c>
      <c r="Q58" s="5"/>
    </row>
    <row r="59" spans="1:19" ht="19.899999999999999" customHeight="1" x14ac:dyDescent="0.2">
      <c r="A59" s="6">
        <v>11</v>
      </c>
      <c r="B59" s="18" t="s">
        <v>6</v>
      </c>
      <c r="C59" s="1" t="s">
        <v>30</v>
      </c>
      <c r="D59" s="7">
        <v>0</v>
      </c>
      <c r="E59" s="7">
        <v>15200</v>
      </c>
      <c r="F59" s="7">
        <v>15500</v>
      </c>
      <c r="G59" s="7">
        <v>15475</v>
      </c>
      <c r="H59" s="7">
        <v>0</v>
      </c>
      <c r="I59" s="7">
        <v>7600</v>
      </c>
      <c r="J59" s="7">
        <v>5875</v>
      </c>
      <c r="K59" s="7">
        <v>3868</v>
      </c>
      <c r="L59" s="7">
        <f>F59</f>
        <v>15500</v>
      </c>
      <c r="M59" s="17">
        <f>N59*100/L59</f>
        <v>111.89032258064516</v>
      </c>
      <c r="N59" s="9">
        <f t="shared" si="3"/>
        <v>17343</v>
      </c>
      <c r="O59" s="6">
        <v>20125</v>
      </c>
      <c r="P59" s="10">
        <f t="shared" si="5"/>
        <v>201.25</v>
      </c>
      <c r="Q59" s="5"/>
    </row>
    <row r="60" spans="1:19" ht="19.899999999999999" customHeight="1" x14ac:dyDescent="0.2">
      <c r="A60" s="6">
        <v>12</v>
      </c>
      <c r="B60" s="6" t="s">
        <v>5</v>
      </c>
      <c r="C60" s="1" t="s">
        <v>30</v>
      </c>
      <c r="D60" s="7">
        <v>159</v>
      </c>
      <c r="E60" s="7">
        <v>191</v>
      </c>
      <c r="F60" s="7">
        <v>478</v>
      </c>
      <c r="G60" s="7">
        <v>1363</v>
      </c>
      <c r="H60" s="7">
        <v>52</v>
      </c>
      <c r="I60" s="7">
        <v>74</v>
      </c>
      <c r="J60" s="7">
        <v>167</v>
      </c>
      <c r="K60" s="7">
        <v>518</v>
      </c>
      <c r="L60" s="7">
        <f>G60</f>
        <v>1363</v>
      </c>
      <c r="M60" s="17">
        <f>N60*100/L60</f>
        <v>59.501100513573</v>
      </c>
      <c r="N60" s="9">
        <f t="shared" si="3"/>
        <v>811</v>
      </c>
      <c r="O60" s="6">
        <v>5878</v>
      </c>
      <c r="P60" s="10">
        <f t="shared" si="5"/>
        <v>58.78</v>
      </c>
      <c r="Q60" s="5"/>
    </row>
    <row r="61" spans="1:19" ht="19.899999999999999" customHeight="1" x14ac:dyDescent="0.2">
      <c r="A61" s="6">
        <v>13</v>
      </c>
      <c r="B61" s="6" t="s">
        <v>4</v>
      </c>
      <c r="C61" s="1" t="s">
        <v>30</v>
      </c>
      <c r="D61" s="7">
        <v>3144</v>
      </c>
      <c r="E61" s="7">
        <v>2509</v>
      </c>
      <c r="F61" s="7">
        <v>4602</v>
      </c>
      <c r="G61" s="7">
        <v>5243</v>
      </c>
      <c r="H61" s="7">
        <v>666</v>
      </c>
      <c r="I61" s="7">
        <v>619</v>
      </c>
      <c r="J61" s="7">
        <v>2135</v>
      </c>
      <c r="K61" s="7">
        <v>1293</v>
      </c>
      <c r="L61" s="7">
        <f>G61</f>
        <v>5243</v>
      </c>
      <c r="M61" s="10">
        <f>N61*100/L61</f>
        <v>89.891283616250234</v>
      </c>
      <c r="N61" s="9">
        <f t="shared" si="3"/>
        <v>4713</v>
      </c>
      <c r="O61" s="6">
        <v>9360</v>
      </c>
      <c r="P61" s="10">
        <f t="shared" si="5"/>
        <v>93.6</v>
      </c>
      <c r="Q61" s="5"/>
    </row>
    <row r="62" spans="1:19" ht="19.899999999999999" customHeight="1" x14ac:dyDescent="0.2">
      <c r="A62" s="6">
        <v>14</v>
      </c>
      <c r="B62" s="6" t="s">
        <v>3</v>
      </c>
      <c r="C62" s="1" t="s">
        <v>30</v>
      </c>
      <c r="D62" s="7">
        <v>3290</v>
      </c>
      <c r="E62" s="7">
        <v>3290</v>
      </c>
      <c r="F62" s="7">
        <v>3290</v>
      </c>
      <c r="G62" s="7">
        <v>3885</v>
      </c>
      <c r="H62" s="7">
        <v>635</v>
      </c>
      <c r="I62" s="7">
        <v>1152</v>
      </c>
      <c r="J62" s="7">
        <v>988</v>
      </c>
      <c r="K62" s="7">
        <v>1944</v>
      </c>
      <c r="L62" s="7">
        <f>G62</f>
        <v>3885</v>
      </c>
      <c r="M62" s="10">
        <f>N62*100/L62</f>
        <v>121.46718146718146</v>
      </c>
      <c r="N62" s="9">
        <f t="shared" si="3"/>
        <v>4719</v>
      </c>
      <c r="O62" s="6">
        <v>4461</v>
      </c>
      <c r="P62" s="10">
        <f t="shared" si="5"/>
        <v>44.61</v>
      </c>
      <c r="Q62" s="5"/>
    </row>
    <row r="63" spans="1:19" ht="19.899999999999999" customHeight="1" x14ac:dyDescent="0.2">
      <c r="A63" s="6">
        <v>1</v>
      </c>
      <c r="B63" s="6" t="s">
        <v>16</v>
      </c>
      <c r="C63" s="1" t="s">
        <v>29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f>0</f>
        <v>0</v>
      </c>
      <c r="M63" s="7">
        <f>L63</f>
        <v>0</v>
      </c>
      <c r="N63" s="9">
        <f t="shared" si="3"/>
        <v>0</v>
      </c>
      <c r="O63" s="8"/>
      <c r="P63" s="6">
        <f t="shared" ref="P63:P76" si="6">O63/400</f>
        <v>0</v>
      </c>
      <c r="Q63" s="5"/>
    </row>
    <row r="64" spans="1:19" ht="19.899999999999999" customHeight="1" x14ac:dyDescent="0.2">
      <c r="A64" s="6">
        <v>2</v>
      </c>
      <c r="B64" s="6" t="s">
        <v>15</v>
      </c>
      <c r="C64" s="1" t="s">
        <v>29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9">
        <f t="shared" si="3"/>
        <v>0</v>
      </c>
      <c r="O64" s="6"/>
      <c r="P64" s="6">
        <f t="shared" si="6"/>
        <v>0</v>
      </c>
      <c r="Q64" s="5"/>
    </row>
    <row r="65" spans="1:19" ht="19.899999999999999" customHeight="1" x14ac:dyDescent="0.2">
      <c r="A65" s="6">
        <v>3</v>
      </c>
      <c r="B65" s="6" t="s">
        <v>14</v>
      </c>
      <c r="C65" s="1" t="s">
        <v>29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9">
        <f t="shared" si="3"/>
        <v>0</v>
      </c>
      <c r="O65" s="6"/>
      <c r="P65" s="6">
        <f t="shared" si="6"/>
        <v>0</v>
      </c>
      <c r="Q65" s="5"/>
    </row>
    <row r="66" spans="1:19" ht="19.899999999999999" customHeight="1" x14ac:dyDescent="0.2">
      <c r="A66" s="6">
        <v>4</v>
      </c>
      <c r="B66" s="6" t="s">
        <v>13</v>
      </c>
      <c r="C66" s="1" t="s">
        <v>29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14">
        <v>0</v>
      </c>
      <c r="N66" s="9">
        <f t="shared" si="3"/>
        <v>0</v>
      </c>
      <c r="O66" s="6"/>
      <c r="P66" s="6">
        <f t="shared" si="6"/>
        <v>0</v>
      </c>
      <c r="Q66" s="5"/>
    </row>
    <row r="67" spans="1:19" ht="19.899999999999999" customHeight="1" x14ac:dyDescent="0.2">
      <c r="A67" s="6">
        <v>5</v>
      </c>
      <c r="B67" s="6" t="s">
        <v>12</v>
      </c>
      <c r="C67" s="1" t="s">
        <v>29</v>
      </c>
      <c r="D67" s="7">
        <v>75</v>
      </c>
      <c r="E67" s="7">
        <v>75</v>
      </c>
      <c r="F67" s="7">
        <v>77</v>
      </c>
      <c r="G67" s="7">
        <v>83</v>
      </c>
      <c r="H67" s="7">
        <v>13</v>
      </c>
      <c r="I67" s="7">
        <v>12</v>
      </c>
      <c r="J67" s="7">
        <v>13</v>
      </c>
      <c r="K67" s="7">
        <v>18</v>
      </c>
      <c r="L67" s="7">
        <f>G67</f>
        <v>83</v>
      </c>
      <c r="M67" s="10">
        <f>N67*100/L67</f>
        <v>67.46987951807229</v>
      </c>
      <c r="N67" s="9">
        <f t="shared" si="3"/>
        <v>56</v>
      </c>
      <c r="O67" s="6">
        <v>146</v>
      </c>
      <c r="P67" s="6">
        <f t="shared" si="6"/>
        <v>0.36499999999999999</v>
      </c>
      <c r="Q67" s="5"/>
    </row>
    <row r="68" spans="1:19" ht="19.899999999999999" customHeight="1" x14ac:dyDescent="0.25">
      <c r="A68" s="6">
        <v>6</v>
      </c>
      <c r="B68" s="6" t="s">
        <v>11</v>
      </c>
      <c r="C68" s="1" t="s">
        <v>29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13">
        <f t="shared" si="3"/>
        <v>0</v>
      </c>
      <c r="O68" s="6"/>
      <c r="P68" s="10">
        <f t="shared" si="6"/>
        <v>0</v>
      </c>
      <c r="Q68" s="5"/>
      <c r="R68" s="12"/>
      <c r="S68" s="12"/>
    </row>
    <row r="69" spans="1:19" ht="19.899999999999999" customHeight="1" x14ac:dyDescent="0.2">
      <c r="A69" s="6">
        <v>7</v>
      </c>
      <c r="B69" s="6" t="s">
        <v>10</v>
      </c>
      <c r="C69" s="1" t="s">
        <v>29</v>
      </c>
      <c r="D69" s="7">
        <v>14</v>
      </c>
      <c r="E69" s="7">
        <v>14</v>
      </c>
      <c r="F69" s="7">
        <v>14</v>
      </c>
      <c r="G69" s="7">
        <v>16</v>
      </c>
      <c r="H69" s="7">
        <v>2</v>
      </c>
      <c r="I69" s="7">
        <v>3</v>
      </c>
      <c r="J69" s="7">
        <v>4</v>
      </c>
      <c r="K69" s="7">
        <v>6</v>
      </c>
      <c r="L69" s="7">
        <f>G69</f>
        <v>16</v>
      </c>
      <c r="M69" s="10">
        <f>N69*100/L69</f>
        <v>93.75</v>
      </c>
      <c r="N69" s="9">
        <f t="shared" si="3"/>
        <v>15</v>
      </c>
      <c r="O69" s="6">
        <v>53</v>
      </c>
      <c r="P69" s="10">
        <f t="shared" si="6"/>
        <v>0.13250000000000001</v>
      </c>
      <c r="Q69" s="5"/>
    </row>
    <row r="70" spans="1:19" ht="19.899999999999999" customHeight="1" x14ac:dyDescent="0.2">
      <c r="A70" s="6">
        <v>8</v>
      </c>
      <c r="B70" s="6" t="s">
        <v>9</v>
      </c>
      <c r="C70" s="1" t="s">
        <v>29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9">
        <f t="shared" si="3"/>
        <v>0</v>
      </c>
      <c r="O70" s="6"/>
      <c r="P70" s="10">
        <f t="shared" si="6"/>
        <v>0</v>
      </c>
      <c r="Q70" s="5"/>
    </row>
    <row r="71" spans="1:19" ht="19.899999999999999" customHeight="1" x14ac:dyDescent="0.2">
      <c r="A71" s="6">
        <v>9</v>
      </c>
      <c r="B71" s="6" t="s">
        <v>8</v>
      </c>
      <c r="C71" s="1" t="s">
        <v>29</v>
      </c>
      <c r="D71" s="7">
        <v>121</v>
      </c>
      <c r="E71" s="7">
        <v>121</v>
      </c>
      <c r="F71" s="7">
        <v>121</v>
      </c>
      <c r="G71" s="7">
        <v>121</v>
      </c>
      <c r="H71" s="7">
        <v>15</v>
      </c>
      <c r="I71" s="7">
        <v>18</v>
      </c>
      <c r="J71" s="7">
        <v>16</v>
      </c>
      <c r="K71" s="7">
        <v>20</v>
      </c>
      <c r="L71" s="7">
        <f>G71</f>
        <v>121</v>
      </c>
      <c r="M71" s="10">
        <f>N71*100/L71</f>
        <v>57.02479338842975</v>
      </c>
      <c r="N71" s="9">
        <f t="shared" ref="N71:N102" si="7">SUM(H71:K71)</f>
        <v>69</v>
      </c>
      <c r="O71" s="6">
        <v>121</v>
      </c>
      <c r="P71" s="10">
        <f t="shared" si="6"/>
        <v>0.30249999999999999</v>
      </c>
      <c r="Q71" s="5"/>
    </row>
    <row r="72" spans="1:19" ht="19.899999999999999" customHeight="1" x14ac:dyDescent="0.2">
      <c r="A72" s="6">
        <v>10</v>
      </c>
      <c r="B72" s="6" t="s">
        <v>7</v>
      </c>
      <c r="C72" s="1" t="s">
        <v>29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9">
        <f t="shared" si="7"/>
        <v>0</v>
      </c>
      <c r="O72" s="6"/>
      <c r="P72" s="10">
        <f t="shared" si="6"/>
        <v>0</v>
      </c>
      <c r="Q72" s="5"/>
    </row>
    <row r="73" spans="1:19" ht="19.899999999999999" customHeight="1" x14ac:dyDescent="0.2">
      <c r="A73" s="6">
        <v>11</v>
      </c>
      <c r="B73" s="6" t="s">
        <v>6</v>
      </c>
      <c r="C73" s="1" t="s">
        <v>29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9">
        <f t="shared" si="7"/>
        <v>0</v>
      </c>
      <c r="O73" s="6"/>
      <c r="P73" s="10">
        <f t="shared" si="6"/>
        <v>0</v>
      </c>
      <c r="Q73" s="5"/>
    </row>
    <row r="74" spans="1:19" ht="19.899999999999999" customHeight="1" x14ac:dyDescent="0.2">
      <c r="A74" s="6">
        <v>12</v>
      </c>
      <c r="B74" s="6" t="s">
        <v>5</v>
      </c>
      <c r="C74" s="1" t="s">
        <v>29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9">
        <f t="shared" si="7"/>
        <v>0</v>
      </c>
      <c r="O74" s="6"/>
      <c r="P74" s="10">
        <f t="shared" si="6"/>
        <v>0</v>
      </c>
      <c r="Q74" s="5"/>
    </row>
    <row r="75" spans="1:19" ht="19.899999999999999" customHeight="1" x14ac:dyDescent="0.2">
      <c r="A75" s="6">
        <v>13</v>
      </c>
      <c r="B75" s="6" t="s">
        <v>4</v>
      </c>
      <c r="C75" s="1" t="s">
        <v>29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9">
        <f t="shared" si="7"/>
        <v>0</v>
      </c>
      <c r="O75" s="6"/>
      <c r="P75" s="10">
        <f t="shared" si="6"/>
        <v>0</v>
      </c>
      <c r="Q75" s="5"/>
    </row>
    <row r="76" spans="1:19" ht="19.899999999999999" customHeight="1" x14ac:dyDescent="0.2">
      <c r="A76" s="6">
        <v>14</v>
      </c>
      <c r="B76" s="6" t="s">
        <v>3</v>
      </c>
      <c r="C76" s="1" t="s">
        <v>29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9">
        <f t="shared" si="7"/>
        <v>0</v>
      </c>
      <c r="O76" s="6"/>
      <c r="P76" s="10">
        <f t="shared" si="6"/>
        <v>0</v>
      </c>
      <c r="Q76" s="5"/>
    </row>
    <row r="77" spans="1:19" ht="19.899999999999999" customHeight="1" x14ac:dyDescent="0.2">
      <c r="A77" s="6">
        <v>1</v>
      </c>
      <c r="B77" s="6" t="s">
        <v>16</v>
      </c>
      <c r="C77" s="1" t="s">
        <v>28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9">
        <f t="shared" si="7"/>
        <v>0</v>
      </c>
      <c r="O77" s="8"/>
      <c r="P77" s="6">
        <f t="shared" ref="P77:P90" si="8">O77/300</f>
        <v>0</v>
      </c>
      <c r="Q77" s="5"/>
    </row>
    <row r="78" spans="1:19" ht="19.899999999999999" customHeight="1" x14ac:dyDescent="0.2">
      <c r="A78" s="6">
        <v>2</v>
      </c>
      <c r="B78" s="6" t="s">
        <v>15</v>
      </c>
      <c r="C78" s="1" t="s">
        <v>28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9">
        <f t="shared" si="7"/>
        <v>0</v>
      </c>
      <c r="O78" s="6"/>
      <c r="P78" s="10">
        <f t="shared" si="8"/>
        <v>0</v>
      </c>
      <c r="Q78" s="5"/>
    </row>
    <row r="79" spans="1:19" ht="19.899999999999999" customHeight="1" x14ac:dyDescent="0.2">
      <c r="A79" s="6">
        <v>3</v>
      </c>
      <c r="B79" s="6" t="s">
        <v>14</v>
      </c>
      <c r="C79" s="1" t="s">
        <v>28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9">
        <f t="shared" si="7"/>
        <v>0</v>
      </c>
      <c r="O79" s="6"/>
      <c r="P79" s="10">
        <f t="shared" si="8"/>
        <v>0</v>
      </c>
      <c r="Q79" s="5"/>
    </row>
    <row r="80" spans="1:19" ht="19.899999999999999" customHeight="1" x14ac:dyDescent="0.2">
      <c r="A80" s="6">
        <v>4</v>
      </c>
      <c r="B80" s="6" t="s">
        <v>13</v>
      </c>
      <c r="C80" s="1" t="s">
        <v>28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14">
        <v>0</v>
      </c>
      <c r="N80" s="9">
        <f t="shared" si="7"/>
        <v>0</v>
      </c>
      <c r="O80" s="6"/>
      <c r="P80" s="10">
        <f t="shared" si="8"/>
        <v>0</v>
      </c>
      <c r="Q80" s="5"/>
    </row>
    <row r="81" spans="1:19" ht="19.899999999999999" customHeight="1" x14ac:dyDescent="0.2">
      <c r="A81" s="6">
        <v>5</v>
      </c>
      <c r="B81" s="6" t="s">
        <v>12</v>
      </c>
      <c r="C81" s="1" t="s">
        <v>28</v>
      </c>
      <c r="D81" s="7">
        <v>35</v>
      </c>
      <c r="E81" s="7">
        <v>37</v>
      </c>
      <c r="F81" s="7">
        <v>38</v>
      </c>
      <c r="G81" s="7">
        <v>44</v>
      </c>
      <c r="H81" s="7">
        <v>10</v>
      </c>
      <c r="I81" s="7">
        <v>12</v>
      </c>
      <c r="J81" s="7">
        <v>11</v>
      </c>
      <c r="K81" s="7">
        <v>7</v>
      </c>
      <c r="L81" s="7">
        <f>G81</f>
        <v>44</v>
      </c>
      <c r="M81" s="10">
        <f>N81*100/L81</f>
        <v>90.909090909090907</v>
      </c>
      <c r="N81" s="9">
        <f t="shared" si="7"/>
        <v>40</v>
      </c>
      <c r="O81" s="6">
        <v>224</v>
      </c>
      <c r="P81" s="10">
        <f t="shared" si="8"/>
        <v>0.7466666666666667</v>
      </c>
      <c r="Q81" s="5"/>
    </row>
    <row r="82" spans="1:19" ht="19.899999999999999" customHeight="1" x14ac:dyDescent="0.25">
      <c r="A82" s="6">
        <v>6</v>
      </c>
      <c r="B82" s="6" t="s">
        <v>11</v>
      </c>
      <c r="C82" s="1" t="s">
        <v>28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13">
        <f t="shared" si="7"/>
        <v>0</v>
      </c>
      <c r="O82" s="6"/>
      <c r="P82" s="10">
        <f t="shared" si="8"/>
        <v>0</v>
      </c>
      <c r="Q82" s="5"/>
      <c r="R82" s="12"/>
      <c r="S82" s="12"/>
    </row>
    <row r="83" spans="1:19" ht="19.899999999999999" customHeight="1" x14ac:dyDescent="0.2">
      <c r="A83" s="6">
        <v>7</v>
      </c>
      <c r="B83" s="6" t="s">
        <v>10</v>
      </c>
      <c r="C83" s="1" t="s">
        <v>28</v>
      </c>
      <c r="D83" s="7">
        <v>13</v>
      </c>
      <c r="E83" s="7">
        <v>13</v>
      </c>
      <c r="F83" s="7">
        <v>13</v>
      </c>
      <c r="G83" s="7">
        <v>13</v>
      </c>
      <c r="H83" s="7">
        <v>3</v>
      </c>
      <c r="I83" s="7">
        <v>4</v>
      </c>
      <c r="J83" s="7">
        <v>3</v>
      </c>
      <c r="K83" s="7">
        <v>2</v>
      </c>
      <c r="L83" s="7">
        <f>F83</f>
        <v>13</v>
      </c>
      <c r="M83" s="10">
        <f>N83*100/L83</f>
        <v>92.307692307692307</v>
      </c>
      <c r="N83" s="9">
        <f t="shared" si="7"/>
        <v>12</v>
      </c>
      <c r="O83" s="6">
        <v>13</v>
      </c>
      <c r="P83" s="10">
        <f t="shared" si="8"/>
        <v>4.3333333333333335E-2</v>
      </c>
      <c r="Q83" s="5"/>
    </row>
    <row r="84" spans="1:19" ht="19.899999999999999" customHeight="1" x14ac:dyDescent="0.2">
      <c r="A84" s="6">
        <v>8</v>
      </c>
      <c r="B84" s="6" t="s">
        <v>9</v>
      </c>
      <c r="C84" s="1" t="s">
        <v>28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9">
        <f t="shared" si="7"/>
        <v>0</v>
      </c>
      <c r="O84" s="6"/>
      <c r="P84" s="10">
        <f t="shared" si="8"/>
        <v>0</v>
      </c>
      <c r="Q84" s="5"/>
    </row>
    <row r="85" spans="1:19" ht="19.899999999999999" customHeight="1" x14ac:dyDescent="0.2">
      <c r="A85" s="6">
        <v>9</v>
      </c>
      <c r="B85" s="6" t="s">
        <v>8</v>
      </c>
      <c r="C85" s="1" t="s">
        <v>28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9">
        <f t="shared" si="7"/>
        <v>0</v>
      </c>
      <c r="O85" s="6"/>
      <c r="P85" s="10">
        <f t="shared" si="8"/>
        <v>0</v>
      </c>
      <c r="Q85" s="5"/>
    </row>
    <row r="86" spans="1:19" ht="19.899999999999999" customHeight="1" x14ac:dyDescent="0.2">
      <c r="A86" s="6">
        <v>10</v>
      </c>
      <c r="B86" s="6" t="s">
        <v>7</v>
      </c>
      <c r="C86" s="1" t="s">
        <v>28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9">
        <f t="shared" si="7"/>
        <v>0</v>
      </c>
      <c r="O86" s="6"/>
      <c r="P86" s="10">
        <f t="shared" si="8"/>
        <v>0</v>
      </c>
      <c r="Q86" s="5"/>
    </row>
    <row r="87" spans="1:19" ht="19.899999999999999" customHeight="1" x14ac:dyDescent="0.2">
      <c r="A87" s="6">
        <v>11</v>
      </c>
      <c r="B87" s="6" t="s">
        <v>6</v>
      </c>
      <c r="C87" s="1" t="s">
        <v>28</v>
      </c>
      <c r="D87" s="7">
        <v>15</v>
      </c>
      <c r="E87" s="7">
        <v>10</v>
      </c>
      <c r="F87" s="7">
        <v>10</v>
      </c>
      <c r="G87" s="7">
        <v>7</v>
      </c>
      <c r="H87" s="7">
        <v>3</v>
      </c>
      <c r="I87" s="7">
        <v>2</v>
      </c>
      <c r="J87" s="7">
        <v>2</v>
      </c>
      <c r="K87" s="7">
        <v>3</v>
      </c>
      <c r="L87" s="7">
        <f>D87</f>
        <v>15</v>
      </c>
      <c r="M87" s="10">
        <f>N87*100/L87</f>
        <v>66.666666666666671</v>
      </c>
      <c r="N87" s="9">
        <f t="shared" si="7"/>
        <v>10</v>
      </c>
      <c r="O87" s="6">
        <v>27</v>
      </c>
      <c r="P87" s="10">
        <f t="shared" si="8"/>
        <v>0.09</v>
      </c>
      <c r="Q87" s="5"/>
    </row>
    <row r="88" spans="1:19" ht="19.899999999999999" customHeight="1" x14ac:dyDescent="0.2">
      <c r="A88" s="6">
        <v>12</v>
      </c>
      <c r="B88" s="6" t="s">
        <v>5</v>
      </c>
      <c r="C88" s="1" t="s">
        <v>28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9">
        <f t="shared" si="7"/>
        <v>0</v>
      </c>
      <c r="O88" s="6"/>
      <c r="P88" s="10">
        <f t="shared" si="8"/>
        <v>0</v>
      </c>
      <c r="Q88" s="5"/>
    </row>
    <row r="89" spans="1:19" ht="19.899999999999999" customHeight="1" x14ac:dyDescent="0.2">
      <c r="A89" s="6">
        <v>13</v>
      </c>
      <c r="B89" s="6" t="s">
        <v>4</v>
      </c>
      <c r="C89" s="1" t="s">
        <v>28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9">
        <f t="shared" si="7"/>
        <v>0</v>
      </c>
      <c r="O89" s="6"/>
      <c r="P89" s="10">
        <f t="shared" si="8"/>
        <v>0</v>
      </c>
      <c r="Q89" s="5"/>
    </row>
    <row r="90" spans="1:19" ht="19.899999999999999" customHeight="1" x14ac:dyDescent="0.2">
      <c r="A90" s="6">
        <v>14</v>
      </c>
      <c r="B90" s="6" t="s">
        <v>3</v>
      </c>
      <c r="C90" s="1" t="s">
        <v>28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9">
        <f t="shared" si="7"/>
        <v>0</v>
      </c>
      <c r="O90" s="6"/>
      <c r="P90" s="10">
        <f t="shared" si="8"/>
        <v>0</v>
      </c>
      <c r="Q90" s="5"/>
    </row>
    <row r="91" spans="1:19" ht="19.899999999999999" customHeight="1" x14ac:dyDescent="0.2">
      <c r="A91" s="6">
        <v>1</v>
      </c>
      <c r="B91" s="6" t="s">
        <v>16</v>
      </c>
      <c r="C91" s="1" t="s">
        <v>27</v>
      </c>
      <c r="D91" s="7">
        <v>177</v>
      </c>
      <c r="E91" s="7">
        <v>177</v>
      </c>
      <c r="F91" s="7">
        <v>230</v>
      </c>
      <c r="G91" s="7">
        <v>6903</v>
      </c>
      <c r="H91" s="7">
        <v>177</v>
      </c>
      <c r="I91" s="7">
        <v>178</v>
      </c>
      <c r="J91" s="7">
        <v>107</v>
      </c>
      <c r="K91" s="7">
        <v>6212</v>
      </c>
      <c r="L91" s="7">
        <f>G91</f>
        <v>6903</v>
      </c>
      <c r="M91" s="10">
        <f t="shared" ref="M91:M105" si="9">N91*100/L91</f>
        <v>96.682601767347535</v>
      </c>
      <c r="N91" s="9">
        <f t="shared" si="7"/>
        <v>6674</v>
      </c>
      <c r="O91" s="8">
        <v>9860</v>
      </c>
      <c r="P91" s="6">
        <f t="shared" ref="P91:P118" si="10">O91/100</f>
        <v>98.6</v>
      </c>
      <c r="Q91" s="5"/>
    </row>
    <row r="92" spans="1:19" ht="19.899999999999999" customHeight="1" x14ac:dyDescent="0.2">
      <c r="A92" s="6">
        <v>2</v>
      </c>
      <c r="B92" s="6" t="s">
        <v>15</v>
      </c>
      <c r="C92" s="1" t="s">
        <v>27</v>
      </c>
      <c r="D92" s="7">
        <v>1500</v>
      </c>
      <c r="E92" s="7">
        <v>1500</v>
      </c>
      <c r="F92" s="7">
        <v>1505</v>
      </c>
      <c r="G92" s="7">
        <v>1505</v>
      </c>
      <c r="H92" s="7">
        <v>315</v>
      </c>
      <c r="I92" s="7">
        <v>850</v>
      </c>
      <c r="J92" s="7">
        <v>827</v>
      </c>
      <c r="K92" s="7">
        <v>451</v>
      </c>
      <c r="L92" s="7">
        <f>G92</f>
        <v>1505</v>
      </c>
      <c r="M92" s="10">
        <f t="shared" si="9"/>
        <v>162.32558139534885</v>
      </c>
      <c r="N92" s="9">
        <f t="shared" si="7"/>
        <v>2443</v>
      </c>
      <c r="O92" s="6">
        <v>1681</v>
      </c>
      <c r="P92" s="6">
        <f t="shared" si="10"/>
        <v>16.809999999999999</v>
      </c>
      <c r="Q92" s="5"/>
    </row>
    <row r="93" spans="1:19" ht="19.899999999999999" customHeight="1" x14ac:dyDescent="0.2">
      <c r="A93" s="6">
        <v>3</v>
      </c>
      <c r="B93" s="6" t="s">
        <v>14</v>
      </c>
      <c r="C93" s="1" t="s">
        <v>27</v>
      </c>
      <c r="D93" s="7">
        <v>382</v>
      </c>
      <c r="E93" s="7">
        <v>115</v>
      </c>
      <c r="F93" s="7">
        <v>2824</v>
      </c>
      <c r="G93" s="7">
        <v>4824</v>
      </c>
      <c r="H93" s="7">
        <v>96</v>
      </c>
      <c r="I93" s="7">
        <v>29</v>
      </c>
      <c r="J93" s="7">
        <v>706</v>
      </c>
      <c r="K93" s="7">
        <v>1206</v>
      </c>
      <c r="L93" s="7">
        <f>G93</f>
        <v>4824</v>
      </c>
      <c r="M93" s="10">
        <f t="shared" si="9"/>
        <v>42.226368159203979</v>
      </c>
      <c r="N93" s="9">
        <f t="shared" si="7"/>
        <v>2037</v>
      </c>
      <c r="O93" s="6">
        <v>6437</v>
      </c>
      <c r="P93" s="6">
        <f t="shared" si="10"/>
        <v>64.37</v>
      </c>
      <c r="Q93" s="5"/>
    </row>
    <row r="94" spans="1:19" ht="19.899999999999999" customHeight="1" x14ac:dyDescent="0.2">
      <c r="A94" s="6">
        <v>4</v>
      </c>
      <c r="B94" s="6" t="s">
        <v>13</v>
      </c>
      <c r="C94" s="1" t="s">
        <v>27</v>
      </c>
      <c r="D94" s="7">
        <v>8300</v>
      </c>
      <c r="E94" s="7">
        <v>8276</v>
      </c>
      <c r="F94" s="7">
        <v>9627</v>
      </c>
      <c r="G94" s="7">
        <v>9112</v>
      </c>
      <c r="H94" s="7">
        <v>2074</v>
      </c>
      <c r="I94" s="7">
        <v>2068</v>
      </c>
      <c r="J94" s="7">
        <v>2695</v>
      </c>
      <c r="K94" s="7">
        <v>2495</v>
      </c>
      <c r="L94" s="7">
        <f>F94</f>
        <v>9627</v>
      </c>
      <c r="M94" s="10">
        <f t="shared" si="9"/>
        <v>96.935701672379764</v>
      </c>
      <c r="N94" s="9">
        <f t="shared" si="7"/>
        <v>9332</v>
      </c>
      <c r="O94" s="6">
        <v>20333</v>
      </c>
      <c r="P94" s="6">
        <f t="shared" si="10"/>
        <v>203.33</v>
      </c>
      <c r="Q94" s="5"/>
    </row>
    <row r="95" spans="1:19" ht="19.899999999999999" customHeight="1" x14ac:dyDescent="0.2">
      <c r="A95" s="6">
        <v>5</v>
      </c>
      <c r="B95" s="6" t="s">
        <v>12</v>
      </c>
      <c r="C95" s="1" t="s">
        <v>27</v>
      </c>
      <c r="D95" s="7">
        <v>10028</v>
      </c>
      <c r="E95" s="7">
        <v>10115</v>
      </c>
      <c r="F95" s="7">
        <v>10771</v>
      </c>
      <c r="G95" s="7">
        <v>11028</v>
      </c>
      <c r="H95" s="7">
        <v>2008</v>
      </c>
      <c r="I95" s="7">
        <v>2023</v>
      </c>
      <c r="J95" s="7">
        <v>2919</v>
      </c>
      <c r="K95" s="7">
        <v>2757</v>
      </c>
      <c r="L95" s="7">
        <f>G95</f>
        <v>11028</v>
      </c>
      <c r="M95" s="10">
        <f t="shared" si="9"/>
        <v>88.021400072542619</v>
      </c>
      <c r="N95" s="9">
        <f t="shared" si="7"/>
        <v>9707</v>
      </c>
      <c r="O95" s="6">
        <v>14559</v>
      </c>
      <c r="P95" s="6">
        <f t="shared" si="10"/>
        <v>145.59</v>
      </c>
      <c r="Q95" s="5"/>
    </row>
    <row r="96" spans="1:19" ht="19.899999999999999" customHeight="1" x14ac:dyDescent="0.25">
      <c r="A96" s="6">
        <v>6</v>
      </c>
      <c r="B96" s="6" t="s">
        <v>11</v>
      </c>
      <c r="C96" s="1" t="s">
        <v>27</v>
      </c>
      <c r="D96" s="7">
        <v>10542</v>
      </c>
      <c r="E96" s="7">
        <v>9751</v>
      </c>
      <c r="F96" s="7">
        <v>9351</v>
      </c>
      <c r="G96" s="7">
        <v>12658</v>
      </c>
      <c r="H96" s="7">
        <v>4200</v>
      </c>
      <c r="I96" s="7">
        <v>3900</v>
      </c>
      <c r="J96" s="7">
        <v>3740</v>
      </c>
      <c r="K96" s="7">
        <v>5696</v>
      </c>
      <c r="L96" s="7">
        <f>G96</f>
        <v>12658</v>
      </c>
      <c r="M96" s="10">
        <f t="shared" si="9"/>
        <v>138.53689366408597</v>
      </c>
      <c r="N96" s="13">
        <f t="shared" si="7"/>
        <v>17536</v>
      </c>
      <c r="O96" s="6">
        <v>16031</v>
      </c>
      <c r="P96" s="6">
        <f t="shared" si="10"/>
        <v>160.31</v>
      </c>
      <c r="Q96" s="5"/>
      <c r="R96" s="12"/>
      <c r="S96" s="12"/>
    </row>
    <row r="97" spans="1:19" ht="19.899999999999999" customHeight="1" x14ac:dyDescent="0.2">
      <c r="A97" s="6">
        <v>7</v>
      </c>
      <c r="B97" s="6" t="s">
        <v>10</v>
      </c>
      <c r="C97" s="1" t="s">
        <v>27</v>
      </c>
      <c r="D97" s="7">
        <v>2475</v>
      </c>
      <c r="E97" s="7">
        <v>3466</v>
      </c>
      <c r="F97" s="7">
        <v>3416</v>
      </c>
      <c r="G97" s="7">
        <v>35100</v>
      </c>
      <c r="H97" s="7">
        <v>566</v>
      </c>
      <c r="I97" s="7">
        <v>971</v>
      </c>
      <c r="J97" s="7">
        <v>705</v>
      </c>
      <c r="K97" s="7">
        <v>10054</v>
      </c>
      <c r="L97" s="7">
        <f>G97</f>
        <v>35100</v>
      </c>
      <c r="M97" s="10">
        <f t="shared" si="9"/>
        <v>35.03133903133903</v>
      </c>
      <c r="N97" s="9">
        <f t="shared" si="7"/>
        <v>12296</v>
      </c>
      <c r="O97" s="6">
        <v>37357</v>
      </c>
      <c r="P97" s="6">
        <f t="shared" si="10"/>
        <v>373.57</v>
      </c>
      <c r="Q97" s="5"/>
    </row>
    <row r="98" spans="1:19" ht="19.899999999999999" customHeight="1" x14ac:dyDescent="0.2">
      <c r="A98" s="6">
        <v>8</v>
      </c>
      <c r="B98" s="6" t="s">
        <v>9</v>
      </c>
      <c r="C98" s="1" t="s">
        <v>27</v>
      </c>
      <c r="D98" s="7">
        <v>11196</v>
      </c>
      <c r="E98" s="7">
        <v>11201</v>
      </c>
      <c r="F98" s="7">
        <v>11160</v>
      </c>
      <c r="G98" s="7">
        <v>11185</v>
      </c>
      <c r="H98" s="7">
        <v>2357</v>
      </c>
      <c r="I98" s="7">
        <v>2907</v>
      </c>
      <c r="J98" s="7">
        <v>2898</v>
      </c>
      <c r="K98" s="7">
        <v>3138</v>
      </c>
      <c r="L98" s="7">
        <f>E98</f>
        <v>11201</v>
      </c>
      <c r="M98" s="10">
        <f t="shared" si="9"/>
        <v>100.88384965628069</v>
      </c>
      <c r="N98" s="9">
        <f t="shared" si="7"/>
        <v>11300</v>
      </c>
      <c r="O98" s="6">
        <v>13445</v>
      </c>
      <c r="P98" s="10">
        <f t="shared" si="10"/>
        <v>134.44999999999999</v>
      </c>
      <c r="Q98" s="5"/>
    </row>
    <row r="99" spans="1:19" ht="19.899999999999999" customHeight="1" x14ac:dyDescent="0.2">
      <c r="A99" s="6">
        <v>9</v>
      </c>
      <c r="B99" s="6" t="s">
        <v>8</v>
      </c>
      <c r="C99" s="1" t="s">
        <v>27</v>
      </c>
      <c r="D99" s="7">
        <v>37524</v>
      </c>
      <c r="E99" s="7">
        <v>37524</v>
      </c>
      <c r="F99" s="7">
        <v>37526</v>
      </c>
      <c r="G99" s="7">
        <v>37529</v>
      </c>
      <c r="H99" s="7">
        <v>9381</v>
      </c>
      <c r="I99" s="7">
        <v>10581</v>
      </c>
      <c r="J99" s="7">
        <v>7515</v>
      </c>
      <c r="K99" s="7">
        <v>11258</v>
      </c>
      <c r="L99" s="7">
        <f>G99</f>
        <v>37529</v>
      </c>
      <c r="M99" s="10">
        <f t="shared" si="9"/>
        <v>103.21351488182472</v>
      </c>
      <c r="N99" s="9">
        <f t="shared" si="7"/>
        <v>38735</v>
      </c>
      <c r="O99" s="6">
        <v>48534</v>
      </c>
      <c r="P99" s="10">
        <f t="shared" si="10"/>
        <v>485.34</v>
      </c>
      <c r="Q99" s="5"/>
    </row>
    <row r="100" spans="1:19" ht="19.899999999999999" customHeight="1" x14ac:dyDescent="0.2">
      <c r="A100" s="6">
        <v>10</v>
      </c>
      <c r="B100" s="6" t="s">
        <v>7</v>
      </c>
      <c r="C100" s="1" t="s">
        <v>27</v>
      </c>
      <c r="D100" s="7">
        <v>24590</v>
      </c>
      <c r="E100" s="7">
        <v>24590</v>
      </c>
      <c r="F100" s="7">
        <v>24590</v>
      </c>
      <c r="G100" s="7">
        <v>25590</v>
      </c>
      <c r="H100" s="7">
        <v>12295</v>
      </c>
      <c r="I100" s="7">
        <v>12508</v>
      </c>
      <c r="J100" s="7">
        <v>12459</v>
      </c>
      <c r="K100" s="7">
        <v>5470</v>
      </c>
      <c r="L100" s="7">
        <f>G100</f>
        <v>25590</v>
      </c>
      <c r="M100" s="10">
        <f t="shared" si="9"/>
        <v>166.98710433763188</v>
      </c>
      <c r="N100" s="9">
        <f t="shared" si="7"/>
        <v>42732</v>
      </c>
      <c r="O100" s="6">
        <v>31590</v>
      </c>
      <c r="P100" s="10">
        <f t="shared" si="10"/>
        <v>315.89999999999998</v>
      </c>
      <c r="Q100" s="5"/>
    </row>
    <row r="101" spans="1:19" ht="19.899999999999999" customHeight="1" x14ac:dyDescent="0.2">
      <c r="A101" s="6">
        <v>11</v>
      </c>
      <c r="B101" s="6" t="s">
        <v>6</v>
      </c>
      <c r="C101" s="1" t="s">
        <v>27</v>
      </c>
      <c r="D101" s="7">
        <v>3100</v>
      </c>
      <c r="E101" s="7">
        <v>5250</v>
      </c>
      <c r="F101" s="7">
        <v>6655</v>
      </c>
      <c r="G101" s="7">
        <v>7355</v>
      </c>
      <c r="H101" s="7">
        <v>620</v>
      </c>
      <c r="I101" s="7">
        <v>1787</v>
      </c>
      <c r="J101" s="7">
        <v>2795</v>
      </c>
      <c r="K101" s="7">
        <v>2838</v>
      </c>
      <c r="L101" s="7">
        <f>G101</f>
        <v>7355</v>
      </c>
      <c r="M101" s="10">
        <f t="shared" si="9"/>
        <v>109.31339225016995</v>
      </c>
      <c r="N101" s="9">
        <f t="shared" si="7"/>
        <v>8040</v>
      </c>
      <c r="O101" s="6">
        <v>9130</v>
      </c>
      <c r="P101" s="6">
        <f t="shared" si="10"/>
        <v>91.3</v>
      </c>
      <c r="Q101" s="5"/>
    </row>
    <row r="102" spans="1:19" ht="19.899999999999999" customHeight="1" x14ac:dyDescent="0.2">
      <c r="A102" s="6">
        <v>12</v>
      </c>
      <c r="B102" s="6" t="s">
        <v>5</v>
      </c>
      <c r="C102" s="1" t="s">
        <v>27</v>
      </c>
      <c r="D102" s="7">
        <v>0</v>
      </c>
      <c r="E102" s="7">
        <v>0</v>
      </c>
      <c r="F102" s="7">
        <v>176</v>
      </c>
      <c r="G102" s="7">
        <v>1934</v>
      </c>
      <c r="H102" s="7">
        <v>0</v>
      </c>
      <c r="I102" s="7">
        <v>0</v>
      </c>
      <c r="J102" s="7">
        <v>97</v>
      </c>
      <c r="K102" s="7">
        <v>1160</v>
      </c>
      <c r="L102" s="7">
        <f>G102</f>
        <v>1934</v>
      </c>
      <c r="M102" s="10">
        <f t="shared" si="9"/>
        <v>64.994829369183037</v>
      </c>
      <c r="N102" s="9">
        <f t="shared" si="7"/>
        <v>1257</v>
      </c>
      <c r="O102" s="6">
        <v>6698</v>
      </c>
      <c r="P102" s="6">
        <f t="shared" si="10"/>
        <v>66.98</v>
      </c>
      <c r="Q102" s="5"/>
    </row>
    <row r="103" spans="1:19" ht="19.899999999999999" customHeight="1" x14ac:dyDescent="0.2">
      <c r="A103" s="6">
        <v>13</v>
      </c>
      <c r="B103" s="6" t="s">
        <v>4</v>
      </c>
      <c r="C103" s="1" t="s">
        <v>27</v>
      </c>
      <c r="D103" s="7">
        <v>7850</v>
      </c>
      <c r="E103" s="7">
        <v>2124</v>
      </c>
      <c r="F103" s="7">
        <v>5739</v>
      </c>
      <c r="G103" s="7">
        <v>6204</v>
      </c>
      <c r="H103" s="7">
        <v>1697</v>
      </c>
      <c r="I103" s="7">
        <v>764</v>
      </c>
      <c r="J103" s="7">
        <v>3061</v>
      </c>
      <c r="K103" s="7">
        <v>2228</v>
      </c>
      <c r="L103" s="7">
        <f>D103</f>
        <v>7850</v>
      </c>
      <c r="M103" s="10">
        <f t="shared" si="9"/>
        <v>98.726114649681534</v>
      </c>
      <c r="N103" s="9">
        <f t="shared" ref="N103:N134" si="11">SUM(H103:K103)</f>
        <v>7750</v>
      </c>
      <c r="O103" s="6">
        <v>10513</v>
      </c>
      <c r="P103" s="6">
        <f t="shared" si="10"/>
        <v>105.13</v>
      </c>
      <c r="Q103" s="5"/>
    </row>
    <row r="104" spans="1:19" ht="19.899999999999999" customHeight="1" x14ac:dyDescent="0.2">
      <c r="A104" s="6">
        <v>14</v>
      </c>
      <c r="B104" s="6" t="s">
        <v>3</v>
      </c>
      <c r="C104" s="1" t="s">
        <v>27</v>
      </c>
      <c r="D104" s="7">
        <v>25137</v>
      </c>
      <c r="E104" s="7">
        <v>25137</v>
      </c>
      <c r="F104" s="7">
        <v>25137</v>
      </c>
      <c r="G104" s="7">
        <v>25137</v>
      </c>
      <c r="H104" s="7">
        <v>5038</v>
      </c>
      <c r="I104" s="7">
        <v>7585</v>
      </c>
      <c r="J104" s="7">
        <v>7545</v>
      </c>
      <c r="K104" s="7">
        <v>8243</v>
      </c>
      <c r="L104" s="7">
        <f>G104</f>
        <v>25137</v>
      </c>
      <c r="M104" s="10">
        <f t="shared" si="9"/>
        <v>113.02462505470024</v>
      </c>
      <c r="N104" s="9">
        <f t="shared" si="11"/>
        <v>28411</v>
      </c>
      <c r="O104" s="6">
        <v>25165</v>
      </c>
      <c r="P104" s="6">
        <f t="shared" si="10"/>
        <v>251.65</v>
      </c>
      <c r="Q104" s="5"/>
    </row>
    <row r="105" spans="1:19" ht="19.899999999999999" customHeight="1" x14ac:dyDescent="0.2">
      <c r="A105" s="6">
        <v>1</v>
      </c>
      <c r="B105" s="6" t="s">
        <v>16</v>
      </c>
      <c r="C105" s="1" t="s">
        <v>26</v>
      </c>
      <c r="D105" s="7">
        <v>40</v>
      </c>
      <c r="E105" s="7">
        <v>40</v>
      </c>
      <c r="F105" s="7">
        <v>40</v>
      </c>
      <c r="G105" s="7">
        <v>33</v>
      </c>
      <c r="H105" s="7">
        <v>32</v>
      </c>
      <c r="I105" s="7">
        <v>32</v>
      </c>
      <c r="J105" s="7">
        <v>28</v>
      </c>
      <c r="K105" s="7">
        <v>6</v>
      </c>
      <c r="L105" s="7">
        <f>F105</f>
        <v>40</v>
      </c>
      <c r="M105" s="10">
        <f t="shared" si="9"/>
        <v>245</v>
      </c>
      <c r="N105" s="9">
        <f t="shared" si="11"/>
        <v>98</v>
      </c>
      <c r="O105" s="8">
        <v>105</v>
      </c>
      <c r="P105" s="6">
        <f t="shared" si="10"/>
        <v>1.05</v>
      </c>
      <c r="Q105" s="5"/>
    </row>
    <row r="106" spans="1:19" ht="19.899999999999999" customHeight="1" x14ac:dyDescent="0.2">
      <c r="A106" s="6">
        <v>2</v>
      </c>
      <c r="B106" s="6" t="s">
        <v>15</v>
      </c>
      <c r="C106" s="1" t="s">
        <v>26</v>
      </c>
      <c r="D106" s="7">
        <v>637</v>
      </c>
      <c r="E106" s="7">
        <v>637</v>
      </c>
      <c r="F106" s="7">
        <v>637</v>
      </c>
      <c r="G106" s="7">
        <v>637</v>
      </c>
      <c r="H106" s="7">
        <v>96</v>
      </c>
      <c r="I106" s="7">
        <v>98</v>
      </c>
      <c r="J106" s="7">
        <v>159</v>
      </c>
      <c r="K106" s="7">
        <v>149</v>
      </c>
      <c r="L106" s="7">
        <f>F106</f>
        <v>637</v>
      </c>
      <c r="M106" s="7">
        <f>L106</f>
        <v>637</v>
      </c>
      <c r="N106" s="9">
        <f t="shared" si="11"/>
        <v>502</v>
      </c>
      <c r="O106" s="6">
        <v>672</v>
      </c>
      <c r="P106" s="6">
        <f t="shared" si="10"/>
        <v>6.72</v>
      </c>
      <c r="Q106" s="5"/>
    </row>
    <row r="107" spans="1:19" ht="19.899999999999999" customHeight="1" x14ac:dyDescent="0.2">
      <c r="A107" s="6">
        <v>3</v>
      </c>
      <c r="B107" s="6" t="s">
        <v>14</v>
      </c>
      <c r="C107" s="1" t="s">
        <v>26</v>
      </c>
      <c r="D107" s="7">
        <v>143</v>
      </c>
      <c r="E107" s="7">
        <v>65</v>
      </c>
      <c r="F107" s="7">
        <v>86</v>
      </c>
      <c r="G107" s="7">
        <v>286</v>
      </c>
      <c r="H107" s="7">
        <v>21</v>
      </c>
      <c r="I107" s="7">
        <v>10</v>
      </c>
      <c r="J107" s="7">
        <v>13</v>
      </c>
      <c r="K107" s="7">
        <v>43</v>
      </c>
      <c r="L107" s="7">
        <f>G107</f>
        <v>286</v>
      </c>
      <c r="M107" s="10">
        <f t="shared" ref="M107:M118" si="12">N107*100/L107</f>
        <v>30.41958041958042</v>
      </c>
      <c r="N107" s="9">
        <f t="shared" si="11"/>
        <v>87</v>
      </c>
      <c r="O107" s="6">
        <v>944</v>
      </c>
      <c r="P107" s="6">
        <f t="shared" si="10"/>
        <v>9.44</v>
      </c>
      <c r="Q107" s="5"/>
    </row>
    <row r="108" spans="1:19" ht="19.899999999999999" customHeight="1" x14ac:dyDescent="0.2">
      <c r="A108" s="6">
        <v>4</v>
      </c>
      <c r="B108" s="6" t="s">
        <v>13</v>
      </c>
      <c r="C108" s="1" t="s">
        <v>26</v>
      </c>
      <c r="D108" s="7">
        <v>456</v>
      </c>
      <c r="E108" s="7">
        <v>625</v>
      </c>
      <c r="F108" s="7">
        <v>897</v>
      </c>
      <c r="G108" s="7">
        <v>789</v>
      </c>
      <c r="H108" s="7">
        <v>85</v>
      </c>
      <c r="I108" s="7">
        <v>118</v>
      </c>
      <c r="J108" s="7">
        <v>211</v>
      </c>
      <c r="K108" s="7">
        <v>149</v>
      </c>
      <c r="L108" s="7">
        <f>F108</f>
        <v>897</v>
      </c>
      <c r="M108" s="10">
        <f t="shared" si="12"/>
        <v>62.764771460423631</v>
      </c>
      <c r="N108" s="9">
        <f t="shared" si="11"/>
        <v>563</v>
      </c>
      <c r="O108" s="6">
        <v>1198</v>
      </c>
      <c r="P108" s="6">
        <f t="shared" si="10"/>
        <v>11.98</v>
      </c>
      <c r="Q108" s="5"/>
    </row>
    <row r="109" spans="1:19" ht="19.899999999999999" customHeight="1" x14ac:dyDescent="0.2">
      <c r="A109" s="6">
        <v>5</v>
      </c>
      <c r="B109" s="6" t="s">
        <v>12</v>
      </c>
      <c r="C109" s="1" t="s">
        <v>26</v>
      </c>
      <c r="D109" s="7">
        <v>100</v>
      </c>
      <c r="E109" s="7">
        <v>100</v>
      </c>
      <c r="F109" s="7">
        <v>109</v>
      </c>
      <c r="G109" s="7">
        <v>128</v>
      </c>
      <c r="H109" s="7">
        <v>23</v>
      </c>
      <c r="I109" s="7">
        <v>22</v>
      </c>
      <c r="J109" s="7">
        <v>17</v>
      </c>
      <c r="K109" s="7">
        <v>40</v>
      </c>
      <c r="L109" s="7">
        <f>G109</f>
        <v>128</v>
      </c>
      <c r="M109" s="10">
        <f t="shared" si="12"/>
        <v>79.6875</v>
      </c>
      <c r="N109" s="9">
        <f t="shared" si="11"/>
        <v>102</v>
      </c>
      <c r="O109" s="6">
        <v>205</v>
      </c>
      <c r="P109" s="6">
        <f t="shared" si="10"/>
        <v>2.0499999999999998</v>
      </c>
      <c r="Q109" s="5"/>
    </row>
    <row r="110" spans="1:19" ht="19.899999999999999" customHeight="1" x14ac:dyDescent="0.25">
      <c r="A110" s="6">
        <v>6</v>
      </c>
      <c r="B110" s="6" t="s">
        <v>11</v>
      </c>
      <c r="C110" s="1" t="s">
        <v>26</v>
      </c>
      <c r="D110" s="7">
        <v>1032</v>
      </c>
      <c r="E110" s="7">
        <v>1032</v>
      </c>
      <c r="F110" s="7">
        <v>1002</v>
      </c>
      <c r="G110" s="7">
        <v>1035</v>
      </c>
      <c r="H110" s="7">
        <v>260</v>
      </c>
      <c r="I110" s="7">
        <v>223</v>
      </c>
      <c r="J110" s="7">
        <v>250</v>
      </c>
      <c r="K110" s="7">
        <v>258</v>
      </c>
      <c r="L110" s="7">
        <f>G110</f>
        <v>1035</v>
      </c>
      <c r="M110" s="10">
        <f t="shared" si="12"/>
        <v>95.748792270531396</v>
      </c>
      <c r="N110" s="13">
        <f t="shared" si="11"/>
        <v>991</v>
      </c>
      <c r="O110" s="6">
        <v>1604</v>
      </c>
      <c r="P110" s="6">
        <f t="shared" si="10"/>
        <v>16.04</v>
      </c>
      <c r="Q110" s="5"/>
      <c r="R110" s="12"/>
      <c r="S110" s="12"/>
    </row>
    <row r="111" spans="1:19" ht="19.899999999999999" customHeight="1" x14ac:dyDescent="0.2">
      <c r="A111" s="6">
        <v>7</v>
      </c>
      <c r="B111" s="6" t="s">
        <v>10</v>
      </c>
      <c r="C111" s="1" t="s">
        <v>26</v>
      </c>
      <c r="D111" s="7">
        <v>2451</v>
      </c>
      <c r="E111" s="7">
        <v>2465</v>
      </c>
      <c r="F111" s="7">
        <v>2465</v>
      </c>
      <c r="G111" s="7">
        <v>2465</v>
      </c>
      <c r="H111" s="7">
        <v>366</v>
      </c>
      <c r="I111" s="7">
        <v>368</v>
      </c>
      <c r="J111" s="7">
        <v>394</v>
      </c>
      <c r="K111" s="7">
        <v>379</v>
      </c>
      <c r="L111" s="7">
        <f>G111</f>
        <v>2465</v>
      </c>
      <c r="M111" s="10">
        <f t="shared" si="12"/>
        <v>61.135902636916839</v>
      </c>
      <c r="N111" s="9">
        <f t="shared" si="11"/>
        <v>1507</v>
      </c>
      <c r="O111" s="6">
        <v>3003</v>
      </c>
      <c r="P111" s="6">
        <f t="shared" si="10"/>
        <v>30.03</v>
      </c>
      <c r="Q111" s="5"/>
    </row>
    <row r="112" spans="1:19" ht="19.899999999999999" customHeight="1" x14ac:dyDescent="0.2">
      <c r="A112" s="6">
        <v>8</v>
      </c>
      <c r="B112" s="6" t="s">
        <v>9</v>
      </c>
      <c r="C112" s="1" t="s">
        <v>26</v>
      </c>
      <c r="D112" s="7">
        <v>499</v>
      </c>
      <c r="E112" s="7">
        <v>513</v>
      </c>
      <c r="F112" s="7">
        <v>519</v>
      </c>
      <c r="G112" s="7">
        <v>534</v>
      </c>
      <c r="H112" s="7">
        <v>119</v>
      </c>
      <c r="I112" s="7">
        <v>129</v>
      </c>
      <c r="J112" s="7">
        <v>132</v>
      </c>
      <c r="K112" s="7">
        <v>140</v>
      </c>
      <c r="L112" s="7">
        <f>G112</f>
        <v>534</v>
      </c>
      <c r="M112" s="10">
        <f t="shared" si="12"/>
        <v>97.378277153558059</v>
      </c>
      <c r="N112" s="9">
        <f t="shared" si="11"/>
        <v>520</v>
      </c>
      <c r="O112" s="6">
        <v>634</v>
      </c>
      <c r="P112" s="6">
        <f t="shared" si="10"/>
        <v>6.34</v>
      </c>
      <c r="Q112" s="5"/>
    </row>
    <row r="113" spans="1:19" ht="19.899999999999999" customHeight="1" x14ac:dyDescent="0.2">
      <c r="A113" s="6">
        <v>9</v>
      </c>
      <c r="B113" s="6" t="s">
        <v>8</v>
      </c>
      <c r="C113" s="1" t="s">
        <v>26</v>
      </c>
      <c r="D113" s="7">
        <v>2985</v>
      </c>
      <c r="E113" s="7">
        <v>2985</v>
      </c>
      <c r="F113" s="7">
        <v>2985</v>
      </c>
      <c r="G113" s="7">
        <v>2985</v>
      </c>
      <c r="H113" s="7">
        <v>644</v>
      </c>
      <c r="I113" s="7">
        <v>636</v>
      </c>
      <c r="J113" s="7">
        <v>635</v>
      </c>
      <c r="K113" s="7">
        <v>597</v>
      </c>
      <c r="L113" s="7">
        <f>F113</f>
        <v>2985</v>
      </c>
      <c r="M113" s="10">
        <f t="shared" si="12"/>
        <v>84.154103852596322</v>
      </c>
      <c r="N113" s="9">
        <f t="shared" si="11"/>
        <v>2512</v>
      </c>
      <c r="O113" s="6">
        <v>3285</v>
      </c>
      <c r="P113" s="6">
        <f t="shared" si="10"/>
        <v>32.85</v>
      </c>
      <c r="Q113" s="5"/>
    </row>
    <row r="114" spans="1:19" ht="19.899999999999999" customHeight="1" x14ac:dyDescent="0.2">
      <c r="A114" s="6">
        <v>10</v>
      </c>
      <c r="B114" s="6" t="s">
        <v>7</v>
      </c>
      <c r="C114" s="1" t="s">
        <v>26</v>
      </c>
      <c r="D114" s="7">
        <v>208</v>
      </c>
      <c r="E114" s="7">
        <v>208</v>
      </c>
      <c r="F114" s="7">
        <v>258</v>
      </c>
      <c r="G114" s="7">
        <v>258</v>
      </c>
      <c r="H114" s="7">
        <v>81</v>
      </c>
      <c r="I114" s="7">
        <v>30</v>
      </c>
      <c r="J114" s="7">
        <v>37</v>
      </c>
      <c r="K114" s="7">
        <v>66</v>
      </c>
      <c r="L114" s="7">
        <f>F114</f>
        <v>258</v>
      </c>
      <c r="M114" s="10">
        <f t="shared" si="12"/>
        <v>82.945736434108525</v>
      </c>
      <c r="N114" s="9">
        <f t="shared" si="11"/>
        <v>214</v>
      </c>
      <c r="O114" s="6">
        <v>258</v>
      </c>
      <c r="P114" s="6">
        <f t="shared" si="10"/>
        <v>2.58</v>
      </c>
      <c r="Q114" s="5"/>
    </row>
    <row r="115" spans="1:19" ht="19.899999999999999" customHeight="1" x14ac:dyDescent="0.2">
      <c r="A115" s="6">
        <v>11</v>
      </c>
      <c r="B115" s="6" t="s">
        <v>6</v>
      </c>
      <c r="C115" s="1" t="s">
        <v>26</v>
      </c>
      <c r="D115" s="7">
        <v>70</v>
      </c>
      <c r="E115" s="7">
        <v>60</v>
      </c>
      <c r="F115" s="7">
        <v>30</v>
      </c>
      <c r="G115" s="7">
        <v>30</v>
      </c>
      <c r="H115" s="7">
        <v>11</v>
      </c>
      <c r="I115" s="7">
        <v>10</v>
      </c>
      <c r="J115" s="7">
        <v>5</v>
      </c>
      <c r="K115" s="7">
        <v>6</v>
      </c>
      <c r="L115" s="7">
        <f>D115</f>
        <v>70</v>
      </c>
      <c r="M115" s="10">
        <f t="shared" si="12"/>
        <v>45.714285714285715</v>
      </c>
      <c r="N115" s="9">
        <f t="shared" si="11"/>
        <v>32</v>
      </c>
      <c r="O115" s="6">
        <v>30</v>
      </c>
      <c r="P115" s="6">
        <f t="shared" si="10"/>
        <v>0.3</v>
      </c>
      <c r="Q115" s="5"/>
    </row>
    <row r="116" spans="1:19" ht="19.899999999999999" customHeight="1" x14ac:dyDescent="0.2">
      <c r="A116" s="6">
        <v>12</v>
      </c>
      <c r="B116" s="6" t="s">
        <v>5</v>
      </c>
      <c r="C116" s="1" t="s">
        <v>26</v>
      </c>
      <c r="D116" s="7">
        <v>0</v>
      </c>
      <c r="E116" s="7">
        <v>0</v>
      </c>
      <c r="F116" s="7">
        <v>0</v>
      </c>
      <c r="G116" s="7">
        <v>121</v>
      </c>
      <c r="H116" s="7">
        <v>0</v>
      </c>
      <c r="I116" s="7">
        <v>0</v>
      </c>
      <c r="J116" s="7">
        <v>0</v>
      </c>
      <c r="K116" s="7">
        <v>42</v>
      </c>
      <c r="L116" s="7">
        <f>G116</f>
        <v>121</v>
      </c>
      <c r="M116" s="10">
        <f t="shared" si="12"/>
        <v>34.710743801652896</v>
      </c>
      <c r="N116" s="9">
        <f t="shared" si="11"/>
        <v>42</v>
      </c>
      <c r="O116" s="6">
        <v>1073</v>
      </c>
      <c r="P116" s="6">
        <f t="shared" si="10"/>
        <v>10.73</v>
      </c>
      <c r="Q116" s="5"/>
    </row>
    <row r="117" spans="1:19" ht="19.899999999999999" customHeight="1" x14ac:dyDescent="0.2">
      <c r="A117" s="6">
        <v>13</v>
      </c>
      <c r="B117" s="6" t="s">
        <v>4</v>
      </c>
      <c r="C117" s="1" t="s">
        <v>26</v>
      </c>
      <c r="D117" s="7">
        <v>638</v>
      </c>
      <c r="E117" s="7">
        <v>498</v>
      </c>
      <c r="F117" s="7">
        <v>1244</v>
      </c>
      <c r="G117" s="7">
        <v>1812</v>
      </c>
      <c r="H117" s="7">
        <v>102</v>
      </c>
      <c r="I117" s="7">
        <v>110</v>
      </c>
      <c r="J117" s="7">
        <v>275</v>
      </c>
      <c r="K117" s="7">
        <v>400</v>
      </c>
      <c r="L117" s="7">
        <f>G117</f>
        <v>1812</v>
      </c>
      <c r="M117" s="10">
        <f t="shared" si="12"/>
        <v>48.951434878587193</v>
      </c>
      <c r="N117" s="9">
        <f t="shared" si="11"/>
        <v>887</v>
      </c>
      <c r="O117" s="6">
        <v>2688</v>
      </c>
      <c r="P117" s="6">
        <f t="shared" si="10"/>
        <v>26.88</v>
      </c>
      <c r="Q117" s="5"/>
    </row>
    <row r="118" spans="1:19" ht="19.899999999999999" customHeight="1" x14ac:dyDescent="0.2">
      <c r="A118" s="6">
        <v>14</v>
      </c>
      <c r="B118" s="6" t="s">
        <v>3</v>
      </c>
      <c r="C118" s="1" t="s">
        <v>26</v>
      </c>
      <c r="D118" s="7">
        <v>1405</v>
      </c>
      <c r="E118" s="7">
        <v>1405</v>
      </c>
      <c r="F118" s="7">
        <v>1405</v>
      </c>
      <c r="G118" s="7">
        <v>0</v>
      </c>
      <c r="H118" s="7">
        <v>198</v>
      </c>
      <c r="I118" s="7">
        <v>198</v>
      </c>
      <c r="J118" s="7">
        <v>200</v>
      </c>
      <c r="K118" s="7">
        <v>0</v>
      </c>
      <c r="L118" s="16">
        <f>F118</f>
        <v>1405</v>
      </c>
      <c r="M118" s="10">
        <f t="shared" si="12"/>
        <v>42.419928825622776</v>
      </c>
      <c r="N118" s="9">
        <f t="shared" si="11"/>
        <v>596</v>
      </c>
      <c r="O118" s="6">
        <v>2727</v>
      </c>
      <c r="P118" s="6">
        <f t="shared" si="10"/>
        <v>27.27</v>
      </c>
      <c r="Q118" s="5"/>
    </row>
    <row r="119" spans="1:19" ht="19.899999999999999" customHeight="1" x14ac:dyDescent="0.2">
      <c r="A119" s="6">
        <v>1</v>
      </c>
      <c r="B119" s="6" t="s">
        <v>16</v>
      </c>
      <c r="C119" s="11" t="s">
        <v>25</v>
      </c>
      <c r="D119" s="7">
        <v>0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9">
        <f t="shared" si="11"/>
        <v>0</v>
      </c>
      <c r="O119" s="8"/>
      <c r="P119" s="6">
        <f t="shared" ref="P119:P132" si="13">(O119)*3/25000</f>
        <v>0</v>
      </c>
      <c r="Q119" s="5"/>
    </row>
    <row r="120" spans="1:19" ht="19.899999999999999" customHeight="1" x14ac:dyDescent="0.2">
      <c r="A120" s="6">
        <v>2</v>
      </c>
      <c r="B120" s="6" t="s">
        <v>15</v>
      </c>
      <c r="C120" s="11" t="s">
        <v>25</v>
      </c>
      <c r="D120" s="7">
        <v>0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9">
        <f t="shared" si="11"/>
        <v>0</v>
      </c>
      <c r="O120" s="6"/>
      <c r="P120" s="6">
        <f t="shared" si="13"/>
        <v>0</v>
      </c>
      <c r="Q120" s="5"/>
    </row>
    <row r="121" spans="1:19" ht="19.899999999999999" customHeight="1" x14ac:dyDescent="0.2">
      <c r="A121" s="6">
        <v>3</v>
      </c>
      <c r="B121" s="6" t="s">
        <v>14</v>
      </c>
      <c r="C121" s="11" t="s">
        <v>25</v>
      </c>
      <c r="D121" s="7">
        <v>0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9">
        <f t="shared" si="11"/>
        <v>0</v>
      </c>
      <c r="O121" s="6"/>
      <c r="P121" s="6">
        <f t="shared" si="13"/>
        <v>0</v>
      </c>
      <c r="Q121" s="5"/>
    </row>
    <row r="122" spans="1:19" ht="19.899999999999999" customHeight="1" x14ac:dyDescent="0.2">
      <c r="A122" s="6">
        <v>4</v>
      </c>
      <c r="B122" s="6" t="s">
        <v>13</v>
      </c>
      <c r="C122" s="11" t="s">
        <v>25</v>
      </c>
      <c r="D122" s="7">
        <v>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9">
        <f t="shared" si="11"/>
        <v>0</v>
      </c>
      <c r="O122" s="6"/>
      <c r="P122" s="6">
        <f t="shared" si="13"/>
        <v>0</v>
      </c>
      <c r="Q122" s="5"/>
    </row>
    <row r="123" spans="1:19" ht="19.899999999999999" customHeight="1" x14ac:dyDescent="0.2">
      <c r="A123" s="6">
        <v>5</v>
      </c>
      <c r="B123" s="6" t="s">
        <v>12</v>
      </c>
      <c r="C123" s="11" t="s">
        <v>25</v>
      </c>
      <c r="D123" s="7">
        <v>0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10" t="e">
        <f>N123*100/L123</f>
        <v>#DIV/0!</v>
      </c>
      <c r="N123" s="9">
        <f t="shared" si="11"/>
        <v>0</v>
      </c>
      <c r="O123" s="6"/>
      <c r="P123" s="6">
        <f t="shared" si="13"/>
        <v>0</v>
      </c>
      <c r="Q123" s="5"/>
    </row>
    <row r="124" spans="1:19" ht="19.899999999999999" customHeight="1" x14ac:dyDescent="0.25">
      <c r="A124" s="6">
        <v>6</v>
      </c>
      <c r="B124" s="6" t="s">
        <v>11</v>
      </c>
      <c r="C124" s="11" t="s">
        <v>25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13">
        <f t="shared" si="11"/>
        <v>0</v>
      </c>
      <c r="O124" s="6"/>
      <c r="P124" s="6">
        <f t="shared" si="13"/>
        <v>0</v>
      </c>
      <c r="Q124" s="5"/>
      <c r="R124" s="12"/>
      <c r="S124" s="12"/>
    </row>
    <row r="125" spans="1:19" ht="19.899999999999999" customHeight="1" x14ac:dyDescent="0.2">
      <c r="A125" s="6">
        <v>7</v>
      </c>
      <c r="B125" s="6" t="s">
        <v>10</v>
      </c>
      <c r="C125" s="11" t="s">
        <v>25</v>
      </c>
      <c r="D125" s="7">
        <v>119</v>
      </c>
      <c r="E125" s="7">
        <v>119</v>
      </c>
      <c r="F125" s="7">
        <v>49</v>
      </c>
      <c r="G125" s="7">
        <v>49</v>
      </c>
      <c r="H125" s="7">
        <v>3</v>
      </c>
      <c r="I125" s="7">
        <v>4</v>
      </c>
      <c r="J125" s="7">
        <v>2</v>
      </c>
      <c r="K125" s="7">
        <v>2</v>
      </c>
      <c r="L125" s="7">
        <f>D125</f>
        <v>119</v>
      </c>
      <c r="M125" s="10">
        <f>N125*100/L125</f>
        <v>9.2436974789915958</v>
      </c>
      <c r="N125" s="9">
        <f t="shared" si="11"/>
        <v>11</v>
      </c>
      <c r="O125" s="6">
        <v>115</v>
      </c>
      <c r="P125" s="10">
        <f t="shared" si="13"/>
        <v>1.38E-2</v>
      </c>
      <c r="Q125" s="5"/>
    </row>
    <row r="126" spans="1:19" ht="19.899999999999999" customHeight="1" x14ac:dyDescent="0.2">
      <c r="A126" s="6">
        <v>8</v>
      </c>
      <c r="B126" s="6" t="s">
        <v>9</v>
      </c>
      <c r="C126" s="11" t="s">
        <v>25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9">
        <f t="shared" si="11"/>
        <v>0</v>
      </c>
      <c r="O126" s="6"/>
      <c r="P126" s="10">
        <f t="shared" si="13"/>
        <v>0</v>
      </c>
      <c r="Q126" s="5"/>
    </row>
    <row r="127" spans="1:19" ht="19.899999999999999" customHeight="1" x14ac:dyDescent="0.2">
      <c r="A127" s="6">
        <v>9</v>
      </c>
      <c r="B127" s="6" t="s">
        <v>8</v>
      </c>
      <c r="C127" s="11" t="s">
        <v>25</v>
      </c>
      <c r="D127" s="7">
        <v>0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9">
        <f t="shared" si="11"/>
        <v>0</v>
      </c>
      <c r="O127" s="6"/>
      <c r="P127" s="10">
        <f t="shared" si="13"/>
        <v>0</v>
      </c>
      <c r="Q127" s="5"/>
    </row>
    <row r="128" spans="1:19" ht="19.899999999999999" customHeight="1" x14ac:dyDescent="0.2">
      <c r="A128" s="6">
        <v>10</v>
      </c>
      <c r="B128" s="6" t="s">
        <v>7</v>
      </c>
      <c r="C128" s="11" t="s">
        <v>25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10" t="e">
        <f>N128*100/L128</f>
        <v>#DIV/0!</v>
      </c>
      <c r="N128" s="9">
        <f t="shared" si="11"/>
        <v>0</v>
      </c>
      <c r="O128" s="6"/>
      <c r="P128" s="10">
        <f t="shared" si="13"/>
        <v>0</v>
      </c>
      <c r="Q128" s="5"/>
    </row>
    <row r="129" spans="1:19" ht="19.899999999999999" customHeight="1" x14ac:dyDescent="0.2">
      <c r="A129" s="6">
        <v>11</v>
      </c>
      <c r="B129" s="6" t="s">
        <v>6</v>
      </c>
      <c r="C129" s="11" t="s">
        <v>25</v>
      </c>
      <c r="D129" s="7">
        <v>0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10">
        <v>0</v>
      </c>
      <c r="N129" s="9">
        <f t="shared" si="11"/>
        <v>0</v>
      </c>
      <c r="O129" s="6"/>
      <c r="P129" s="10">
        <f t="shared" si="13"/>
        <v>0</v>
      </c>
      <c r="Q129" s="5"/>
    </row>
    <row r="130" spans="1:19" ht="19.899999999999999" customHeight="1" x14ac:dyDescent="0.2">
      <c r="A130" s="6">
        <v>12</v>
      </c>
      <c r="B130" s="6" t="s">
        <v>5</v>
      </c>
      <c r="C130" s="11" t="s">
        <v>25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9">
        <f t="shared" si="11"/>
        <v>0</v>
      </c>
      <c r="O130" s="6"/>
      <c r="P130" s="10">
        <f t="shared" si="13"/>
        <v>0</v>
      </c>
      <c r="Q130" s="5"/>
    </row>
    <row r="131" spans="1:19" ht="19.899999999999999" customHeight="1" x14ac:dyDescent="0.2">
      <c r="A131" s="6">
        <v>13</v>
      </c>
      <c r="B131" s="6" t="s">
        <v>4</v>
      </c>
      <c r="C131" s="11" t="s">
        <v>25</v>
      </c>
      <c r="D131" s="7">
        <v>0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9">
        <f t="shared" si="11"/>
        <v>0</v>
      </c>
      <c r="O131" s="6"/>
      <c r="P131" s="10">
        <f t="shared" si="13"/>
        <v>0</v>
      </c>
      <c r="Q131" s="5"/>
    </row>
    <row r="132" spans="1:19" ht="19.899999999999999" customHeight="1" x14ac:dyDescent="0.2">
      <c r="A132" s="6">
        <v>14</v>
      </c>
      <c r="B132" s="6" t="s">
        <v>3</v>
      </c>
      <c r="C132" s="11" t="s">
        <v>25</v>
      </c>
      <c r="D132" s="7">
        <v>0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9">
        <f t="shared" si="11"/>
        <v>0</v>
      </c>
      <c r="O132" s="6"/>
      <c r="P132" s="10">
        <f t="shared" si="13"/>
        <v>0</v>
      </c>
      <c r="Q132" s="5"/>
    </row>
    <row r="133" spans="1:19" ht="19.899999999999999" customHeight="1" x14ac:dyDescent="0.2">
      <c r="A133" s="6">
        <v>1</v>
      </c>
      <c r="B133" s="6" t="s">
        <v>16</v>
      </c>
      <c r="C133" s="11" t="s">
        <v>24</v>
      </c>
      <c r="D133" s="7">
        <v>928</v>
      </c>
      <c r="E133" s="7">
        <v>928</v>
      </c>
      <c r="F133" s="7">
        <v>557</v>
      </c>
      <c r="G133" s="7">
        <v>809</v>
      </c>
      <c r="H133" s="7">
        <v>621</v>
      </c>
      <c r="I133" s="7">
        <v>601</v>
      </c>
      <c r="J133" s="7">
        <v>244</v>
      </c>
      <c r="K133" s="7">
        <v>243</v>
      </c>
      <c r="L133" s="7">
        <f>E133</f>
        <v>928</v>
      </c>
      <c r="M133" s="10">
        <f>N133*100/L133</f>
        <v>184.1594827586207</v>
      </c>
      <c r="N133" s="9">
        <f t="shared" si="11"/>
        <v>1709</v>
      </c>
      <c r="O133" s="8">
        <v>1156</v>
      </c>
      <c r="P133" s="10">
        <f t="shared" ref="P133:P146" si="14">O133/1000</f>
        <v>1.1559999999999999</v>
      </c>
      <c r="Q133" s="5"/>
    </row>
    <row r="134" spans="1:19" ht="19.899999999999999" customHeight="1" x14ac:dyDescent="0.2">
      <c r="A134" s="6">
        <v>2</v>
      </c>
      <c r="B134" s="6" t="s">
        <v>15</v>
      </c>
      <c r="C134" s="11" t="s">
        <v>24</v>
      </c>
      <c r="D134" s="7">
        <v>0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9">
        <f t="shared" si="11"/>
        <v>0</v>
      </c>
      <c r="O134" s="6"/>
      <c r="P134" s="10">
        <f t="shared" si="14"/>
        <v>0</v>
      </c>
      <c r="Q134" s="5"/>
    </row>
    <row r="135" spans="1:19" ht="19.899999999999999" customHeight="1" x14ac:dyDescent="0.2">
      <c r="A135" s="6">
        <v>3</v>
      </c>
      <c r="B135" s="6" t="s">
        <v>14</v>
      </c>
      <c r="C135" s="11" t="s">
        <v>24</v>
      </c>
      <c r="D135" s="7">
        <v>103</v>
      </c>
      <c r="E135" s="7">
        <v>65</v>
      </c>
      <c r="F135" s="7">
        <v>90</v>
      </c>
      <c r="G135" s="7">
        <v>120</v>
      </c>
      <c r="H135" s="7">
        <v>16</v>
      </c>
      <c r="I135" s="7">
        <v>10</v>
      </c>
      <c r="J135" s="7">
        <v>14</v>
      </c>
      <c r="K135" s="7">
        <v>19</v>
      </c>
      <c r="L135" s="7">
        <f>G135</f>
        <v>120</v>
      </c>
      <c r="M135" s="10">
        <f>N135*100/L135</f>
        <v>49.166666666666664</v>
      </c>
      <c r="N135" s="9">
        <f t="shared" ref="N135:N166" si="15">SUM(H135:K135)</f>
        <v>59</v>
      </c>
      <c r="O135" s="6">
        <v>183</v>
      </c>
      <c r="P135" s="10">
        <f t="shared" si="14"/>
        <v>0.183</v>
      </c>
      <c r="Q135" s="5"/>
    </row>
    <row r="136" spans="1:19" ht="19.899999999999999" customHeight="1" x14ac:dyDescent="0.2">
      <c r="A136" s="6">
        <v>4</v>
      </c>
      <c r="B136" s="6" t="s">
        <v>13</v>
      </c>
      <c r="C136" s="11" t="s">
        <v>24</v>
      </c>
      <c r="D136" s="7">
        <v>250</v>
      </c>
      <c r="E136" s="7">
        <v>273</v>
      </c>
      <c r="F136" s="7">
        <v>369</v>
      </c>
      <c r="G136" s="7">
        <v>348</v>
      </c>
      <c r="H136" s="7">
        <v>28</v>
      </c>
      <c r="I136" s="7">
        <v>38</v>
      </c>
      <c r="J136" s="7">
        <v>46</v>
      </c>
      <c r="K136" s="7">
        <v>30</v>
      </c>
      <c r="L136" s="7">
        <f>F136</f>
        <v>369</v>
      </c>
      <c r="M136" s="10">
        <f>N136*100/L136</f>
        <v>38.482384823848236</v>
      </c>
      <c r="N136" s="9">
        <f t="shared" si="15"/>
        <v>142</v>
      </c>
      <c r="O136" s="6">
        <v>798</v>
      </c>
      <c r="P136" s="10">
        <f t="shared" si="14"/>
        <v>0.79800000000000004</v>
      </c>
      <c r="Q136" s="5"/>
    </row>
    <row r="137" spans="1:19" ht="19.899999999999999" customHeight="1" x14ac:dyDescent="0.2">
      <c r="A137" s="6">
        <v>5</v>
      </c>
      <c r="B137" s="6" t="s">
        <v>12</v>
      </c>
      <c r="C137" s="11" t="s">
        <v>24</v>
      </c>
      <c r="D137" s="7">
        <v>0</v>
      </c>
      <c r="E137" s="7">
        <v>0</v>
      </c>
      <c r="F137" s="7">
        <v>0</v>
      </c>
      <c r="G137" s="7">
        <v>75</v>
      </c>
      <c r="H137" s="7">
        <v>0</v>
      </c>
      <c r="I137" s="7">
        <v>0</v>
      </c>
      <c r="J137" s="7">
        <v>0</v>
      </c>
      <c r="K137" s="7">
        <v>20</v>
      </c>
      <c r="L137" s="7">
        <f>G137</f>
        <v>75</v>
      </c>
      <c r="M137" s="10">
        <f>N137*100/L137</f>
        <v>26.666666666666668</v>
      </c>
      <c r="N137" s="9">
        <f t="shared" si="15"/>
        <v>20</v>
      </c>
      <c r="O137" s="6">
        <v>180</v>
      </c>
      <c r="P137" s="10">
        <f t="shared" si="14"/>
        <v>0.18</v>
      </c>
      <c r="Q137" s="5"/>
    </row>
    <row r="138" spans="1:19" ht="19.899999999999999" customHeight="1" x14ac:dyDescent="0.25">
      <c r="A138" s="6">
        <v>6</v>
      </c>
      <c r="B138" s="6" t="s">
        <v>11</v>
      </c>
      <c r="C138" s="11" t="s">
        <v>24</v>
      </c>
      <c r="D138" s="7">
        <v>626</v>
      </c>
      <c r="E138" s="7">
        <v>626</v>
      </c>
      <c r="F138" s="7">
        <v>598</v>
      </c>
      <c r="G138" s="7">
        <v>1233</v>
      </c>
      <c r="H138" s="7">
        <v>44</v>
      </c>
      <c r="I138" s="7">
        <v>179</v>
      </c>
      <c r="J138" s="7">
        <v>137</v>
      </c>
      <c r="K138" s="7">
        <v>283</v>
      </c>
      <c r="L138" s="7">
        <f>G138</f>
        <v>1233</v>
      </c>
      <c r="M138" s="10">
        <f>N138*100/L138</f>
        <v>52.149229521492295</v>
      </c>
      <c r="N138" s="13">
        <f t="shared" si="15"/>
        <v>643</v>
      </c>
      <c r="O138" s="6">
        <v>1501</v>
      </c>
      <c r="P138" s="10">
        <f t="shared" si="14"/>
        <v>1.5009999999999999</v>
      </c>
      <c r="Q138" s="5"/>
      <c r="R138" s="12"/>
      <c r="S138" s="12"/>
    </row>
    <row r="139" spans="1:19" ht="19.899999999999999" customHeight="1" x14ac:dyDescent="0.2">
      <c r="A139" s="6">
        <v>7</v>
      </c>
      <c r="B139" s="6" t="s">
        <v>10</v>
      </c>
      <c r="C139" s="11" t="s">
        <v>24</v>
      </c>
      <c r="D139" s="7">
        <v>2498</v>
      </c>
      <c r="E139" s="7">
        <v>2498</v>
      </c>
      <c r="F139" s="7">
        <v>2179</v>
      </c>
      <c r="G139" s="7">
        <v>2180</v>
      </c>
      <c r="H139" s="7">
        <v>175</v>
      </c>
      <c r="I139" s="7">
        <v>200</v>
      </c>
      <c r="J139" s="7">
        <v>224</v>
      </c>
      <c r="K139" s="7">
        <v>218</v>
      </c>
      <c r="L139" s="7">
        <f>D139</f>
        <v>2498</v>
      </c>
      <c r="M139" s="10">
        <f>N139*100/L139</f>
        <v>32.706164931945558</v>
      </c>
      <c r="N139" s="9">
        <f t="shared" si="15"/>
        <v>817</v>
      </c>
      <c r="O139" s="6">
        <v>2765</v>
      </c>
      <c r="P139" s="10">
        <f t="shared" si="14"/>
        <v>2.7650000000000001</v>
      </c>
      <c r="Q139" s="5"/>
    </row>
    <row r="140" spans="1:19" ht="19.899999999999999" customHeight="1" x14ac:dyDescent="0.2">
      <c r="A140" s="6">
        <v>8</v>
      </c>
      <c r="B140" s="6" t="s">
        <v>9</v>
      </c>
      <c r="C140" s="11" t="s">
        <v>24</v>
      </c>
      <c r="D140" s="7">
        <v>0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9">
        <f t="shared" si="15"/>
        <v>0</v>
      </c>
      <c r="O140" s="6"/>
      <c r="P140" s="10">
        <f t="shared" si="14"/>
        <v>0</v>
      </c>
      <c r="Q140" s="5"/>
    </row>
    <row r="141" spans="1:19" ht="19.899999999999999" customHeight="1" x14ac:dyDescent="0.2">
      <c r="A141" s="6">
        <v>9</v>
      </c>
      <c r="B141" s="6" t="s">
        <v>8</v>
      </c>
      <c r="C141" s="11" t="s">
        <v>24</v>
      </c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9">
        <f t="shared" si="15"/>
        <v>0</v>
      </c>
      <c r="O141" s="6"/>
      <c r="P141" s="10">
        <f t="shared" si="14"/>
        <v>0</v>
      </c>
      <c r="Q141" s="5"/>
    </row>
    <row r="142" spans="1:19" ht="19.899999999999999" customHeight="1" x14ac:dyDescent="0.2">
      <c r="A142" s="6">
        <v>10</v>
      </c>
      <c r="B142" s="6" t="s">
        <v>7</v>
      </c>
      <c r="C142" s="11" t="s">
        <v>24</v>
      </c>
      <c r="D142" s="7">
        <v>250</v>
      </c>
      <c r="E142" s="7">
        <v>250</v>
      </c>
      <c r="F142" s="7">
        <v>250</v>
      </c>
      <c r="G142" s="7">
        <v>250</v>
      </c>
      <c r="H142" s="7">
        <v>35</v>
      </c>
      <c r="I142" s="7">
        <v>30</v>
      </c>
      <c r="J142" s="7">
        <v>30</v>
      </c>
      <c r="K142" s="7">
        <v>35</v>
      </c>
      <c r="L142" s="7">
        <f>D142</f>
        <v>250</v>
      </c>
      <c r="M142" s="10">
        <f>N142*100/L142</f>
        <v>52</v>
      </c>
      <c r="N142" s="9">
        <f t="shared" si="15"/>
        <v>130</v>
      </c>
      <c r="O142" s="6">
        <v>250</v>
      </c>
      <c r="P142" s="10">
        <f t="shared" si="14"/>
        <v>0.25</v>
      </c>
      <c r="Q142" s="5"/>
    </row>
    <row r="143" spans="1:19" ht="19.899999999999999" customHeight="1" x14ac:dyDescent="0.2">
      <c r="A143" s="6">
        <v>11</v>
      </c>
      <c r="B143" s="6" t="s">
        <v>6</v>
      </c>
      <c r="C143" s="11" t="s">
        <v>24</v>
      </c>
      <c r="D143" s="7">
        <v>1502</v>
      </c>
      <c r="E143" s="7">
        <v>975</v>
      </c>
      <c r="F143" s="7">
        <v>1000</v>
      </c>
      <c r="G143" s="7">
        <v>1215</v>
      </c>
      <c r="H143" s="7">
        <v>162</v>
      </c>
      <c r="I143" s="7">
        <v>97</v>
      </c>
      <c r="J143" s="7">
        <v>250</v>
      </c>
      <c r="K143" s="7">
        <v>243</v>
      </c>
      <c r="L143" s="7">
        <f>D143</f>
        <v>1502</v>
      </c>
      <c r="M143" s="10">
        <f>N143*100/L143</f>
        <v>50.066577896138483</v>
      </c>
      <c r="N143" s="9">
        <f t="shared" si="15"/>
        <v>752</v>
      </c>
      <c r="O143" s="6">
        <v>1782</v>
      </c>
      <c r="P143" s="10">
        <f t="shared" si="14"/>
        <v>1.782</v>
      </c>
      <c r="Q143" s="5"/>
    </row>
    <row r="144" spans="1:19" ht="19.899999999999999" customHeight="1" x14ac:dyDescent="0.2">
      <c r="A144" s="6">
        <v>12</v>
      </c>
      <c r="B144" s="6" t="s">
        <v>5</v>
      </c>
      <c r="C144" s="11" t="s">
        <v>24</v>
      </c>
      <c r="D144" s="7">
        <v>42</v>
      </c>
      <c r="E144" s="7">
        <v>48</v>
      </c>
      <c r="F144" s="7">
        <v>19</v>
      </c>
      <c r="G144" s="7">
        <v>22</v>
      </c>
      <c r="H144" s="7">
        <v>17</v>
      </c>
      <c r="I144" s="7">
        <v>17</v>
      </c>
      <c r="J144" s="7">
        <v>9</v>
      </c>
      <c r="K144" s="7">
        <v>11</v>
      </c>
      <c r="L144" s="7">
        <f>E144</f>
        <v>48</v>
      </c>
      <c r="M144" s="7">
        <v>0</v>
      </c>
      <c r="N144" s="9">
        <f t="shared" si="15"/>
        <v>54</v>
      </c>
      <c r="O144" s="6">
        <v>63</v>
      </c>
      <c r="P144" s="10">
        <f t="shared" si="14"/>
        <v>6.3E-2</v>
      </c>
      <c r="Q144" s="5"/>
    </row>
    <row r="145" spans="1:19" ht="19.899999999999999" customHeight="1" x14ac:dyDescent="0.2">
      <c r="A145" s="6">
        <v>13</v>
      </c>
      <c r="B145" s="6" t="s">
        <v>4</v>
      </c>
      <c r="C145" s="11" t="s">
        <v>24</v>
      </c>
      <c r="D145" s="7">
        <v>549</v>
      </c>
      <c r="E145" s="7">
        <v>465</v>
      </c>
      <c r="F145" s="7">
        <v>978</v>
      </c>
      <c r="G145" s="7">
        <v>1162</v>
      </c>
      <c r="H145" s="7">
        <v>44</v>
      </c>
      <c r="I145" s="7">
        <v>47</v>
      </c>
      <c r="J145" s="7">
        <v>98</v>
      </c>
      <c r="K145" s="7">
        <v>116</v>
      </c>
      <c r="L145" s="7">
        <f>G145</f>
        <v>1162</v>
      </c>
      <c r="M145" s="10">
        <f>N145*100/L145</f>
        <v>26.247848537005165</v>
      </c>
      <c r="N145" s="9">
        <f t="shared" si="15"/>
        <v>305</v>
      </c>
      <c r="O145" s="6">
        <v>2158</v>
      </c>
      <c r="P145" s="10">
        <f t="shared" si="14"/>
        <v>2.1579999999999999</v>
      </c>
      <c r="Q145" s="5"/>
    </row>
    <row r="146" spans="1:19" ht="19.899999999999999" customHeight="1" x14ac:dyDescent="0.2">
      <c r="A146" s="6">
        <v>14</v>
      </c>
      <c r="B146" s="6" t="s">
        <v>3</v>
      </c>
      <c r="C146" s="11" t="s">
        <v>24</v>
      </c>
      <c r="D146" s="7">
        <v>31</v>
      </c>
      <c r="E146" s="7">
        <v>695</v>
      </c>
      <c r="F146" s="7">
        <v>695</v>
      </c>
      <c r="G146" s="7">
        <v>695</v>
      </c>
      <c r="H146" s="7">
        <v>3</v>
      </c>
      <c r="I146" s="7">
        <v>69</v>
      </c>
      <c r="J146" s="7">
        <v>72</v>
      </c>
      <c r="K146" s="7">
        <v>64</v>
      </c>
      <c r="L146" s="7">
        <f>G146</f>
        <v>695</v>
      </c>
      <c r="M146" s="7">
        <v>0</v>
      </c>
      <c r="N146" s="9">
        <f t="shared" si="15"/>
        <v>208</v>
      </c>
      <c r="O146" s="6">
        <v>725</v>
      </c>
      <c r="P146" s="10">
        <f t="shared" si="14"/>
        <v>0.72499999999999998</v>
      </c>
      <c r="Q146" s="5"/>
    </row>
    <row r="147" spans="1:19" ht="19.899999999999999" customHeight="1" x14ac:dyDescent="0.2">
      <c r="A147" s="6">
        <v>1</v>
      </c>
      <c r="B147" s="6" t="s">
        <v>16</v>
      </c>
      <c r="C147" s="1" t="s">
        <v>23</v>
      </c>
      <c r="D147" s="7">
        <v>11341</v>
      </c>
      <c r="E147" s="7">
        <v>11341</v>
      </c>
      <c r="F147" s="7">
        <v>6805</v>
      </c>
      <c r="G147" s="7">
        <v>5697</v>
      </c>
      <c r="H147" s="7">
        <v>6350</v>
      </c>
      <c r="I147" s="7">
        <v>6300</v>
      </c>
      <c r="J147" s="7">
        <v>3810</v>
      </c>
      <c r="K147" s="7">
        <v>3185</v>
      </c>
      <c r="L147" s="7">
        <f>E147</f>
        <v>11341</v>
      </c>
      <c r="M147" s="10">
        <f t="shared" ref="M147:M160" si="16">N147*100/L147</f>
        <v>173.22105634423772</v>
      </c>
      <c r="N147" s="9">
        <f t="shared" si="15"/>
        <v>19645</v>
      </c>
      <c r="O147" s="8">
        <v>11394</v>
      </c>
      <c r="P147" s="10">
        <f t="shared" ref="P147:P160" si="17">(O147*3)/1000</f>
        <v>34.182000000000002</v>
      </c>
      <c r="Q147" s="5"/>
    </row>
    <row r="148" spans="1:19" ht="19.899999999999999" customHeight="1" x14ac:dyDescent="0.2">
      <c r="A148" s="6">
        <v>2</v>
      </c>
      <c r="B148" s="6" t="s">
        <v>15</v>
      </c>
      <c r="C148" s="1" t="s">
        <v>23</v>
      </c>
      <c r="D148" s="7">
        <v>15900</v>
      </c>
      <c r="E148" s="7">
        <v>15900</v>
      </c>
      <c r="F148" s="7">
        <v>15950</v>
      </c>
      <c r="G148" s="7">
        <v>16250</v>
      </c>
      <c r="H148" s="7">
        <v>2384</v>
      </c>
      <c r="I148" s="7">
        <v>2789</v>
      </c>
      <c r="J148" s="7">
        <v>4785</v>
      </c>
      <c r="K148" s="7">
        <v>5680</v>
      </c>
      <c r="L148" s="7">
        <f>G148</f>
        <v>16250</v>
      </c>
      <c r="M148" s="10">
        <f t="shared" si="16"/>
        <v>96.233846153846159</v>
      </c>
      <c r="N148" s="9">
        <f t="shared" si="15"/>
        <v>15638</v>
      </c>
      <c r="O148" s="6">
        <v>19668</v>
      </c>
      <c r="P148" s="10">
        <f t="shared" si="17"/>
        <v>59.003999999999998</v>
      </c>
      <c r="Q148" s="5"/>
    </row>
    <row r="149" spans="1:19" ht="19.899999999999999" customHeight="1" x14ac:dyDescent="0.2">
      <c r="A149" s="6">
        <v>3</v>
      </c>
      <c r="B149" s="6" t="s">
        <v>14</v>
      </c>
      <c r="C149" s="1" t="s">
        <v>23</v>
      </c>
      <c r="D149" s="7">
        <v>17349</v>
      </c>
      <c r="E149" s="7">
        <v>17686</v>
      </c>
      <c r="F149" s="7">
        <v>17686</v>
      </c>
      <c r="G149" s="7">
        <v>19686</v>
      </c>
      <c r="H149" s="7">
        <v>2776</v>
      </c>
      <c r="I149" s="7">
        <v>3537</v>
      </c>
      <c r="J149" s="7">
        <v>3537</v>
      </c>
      <c r="K149" s="7">
        <v>4922</v>
      </c>
      <c r="L149" s="7">
        <f>G149</f>
        <v>19686</v>
      </c>
      <c r="M149" s="10">
        <f t="shared" si="16"/>
        <v>75.038098140810732</v>
      </c>
      <c r="N149" s="9">
        <f t="shared" si="15"/>
        <v>14772</v>
      </c>
      <c r="O149" s="6">
        <v>21422</v>
      </c>
      <c r="P149" s="10">
        <f t="shared" si="17"/>
        <v>64.266000000000005</v>
      </c>
      <c r="Q149" s="5"/>
    </row>
    <row r="150" spans="1:19" ht="19.899999999999999" customHeight="1" x14ac:dyDescent="0.2">
      <c r="A150" s="6">
        <v>4</v>
      </c>
      <c r="B150" s="6" t="s">
        <v>13</v>
      </c>
      <c r="C150" s="1" t="s">
        <v>23</v>
      </c>
      <c r="D150" s="7">
        <v>21262</v>
      </c>
      <c r="E150" s="7">
        <v>20082</v>
      </c>
      <c r="F150" s="7">
        <v>20570</v>
      </c>
      <c r="G150" s="7">
        <v>21500</v>
      </c>
      <c r="H150" s="7">
        <v>3485</v>
      </c>
      <c r="I150" s="7">
        <v>5028</v>
      </c>
      <c r="J150" s="7">
        <v>7199</v>
      </c>
      <c r="K150" s="7">
        <v>4310</v>
      </c>
      <c r="L150" s="7">
        <f>G150</f>
        <v>21500</v>
      </c>
      <c r="M150" s="10">
        <f t="shared" si="16"/>
        <v>93.125581395348831</v>
      </c>
      <c r="N150" s="9">
        <f t="shared" si="15"/>
        <v>20022</v>
      </c>
      <c r="O150" s="6">
        <v>29024</v>
      </c>
      <c r="P150" s="10">
        <f t="shared" si="17"/>
        <v>87.072000000000003</v>
      </c>
      <c r="Q150" s="5"/>
    </row>
    <row r="151" spans="1:19" ht="19.899999999999999" customHeight="1" x14ac:dyDescent="0.2">
      <c r="A151" s="6">
        <v>5</v>
      </c>
      <c r="B151" s="6" t="s">
        <v>12</v>
      </c>
      <c r="C151" s="1" t="s">
        <v>23</v>
      </c>
      <c r="D151" s="7">
        <v>1956</v>
      </c>
      <c r="E151" s="7">
        <v>1645</v>
      </c>
      <c r="F151" s="7">
        <v>1450</v>
      </c>
      <c r="G151" s="7">
        <v>1500</v>
      </c>
      <c r="H151" s="7">
        <v>274</v>
      </c>
      <c r="I151" s="7">
        <v>270</v>
      </c>
      <c r="J151" s="7">
        <v>365</v>
      </c>
      <c r="K151" s="7">
        <v>480</v>
      </c>
      <c r="L151" s="7">
        <f>D151</f>
        <v>1956</v>
      </c>
      <c r="M151" s="10">
        <f t="shared" si="16"/>
        <v>71.012269938650306</v>
      </c>
      <c r="N151" s="9">
        <f t="shared" si="15"/>
        <v>1389</v>
      </c>
      <c r="O151" s="6">
        <v>2038</v>
      </c>
      <c r="P151" s="10">
        <f t="shared" si="17"/>
        <v>6.1139999999999999</v>
      </c>
      <c r="Q151" s="5"/>
    </row>
    <row r="152" spans="1:19" ht="19.899999999999999" customHeight="1" x14ac:dyDescent="0.25">
      <c r="A152" s="6">
        <v>6</v>
      </c>
      <c r="B152" s="6" t="s">
        <v>11</v>
      </c>
      <c r="C152" s="1" t="s">
        <v>23</v>
      </c>
      <c r="D152" s="7">
        <v>9165</v>
      </c>
      <c r="E152" s="7">
        <v>9026</v>
      </c>
      <c r="F152" s="7">
        <v>9326</v>
      </c>
      <c r="G152" s="7">
        <v>9338</v>
      </c>
      <c r="H152" s="7">
        <v>820</v>
      </c>
      <c r="I152" s="7">
        <v>1381</v>
      </c>
      <c r="J152" s="7">
        <v>1439</v>
      </c>
      <c r="K152" s="7">
        <v>2622</v>
      </c>
      <c r="L152" s="7">
        <f>G152</f>
        <v>9338</v>
      </c>
      <c r="M152" s="10">
        <f t="shared" si="16"/>
        <v>67.059327479117584</v>
      </c>
      <c r="N152" s="13">
        <f t="shared" si="15"/>
        <v>6262</v>
      </c>
      <c r="O152" s="6">
        <v>14259</v>
      </c>
      <c r="P152" s="10">
        <f t="shared" si="17"/>
        <v>42.777000000000001</v>
      </c>
      <c r="Q152" s="5"/>
      <c r="R152" s="12"/>
      <c r="S152" s="12"/>
    </row>
    <row r="153" spans="1:19" ht="19.899999999999999" customHeight="1" x14ac:dyDescent="0.2">
      <c r="A153" s="6">
        <v>7</v>
      </c>
      <c r="B153" s="6" t="s">
        <v>10</v>
      </c>
      <c r="C153" s="1" t="s">
        <v>23</v>
      </c>
      <c r="D153" s="7">
        <v>43946</v>
      </c>
      <c r="E153" s="7">
        <v>43946</v>
      </c>
      <c r="F153" s="7">
        <v>43946</v>
      </c>
      <c r="G153" s="7">
        <v>44900</v>
      </c>
      <c r="H153" s="7">
        <v>6591</v>
      </c>
      <c r="I153" s="7">
        <v>10986</v>
      </c>
      <c r="J153" s="7">
        <v>13183</v>
      </c>
      <c r="K153" s="7">
        <v>13470</v>
      </c>
      <c r="L153" s="7">
        <f>G153</f>
        <v>44900</v>
      </c>
      <c r="M153" s="10">
        <f t="shared" si="16"/>
        <v>98.507795100222722</v>
      </c>
      <c r="N153" s="9">
        <f t="shared" si="15"/>
        <v>44230</v>
      </c>
      <c r="O153" s="6">
        <v>51044</v>
      </c>
      <c r="P153" s="10">
        <f t="shared" si="17"/>
        <v>153.13200000000001</v>
      </c>
      <c r="Q153" s="5"/>
    </row>
    <row r="154" spans="1:19" ht="19.899999999999999" customHeight="1" x14ac:dyDescent="0.2">
      <c r="A154" s="6">
        <v>8</v>
      </c>
      <c r="B154" s="6" t="s">
        <v>9</v>
      </c>
      <c r="C154" s="1" t="s">
        <v>23</v>
      </c>
      <c r="D154" s="7">
        <v>431932</v>
      </c>
      <c r="E154" s="7">
        <v>327591</v>
      </c>
      <c r="F154" s="7">
        <v>327599</v>
      </c>
      <c r="G154" s="7">
        <v>425600</v>
      </c>
      <c r="H154" s="7">
        <v>161914</v>
      </c>
      <c r="I154" s="7">
        <v>123768</v>
      </c>
      <c r="J154" s="7">
        <v>123772</v>
      </c>
      <c r="K154" s="7">
        <v>160291</v>
      </c>
      <c r="L154" s="7">
        <f>D154</f>
        <v>431932</v>
      </c>
      <c r="M154" s="10">
        <f t="shared" si="16"/>
        <v>131.90617967643055</v>
      </c>
      <c r="N154" s="9">
        <f t="shared" si="15"/>
        <v>569745</v>
      </c>
      <c r="O154" s="6">
        <v>517046</v>
      </c>
      <c r="P154" s="10">
        <f t="shared" si="17"/>
        <v>1551.1379999999999</v>
      </c>
      <c r="Q154" s="5"/>
    </row>
    <row r="155" spans="1:19" ht="19.899999999999999" customHeight="1" x14ac:dyDescent="0.2">
      <c r="A155" s="6">
        <v>9</v>
      </c>
      <c r="B155" s="6" t="s">
        <v>8</v>
      </c>
      <c r="C155" s="1" t="s">
        <v>23</v>
      </c>
      <c r="D155" s="7">
        <v>10500</v>
      </c>
      <c r="E155" s="7">
        <v>11400</v>
      </c>
      <c r="F155" s="7">
        <v>11450</v>
      </c>
      <c r="G155" s="7">
        <v>12500</v>
      </c>
      <c r="H155" s="7">
        <v>3696</v>
      </c>
      <c r="I155" s="7">
        <v>5240</v>
      </c>
      <c r="J155" s="7">
        <v>4585</v>
      </c>
      <c r="K155" s="7">
        <v>3760</v>
      </c>
      <c r="L155" s="7">
        <f>G155</f>
        <v>12500</v>
      </c>
      <c r="M155" s="10">
        <f t="shared" si="16"/>
        <v>138.24799999999999</v>
      </c>
      <c r="N155" s="9">
        <f t="shared" si="15"/>
        <v>17281</v>
      </c>
      <c r="O155" s="6">
        <v>39320</v>
      </c>
      <c r="P155" s="10">
        <f t="shared" si="17"/>
        <v>117.96</v>
      </c>
      <c r="Q155" s="5"/>
    </row>
    <row r="156" spans="1:19" ht="19.899999999999999" customHeight="1" x14ac:dyDescent="0.2">
      <c r="A156" s="6">
        <v>10</v>
      </c>
      <c r="B156" s="6" t="s">
        <v>7</v>
      </c>
      <c r="C156" s="1" t="s">
        <v>23</v>
      </c>
      <c r="D156" s="7">
        <v>33500</v>
      </c>
      <c r="E156" s="7">
        <v>33500</v>
      </c>
      <c r="F156" s="7">
        <v>33500</v>
      </c>
      <c r="G156" s="7">
        <v>33500</v>
      </c>
      <c r="H156" s="7">
        <v>3600</v>
      </c>
      <c r="I156" s="7">
        <v>3500</v>
      </c>
      <c r="J156" s="7">
        <v>13400</v>
      </c>
      <c r="K156" s="7">
        <v>3850</v>
      </c>
      <c r="L156" s="7">
        <f>G156</f>
        <v>33500</v>
      </c>
      <c r="M156" s="10">
        <f t="shared" si="16"/>
        <v>72.68656716417911</v>
      </c>
      <c r="N156" s="9">
        <f t="shared" si="15"/>
        <v>24350</v>
      </c>
      <c r="O156" s="6">
        <v>36000</v>
      </c>
      <c r="P156" s="10">
        <f t="shared" si="17"/>
        <v>108</v>
      </c>
      <c r="Q156" s="5"/>
    </row>
    <row r="157" spans="1:19" ht="19.899999999999999" customHeight="1" x14ac:dyDescent="0.2">
      <c r="A157" s="6">
        <v>11</v>
      </c>
      <c r="B157" s="6" t="s">
        <v>6</v>
      </c>
      <c r="C157" s="1" t="s">
        <v>23</v>
      </c>
      <c r="D157" s="7">
        <v>679</v>
      </c>
      <c r="E157" s="7">
        <v>9450</v>
      </c>
      <c r="F157" s="7">
        <v>9750</v>
      </c>
      <c r="G157" s="7">
        <v>7575</v>
      </c>
      <c r="H157" s="7">
        <v>170</v>
      </c>
      <c r="I157" s="7">
        <v>2890</v>
      </c>
      <c r="J157" s="7">
        <v>2437</v>
      </c>
      <c r="K157" s="7">
        <v>1893</v>
      </c>
      <c r="L157" s="7">
        <f>F157</f>
        <v>9750</v>
      </c>
      <c r="M157" s="10">
        <f t="shared" si="16"/>
        <v>75.794871794871796</v>
      </c>
      <c r="N157" s="9">
        <f t="shared" si="15"/>
        <v>7390</v>
      </c>
      <c r="O157" s="6">
        <v>12293</v>
      </c>
      <c r="P157" s="10">
        <f t="shared" si="17"/>
        <v>36.878999999999998</v>
      </c>
      <c r="Q157" s="5"/>
    </row>
    <row r="158" spans="1:19" ht="19.899999999999999" customHeight="1" x14ac:dyDescent="0.2">
      <c r="A158" s="6">
        <v>12</v>
      </c>
      <c r="B158" s="6" t="s">
        <v>5</v>
      </c>
      <c r="C158" s="1" t="s">
        <v>23</v>
      </c>
      <c r="D158" s="7">
        <v>8271</v>
      </c>
      <c r="E158" s="7">
        <v>8478</v>
      </c>
      <c r="F158" s="7">
        <v>7676</v>
      </c>
      <c r="G158" s="7">
        <v>8696</v>
      </c>
      <c r="H158" s="7">
        <v>4631</v>
      </c>
      <c r="I158" s="7">
        <v>4700</v>
      </c>
      <c r="J158" s="7">
        <v>4222</v>
      </c>
      <c r="K158" s="7">
        <v>4857</v>
      </c>
      <c r="L158" s="7">
        <f>G158</f>
        <v>8696</v>
      </c>
      <c r="M158" s="10">
        <f t="shared" si="16"/>
        <v>211.70653173873046</v>
      </c>
      <c r="N158" s="9">
        <f t="shared" si="15"/>
        <v>18410</v>
      </c>
      <c r="O158" s="6">
        <v>11226</v>
      </c>
      <c r="P158" s="10">
        <f t="shared" si="17"/>
        <v>33.677999999999997</v>
      </c>
      <c r="Q158" s="5"/>
    </row>
    <row r="159" spans="1:19" ht="19.899999999999999" customHeight="1" x14ac:dyDescent="0.2">
      <c r="A159" s="6">
        <v>13</v>
      </c>
      <c r="B159" s="6" t="s">
        <v>4</v>
      </c>
      <c r="C159" s="1" t="s">
        <v>23</v>
      </c>
      <c r="D159" s="7">
        <v>11214</v>
      </c>
      <c r="E159" s="7">
        <v>11019</v>
      </c>
      <c r="F159" s="7">
        <v>18457</v>
      </c>
      <c r="G159" s="7">
        <v>18526</v>
      </c>
      <c r="H159" s="7">
        <v>2583</v>
      </c>
      <c r="I159" s="7">
        <v>1595</v>
      </c>
      <c r="J159" s="7">
        <v>9097</v>
      </c>
      <c r="K159" s="7">
        <v>1000</v>
      </c>
      <c r="L159" s="7">
        <f>G159</f>
        <v>18526</v>
      </c>
      <c r="M159" s="10">
        <f t="shared" si="16"/>
        <v>77.053870236424487</v>
      </c>
      <c r="N159" s="9">
        <f t="shared" si="15"/>
        <v>14275</v>
      </c>
      <c r="O159" s="6">
        <v>53235</v>
      </c>
      <c r="P159" s="10">
        <f t="shared" si="17"/>
        <v>159.70500000000001</v>
      </c>
      <c r="Q159" s="5"/>
    </row>
    <row r="160" spans="1:19" ht="19.899999999999999" customHeight="1" x14ac:dyDescent="0.2">
      <c r="A160" s="6">
        <v>14</v>
      </c>
      <c r="B160" s="6" t="s">
        <v>3</v>
      </c>
      <c r="C160" s="1" t="s">
        <v>23</v>
      </c>
      <c r="D160" s="7">
        <v>12272</v>
      </c>
      <c r="E160" s="7">
        <v>20276</v>
      </c>
      <c r="F160" s="7">
        <v>20276</v>
      </c>
      <c r="G160" s="7">
        <v>20276</v>
      </c>
      <c r="H160" s="7">
        <v>491</v>
      </c>
      <c r="I160" s="7">
        <v>4702</v>
      </c>
      <c r="J160" s="7">
        <v>6419</v>
      </c>
      <c r="K160" s="7">
        <v>4260</v>
      </c>
      <c r="L160" s="7">
        <f>G160</f>
        <v>20276</v>
      </c>
      <c r="M160" s="10">
        <f t="shared" si="16"/>
        <v>78.279739593608213</v>
      </c>
      <c r="N160" s="9">
        <f t="shared" si="15"/>
        <v>15872</v>
      </c>
      <c r="O160" s="6">
        <v>24321</v>
      </c>
      <c r="P160" s="10">
        <f t="shared" si="17"/>
        <v>72.962999999999994</v>
      </c>
      <c r="Q160" s="5"/>
    </row>
    <row r="161" spans="1:19" ht="19.899999999999999" customHeight="1" x14ac:dyDescent="0.2">
      <c r="A161" s="6">
        <v>1</v>
      </c>
      <c r="B161" s="6" t="s">
        <v>16</v>
      </c>
      <c r="C161" s="1" t="s">
        <v>22</v>
      </c>
      <c r="D161" s="7">
        <v>0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9">
        <f t="shared" si="15"/>
        <v>0</v>
      </c>
      <c r="O161" s="8"/>
      <c r="P161" s="6">
        <f t="shared" ref="P161:P188" si="18">O161/100</f>
        <v>0</v>
      </c>
      <c r="Q161" s="5"/>
    </row>
    <row r="162" spans="1:19" ht="19.899999999999999" customHeight="1" x14ac:dyDescent="0.2">
      <c r="A162" s="6">
        <v>2</v>
      </c>
      <c r="B162" s="6" t="s">
        <v>15</v>
      </c>
      <c r="C162" s="1" t="s">
        <v>22</v>
      </c>
      <c r="D162" s="7">
        <v>0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9">
        <f t="shared" si="15"/>
        <v>0</v>
      </c>
      <c r="O162" s="6"/>
      <c r="P162" s="6">
        <f t="shared" si="18"/>
        <v>0</v>
      </c>
      <c r="Q162" s="5"/>
    </row>
    <row r="163" spans="1:19" ht="19.899999999999999" customHeight="1" x14ac:dyDescent="0.2">
      <c r="A163" s="6">
        <v>3</v>
      </c>
      <c r="B163" s="6" t="s">
        <v>14</v>
      </c>
      <c r="C163" s="1" t="s">
        <v>22</v>
      </c>
      <c r="D163" s="7">
        <v>0</v>
      </c>
      <c r="E163" s="7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9">
        <f t="shared" si="15"/>
        <v>0</v>
      </c>
      <c r="O163" s="6"/>
      <c r="P163" s="6">
        <f t="shared" si="18"/>
        <v>0</v>
      </c>
      <c r="Q163" s="5"/>
    </row>
    <row r="164" spans="1:19" ht="19.899999999999999" customHeight="1" x14ac:dyDescent="0.2">
      <c r="A164" s="6">
        <v>4</v>
      </c>
      <c r="B164" s="6" t="s">
        <v>13</v>
      </c>
      <c r="C164" s="1" t="s">
        <v>22</v>
      </c>
      <c r="D164" s="7">
        <v>0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14">
        <v>0</v>
      </c>
      <c r="N164" s="9">
        <f t="shared" si="15"/>
        <v>0</v>
      </c>
      <c r="O164" s="6"/>
      <c r="P164" s="6">
        <f t="shared" si="18"/>
        <v>0</v>
      </c>
      <c r="Q164" s="5"/>
    </row>
    <row r="165" spans="1:19" ht="19.899999999999999" customHeight="1" x14ac:dyDescent="0.2">
      <c r="A165" s="6">
        <v>5</v>
      </c>
      <c r="B165" s="6" t="s">
        <v>12</v>
      </c>
      <c r="C165" s="1" t="s">
        <v>22</v>
      </c>
      <c r="D165" s="7">
        <v>0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9">
        <f t="shared" si="15"/>
        <v>0</v>
      </c>
      <c r="O165" s="6"/>
      <c r="P165" s="6">
        <f t="shared" si="18"/>
        <v>0</v>
      </c>
      <c r="Q165" s="5"/>
    </row>
    <row r="166" spans="1:19" ht="19.899999999999999" customHeight="1" x14ac:dyDescent="0.25">
      <c r="A166" s="6">
        <v>6</v>
      </c>
      <c r="B166" s="6" t="s">
        <v>11</v>
      </c>
      <c r="C166" s="1" t="s">
        <v>22</v>
      </c>
      <c r="D166" s="7">
        <v>0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13">
        <f t="shared" si="15"/>
        <v>0</v>
      </c>
      <c r="O166" s="6"/>
      <c r="P166" s="6">
        <f t="shared" si="18"/>
        <v>0</v>
      </c>
      <c r="Q166" s="5"/>
      <c r="R166" s="12"/>
      <c r="S166" s="12"/>
    </row>
    <row r="167" spans="1:19" ht="19.899999999999999" customHeight="1" x14ac:dyDescent="0.2">
      <c r="A167" s="6">
        <v>7</v>
      </c>
      <c r="B167" s="6" t="s">
        <v>10</v>
      </c>
      <c r="C167" s="1" t="s">
        <v>22</v>
      </c>
      <c r="D167" s="7">
        <v>0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9">
        <f t="shared" ref="N167:N188" si="19">SUM(H167:K167)</f>
        <v>0</v>
      </c>
      <c r="O167" s="6"/>
      <c r="P167" s="6">
        <f t="shared" si="18"/>
        <v>0</v>
      </c>
      <c r="Q167" s="5"/>
    </row>
    <row r="168" spans="1:19" ht="19.899999999999999" customHeight="1" x14ac:dyDescent="0.2">
      <c r="A168" s="6">
        <v>8</v>
      </c>
      <c r="B168" s="6" t="s">
        <v>9</v>
      </c>
      <c r="C168" s="1" t="s">
        <v>22</v>
      </c>
      <c r="D168" s="7">
        <v>0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9">
        <f t="shared" si="19"/>
        <v>0</v>
      </c>
      <c r="O168" s="6"/>
      <c r="P168" s="6">
        <f t="shared" si="18"/>
        <v>0</v>
      </c>
      <c r="Q168" s="5"/>
    </row>
    <row r="169" spans="1:19" ht="19.899999999999999" customHeight="1" x14ac:dyDescent="0.2">
      <c r="A169" s="6">
        <v>9</v>
      </c>
      <c r="B169" s="6" t="s">
        <v>8</v>
      </c>
      <c r="C169" s="1" t="s">
        <v>22</v>
      </c>
      <c r="D169" s="7">
        <v>155</v>
      </c>
      <c r="E169" s="7">
        <v>0</v>
      </c>
      <c r="F169" s="7">
        <v>0</v>
      </c>
      <c r="G169" s="7">
        <v>155</v>
      </c>
      <c r="H169" s="7">
        <v>33</v>
      </c>
      <c r="I169" s="7">
        <v>0</v>
      </c>
      <c r="J169" s="7">
        <v>0</v>
      </c>
      <c r="K169" s="7">
        <v>47</v>
      </c>
      <c r="L169" s="7">
        <f>D169</f>
        <v>155</v>
      </c>
      <c r="M169" s="10">
        <f>N169*100/L169</f>
        <v>51.612903225806448</v>
      </c>
      <c r="N169" s="9">
        <f t="shared" si="19"/>
        <v>80</v>
      </c>
      <c r="O169" s="6">
        <v>115</v>
      </c>
      <c r="P169" s="6">
        <f t="shared" si="18"/>
        <v>1.1499999999999999</v>
      </c>
      <c r="Q169" s="5"/>
    </row>
    <row r="170" spans="1:19" ht="19.899999999999999" customHeight="1" x14ac:dyDescent="0.2">
      <c r="A170" s="6">
        <v>10</v>
      </c>
      <c r="B170" s="6" t="s">
        <v>7</v>
      </c>
      <c r="C170" s="1" t="s">
        <v>22</v>
      </c>
      <c r="D170" s="7">
        <v>0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9">
        <f t="shared" si="19"/>
        <v>0</v>
      </c>
      <c r="O170" s="6"/>
      <c r="P170" s="6">
        <f t="shared" si="18"/>
        <v>0</v>
      </c>
      <c r="Q170" s="5"/>
    </row>
    <row r="171" spans="1:19" ht="19.899999999999999" customHeight="1" x14ac:dyDescent="0.2">
      <c r="A171" s="6">
        <v>11</v>
      </c>
      <c r="B171" s="6" t="s">
        <v>6</v>
      </c>
      <c r="C171" s="1" t="s">
        <v>22</v>
      </c>
      <c r="D171" s="7">
        <v>0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v>0</v>
      </c>
      <c r="L171" s="7">
        <f>G171</f>
        <v>0</v>
      </c>
      <c r="M171" s="7">
        <v>0</v>
      </c>
      <c r="N171" s="9">
        <f t="shared" si="19"/>
        <v>0</v>
      </c>
      <c r="O171" s="6"/>
      <c r="P171" s="6">
        <f t="shared" si="18"/>
        <v>0</v>
      </c>
      <c r="Q171" s="5"/>
    </row>
    <row r="172" spans="1:19" ht="19.899999999999999" customHeight="1" x14ac:dyDescent="0.2">
      <c r="A172" s="6">
        <v>12</v>
      </c>
      <c r="B172" s="6" t="s">
        <v>5</v>
      </c>
      <c r="C172" s="1" t="s">
        <v>22</v>
      </c>
      <c r="D172" s="7">
        <v>0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9">
        <f t="shared" si="19"/>
        <v>0</v>
      </c>
      <c r="O172" s="6"/>
      <c r="P172" s="6">
        <f t="shared" si="18"/>
        <v>0</v>
      </c>
      <c r="Q172" s="5"/>
    </row>
    <row r="173" spans="1:19" ht="19.899999999999999" customHeight="1" x14ac:dyDescent="0.2">
      <c r="A173" s="6">
        <v>13</v>
      </c>
      <c r="B173" s="6" t="s">
        <v>4</v>
      </c>
      <c r="C173" s="1" t="s">
        <v>22</v>
      </c>
      <c r="D173" s="7">
        <v>0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9">
        <f t="shared" si="19"/>
        <v>0</v>
      </c>
      <c r="O173" s="6"/>
      <c r="P173" s="6">
        <f t="shared" si="18"/>
        <v>0</v>
      </c>
      <c r="Q173" s="5"/>
    </row>
    <row r="174" spans="1:19" ht="19.899999999999999" customHeight="1" x14ac:dyDescent="0.2">
      <c r="A174" s="6">
        <v>14</v>
      </c>
      <c r="B174" s="6" t="s">
        <v>3</v>
      </c>
      <c r="C174" s="1" t="s">
        <v>22</v>
      </c>
      <c r="D174" s="7">
        <v>0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9">
        <f t="shared" si="19"/>
        <v>0</v>
      </c>
      <c r="O174" s="6"/>
      <c r="P174" s="6">
        <f t="shared" si="18"/>
        <v>0</v>
      </c>
      <c r="Q174" s="5"/>
    </row>
    <row r="175" spans="1:19" ht="19.899999999999999" customHeight="1" x14ac:dyDescent="0.2">
      <c r="A175" s="6">
        <v>1</v>
      </c>
      <c r="B175" s="6" t="s">
        <v>16</v>
      </c>
      <c r="C175" s="1" t="s">
        <v>21</v>
      </c>
      <c r="D175" s="7">
        <v>0</v>
      </c>
      <c r="E175" s="7">
        <v>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9">
        <f t="shared" si="19"/>
        <v>0</v>
      </c>
      <c r="O175" s="8"/>
      <c r="P175" s="6">
        <f t="shared" si="18"/>
        <v>0</v>
      </c>
      <c r="Q175" s="5"/>
    </row>
    <row r="176" spans="1:19" ht="19.899999999999999" customHeight="1" x14ac:dyDescent="0.2">
      <c r="A176" s="6">
        <v>2</v>
      </c>
      <c r="B176" s="6" t="s">
        <v>15</v>
      </c>
      <c r="C176" s="1" t="s">
        <v>21</v>
      </c>
      <c r="D176" s="7">
        <v>0</v>
      </c>
      <c r="E176" s="7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7">
        <f>D176</f>
        <v>0</v>
      </c>
      <c r="M176" s="10" t="e">
        <f>N176*100/L176</f>
        <v>#DIV/0!</v>
      </c>
      <c r="N176" s="9">
        <f t="shared" si="19"/>
        <v>0</v>
      </c>
      <c r="O176" s="6"/>
      <c r="P176" s="6">
        <f t="shared" si="18"/>
        <v>0</v>
      </c>
      <c r="Q176" s="5"/>
    </row>
    <row r="177" spans="1:19" ht="19.899999999999999" customHeight="1" x14ac:dyDescent="0.2">
      <c r="A177" s="6">
        <v>3</v>
      </c>
      <c r="B177" s="6" t="s">
        <v>14</v>
      </c>
      <c r="C177" s="1" t="s">
        <v>21</v>
      </c>
      <c r="D177" s="7">
        <v>12</v>
      </c>
      <c r="E177" s="7">
        <v>12</v>
      </c>
      <c r="F177" s="7">
        <v>12</v>
      </c>
      <c r="G177" s="7">
        <v>10</v>
      </c>
      <c r="H177" s="7">
        <v>3</v>
      </c>
      <c r="I177" s="7">
        <v>3</v>
      </c>
      <c r="J177" s="7">
        <v>3</v>
      </c>
      <c r="K177" s="7">
        <v>2</v>
      </c>
      <c r="L177" s="7">
        <f>F177</f>
        <v>12</v>
      </c>
      <c r="M177" s="10">
        <f>N177*100/L177</f>
        <v>91.666666666666671</v>
      </c>
      <c r="N177" s="9">
        <f t="shared" si="19"/>
        <v>11</v>
      </c>
      <c r="O177" s="6">
        <v>30</v>
      </c>
      <c r="P177" s="6">
        <f t="shared" si="18"/>
        <v>0.3</v>
      </c>
      <c r="Q177" s="5"/>
    </row>
    <row r="178" spans="1:19" ht="19.899999999999999" customHeight="1" x14ac:dyDescent="0.2">
      <c r="A178" s="6">
        <v>4</v>
      </c>
      <c r="B178" s="6" t="s">
        <v>13</v>
      </c>
      <c r="C178" s="1" t="s">
        <v>21</v>
      </c>
      <c r="D178" s="7">
        <v>35</v>
      </c>
      <c r="E178" s="7">
        <v>42</v>
      </c>
      <c r="F178" s="7">
        <v>30</v>
      </c>
      <c r="G178" s="7">
        <v>37</v>
      </c>
      <c r="H178" s="7">
        <v>6</v>
      </c>
      <c r="I178" s="7">
        <v>8</v>
      </c>
      <c r="J178" s="7">
        <v>7</v>
      </c>
      <c r="K178" s="7">
        <v>11</v>
      </c>
      <c r="L178" s="7">
        <f>E178</f>
        <v>42</v>
      </c>
      <c r="M178" s="10">
        <f>N178*100/L178</f>
        <v>76.19047619047619</v>
      </c>
      <c r="N178" s="9">
        <f t="shared" si="19"/>
        <v>32</v>
      </c>
      <c r="O178" s="6">
        <v>67</v>
      </c>
      <c r="P178" s="6">
        <f t="shared" si="18"/>
        <v>0.67</v>
      </c>
      <c r="Q178" s="5"/>
    </row>
    <row r="179" spans="1:19" ht="19.899999999999999" customHeight="1" x14ac:dyDescent="0.2">
      <c r="A179" s="6">
        <v>5</v>
      </c>
      <c r="B179" s="6" t="s">
        <v>12</v>
      </c>
      <c r="C179" s="1" t="s">
        <v>21</v>
      </c>
      <c r="D179" s="7">
        <v>0</v>
      </c>
      <c r="E179" s="7">
        <v>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9">
        <f t="shared" si="19"/>
        <v>0</v>
      </c>
      <c r="O179" s="6"/>
      <c r="P179" s="6">
        <f t="shared" si="18"/>
        <v>0</v>
      </c>
      <c r="Q179" s="5"/>
    </row>
    <row r="180" spans="1:19" ht="19.899999999999999" customHeight="1" x14ac:dyDescent="0.25">
      <c r="A180" s="6">
        <v>6</v>
      </c>
      <c r="B180" s="6" t="s">
        <v>11</v>
      </c>
      <c r="C180" s="1" t="s">
        <v>21</v>
      </c>
      <c r="D180" s="7">
        <v>31</v>
      </c>
      <c r="E180" s="7">
        <v>18</v>
      </c>
      <c r="F180" s="7">
        <v>16</v>
      </c>
      <c r="G180" s="7">
        <v>16</v>
      </c>
      <c r="H180" s="7">
        <v>6</v>
      </c>
      <c r="I180" s="7">
        <v>6</v>
      </c>
      <c r="J180" s="7">
        <v>7</v>
      </c>
      <c r="K180" s="7">
        <v>6</v>
      </c>
      <c r="L180" s="7">
        <f>D180</f>
        <v>31</v>
      </c>
      <c r="M180" s="10">
        <f t="shared" ref="M180:M186" si="20">N180*100/L180</f>
        <v>80.645161290322577</v>
      </c>
      <c r="N180" s="13">
        <f t="shared" si="19"/>
        <v>25</v>
      </c>
      <c r="O180" s="6">
        <v>16</v>
      </c>
      <c r="P180" s="6">
        <f t="shared" si="18"/>
        <v>0.16</v>
      </c>
      <c r="Q180" s="5"/>
      <c r="R180" s="12"/>
      <c r="S180" s="12"/>
    </row>
    <row r="181" spans="1:19" ht="19.899999999999999" customHeight="1" x14ac:dyDescent="0.2">
      <c r="A181" s="6">
        <v>7</v>
      </c>
      <c r="B181" s="6" t="s">
        <v>10</v>
      </c>
      <c r="C181" s="1" t="s">
        <v>21</v>
      </c>
      <c r="D181" s="7">
        <v>288</v>
      </c>
      <c r="E181" s="7">
        <v>285</v>
      </c>
      <c r="F181" s="7">
        <v>200</v>
      </c>
      <c r="G181" s="7">
        <v>200</v>
      </c>
      <c r="H181" s="7">
        <v>55</v>
      </c>
      <c r="I181" s="7">
        <v>50</v>
      </c>
      <c r="J181" s="7">
        <v>35</v>
      </c>
      <c r="K181" s="7">
        <v>40</v>
      </c>
      <c r="L181" s="7">
        <f>D181</f>
        <v>288</v>
      </c>
      <c r="M181" s="10">
        <f t="shared" si="20"/>
        <v>62.5</v>
      </c>
      <c r="N181" s="9">
        <f t="shared" si="19"/>
        <v>180</v>
      </c>
      <c r="O181" s="6">
        <v>200</v>
      </c>
      <c r="P181" s="6">
        <f t="shared" si="18"/>
        <v>2</v>
      </c>
      <c r="Q181" s="5"/>
    </row>
    <row r="182" spans="1:19" ht="19.899999999999999" customHeight="1" x14ac:dyDescent="0.2">
      <c r="A182" s="6">
        <v>8</v>
      </c>
      <c r="B182" s="6" t="s">
        <v>9</v>
      </c>
      <c r="C182" s="1" t="s">
        <v>21</v>
      </c>
      <c r="D182" s="7">
        <v>138</v>
      </c>
      <c r="E182" s="7">
        <v>141</v>
      </c>
      <c r="F182" s="7">
        <v>141</v>
      </c>
      <c r="G182" s="7">
        <v>145</v>
      </c>
      <c r="H182" s="7">
        <v>28</v>
      </c>
      <c r="I182" s="7">
        <v>26</v>
      </c>
      <c r="J182" s="7">
        <v>25</v>
      </c>
      <c r="K182" s="7">
        <v>29</v>
      </c>
      <c r="L182" s="7">
        <f>G182</f>
        <v>145</v>
      </c>
      <c r="M182" s="10">
        <f t="shared" si="20"/>
        <v>74.482758620689651</v>
      </c>
      <c r="N182" s="9">
        <f t="shared" si="19"/>
        <v>108</v>
      </c>
      <c r="O182" s="6">
        <v>164</v>
      </c>
      <c r="P182" s="6">
        <f t="shared" si="18"/>
        <v>1.64</v>
      </c>
      <c r="Q182" s="5"/>
    </row>
    <row r="183" spans="1:19" ht="19.899999999999999" customHeight="1" x14ac:dyDescent="0.2">
      <c r="A183" s="6">
        <v>9</v>
      </c>
      <c r="B183" s="6" t="s">
        <v>8</v>
      </c>
      <c r="C183" s="1" t="s">
        <v>21</v>
      </c>
      <c r="D183" s="7">
        <v>1842</v>
      </c>
      <c r="E183" s="7">
        <v>1842</v>
      </c>
      <c r="F183" s="7">
        <v>1842</v>
      </c>
      <c r="G183" s="7">
        <v>1842</v>
      </c>
      <c r="H183" s="7">
        <v>335</v>
      </c>
      <c r="I183" s="7">
        <v>337</v>
      </c>
      <c r="J183" s="7">
        <v>331</v>
      </c>
      <c r="K183" s="7">
        <v>319</v>
      </c>
      <c r="L183" s="7">
        <f>D183</f>
        <v>1842</v>
      </c>
      <c r="M183" s="10">
        <f t="shared" si="20"/>
        <v>71.769815418023882</v>
      </c>
      <c r="N183" s="9">
        <f t="shared" si="19"/>
        <v>1322</v>
      </c>
      <c r="O183" s="6">
        <v>1842</v>
      </c>
      <c r="P183" s="6">
        <f t="shared" si="18"/>
        <v>18.420000000000002</v>
      </c>
      <c r="Q183" s="5"/>
    </row>
    <row r="184" spans="1:19" ht="19.899999999999999" customHeight="1" x14ac:dyDescent="0.2">
      <c r="A184" s="6">
        <v>10</v>
      </c>
      <c r="B184" s="6" t="s">
        <v>7</v>
      </c>
      <c r="C184" s="1" t="s">
        <v>21</v>
      </c>
      <c r="D184" s="7">
        <v>365</v>
      </c>
      <c r="E184" s="7">
        <v>365</v>
      </c>
      <c r="F184" s="7">
        <v>365</v>
      </c>
      <c r="G184" s="7">
        <v>365</v>
      </c>
      <c r="H184" s="7">
        <v>65</v>
      </c>
      <c r="I184" s="7">
        <v>66</v>
      </c>
      <c r="J184" s="7">
        <v>68</v>
      </c>
      <c r="K184" s="7">
        <v>65</v>
      </c>
      <c r="L184" s="7">
        <f>F184</f>
        <v>365</v>
      </c>
      <c r="M184" s="10">
        <f t="shared" si="20"/>
        <v>72.328767123287676</v>
      </c>
      <c r="N184" s="9">
        <f t="shared" si="19"/>
        <v>264</v>
      </c>
      <c r="O184" s="6">
        <v>365</v>
      </c>
      <c r="P184" s="6">
        <f t="shared" si="18"/>
        <v>3.65</v>
      </c>
      <c r="Q184" s="5"/>
    </row>
    <row r="185" spans="1:19" ht="19.899999999999999" customHeight="1" x14ac:dyDescent="0.2">
      <c r="A185" s="6">
        <v>11</v>
      </c>
      <c r="B185" s="6" t="s">
        <v>6</v>
      </c>
      <c r="C185" s="1" t="s">
        <v>21</v>
      </c>
      <c r="D185" s="7">
        <v>10</v>
      </c>
      <c r="E185" s="7">
        <v>0</v>
      </c>
      <c r="F185" s="7">
        <v>15</v>
      </c>
      <c r="G185" s="7">
        <v>10</v>
      </c>
      <c r="H185" s="7">
        <v>4</v>
      </c>
      <c r="I185" s="7">
        <v>0</v>
      </c>
      <c r="J185" s="7">
        <v>5</v>
      </c>
      <c r="K185" s="7">
        <v>3</v>
      </c>
      <c r="L185" s="7">
        <f>F185</f>
        <v>15</v>
      </c>
      <c r="M185" s="10">
        <f t="shared" si="20"/>
        <v>80</v>
      </c>
      <c r="N185" s="9">
        <f t="shared" si="19"/>
        <v>12</v>
      </c>
      <c r="O185" s="6">
        <v>45</v>
      </c>
      <c r="P185" s="6">
        <f t="shared" si="18"/>
        <v>0.45</v>
      </c>
      <c r="Q185" s="5"/>
    </row>
    <row r="186" spans="1:19" ht="19.899999999999999" customHeight="1" x14ac:dyDescent="0.2">
      <c r="A186" s="6">
        <v>12</v>
      </c>
      <c r="B186" s="6" t="s">
        <v>5</v>
      </c>
      <c r="C186" s="1" t="s">
        <v>21</v>
      </c>
      <c r="D186" s="7">
        <v>0</v>
      </c>
      <c r="E186" s="7">
        <v>0</v>
      </c>
      <c r="F186" s="7">
        <v>0</v>
      </c>
      <c r="G186" s="7">
        <v>3</v>
      </c>
      <c r="H186" s="7">
        <v>0</v>
      </c>
      <c r="I186" s="7">
        <v>0</v>
      </c>
      <c r="J186" s="7">
        <v>0</v>
      </c>
      <c r="K186" s="7">
        <v>1</v>
      </c>
      <c r="L186" s="7">
        <f>G186</f>
        <v>3</v>
      </c>
      <c r="M186" s="10">
        <f t="shared" si="20"/>
        <v>33.333333333333336</v>
      </c>
      <c r="N186" s="9">
        <f t="shared" si="19"/>
        <v>1</v>
      </c>
      <c r="O186" s="6">
        <v>3</v>
      </c>
      <c r="P186" s="6">
        <f t="shared" si="18"/>
        <v>0.03</v>
      </c>
      <c r="Q186" s="5"/>
    </row>
    <row r="187" spans="1:19" ht="19.899999999999999" customHeight="1" x14ac:dyDescent="0.2">
      <c r="A187" s="6">
        <v>13</v>
      </c>
      <c r="B187" s="6" t="s">
        <v>4</v>
      </c>
      <c r="C187" s="1" t="s">
        <v>21</v>
      </c>
      <c r="D187" s="7">
        <v>0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9">
        <f t="shared" si="19"/>
        <v>0</v>
      </c>
      <c r="O187" s="6"/>
      <c r="P187" s="6">
        <f t="shared" si="18"/>
        <v>0</v>
      </c>
      <c r="Q187" s="5"/>
    </row>
    <row r="188" spans="1:19" ht="19.899999999999999" customHeight="1" x14ac:dyDescent="0.2">
      <c r="A188" s="6">
        <v>14</v>
      </c>
      <c r="B188" s="6" t="s">
        <v>3</v>
      </c>
      <c r="C188" s="1" t="s">
        <v>21</v>
      </c>
      <c r="D188" s="7">
        <v>40</v>
      </c>
      <c r="E188" s="7">
        <v>75</v>
      </c>
      <c r="F188" s="7">
        <v>75</v>
      </c>
      <c r="G188" s="7">
        <v>75</v>
      </c>
      <c r="H188" s="7">
        <v>7</v>
      </c>
      <c r="I188" s="7">
        <v>15</v>
      </c>
      <c r="J188" s="7">
        <v>20</v>
      </c>
      <c r="K188" s="7">
        <v>15</v>
      </c>
      <c r="L188" s="7">
        <f>F188</f>
        <v>75</v>
      </c>
      <c r="M188" s="7">
        <v>0</v>
      </c>
      <c r="N188" s="9">
        <f t="shared" si="19"/>
        <v>57</v>
      </c>
      <c r="O188" s="6">
        <v>138</v>
      </c>
      <c r="P188" s="6">
        <f t="shared" si="18"/>
        <v>1.38</v>
      </c>
      <c r="Q188" s="5"/>
    </row>
    <row r="189" spans="1:19" ht="19.899999999999999" customHeight="1" x14ac:dyDescent="0.2">
      <c r="A189" s="6">
        <v>1</v>
      </c>
      <c r="B189" s="6" t="s">
        <v>16</v>
      </c>
      <c r="C189" s="1" t="s">
        <v>20</v>
      </c>
      <c r="D189" s="7">
        <v>0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>
        <v>0</v>
      </c>
      <c r="O189" s="8"/>
      <c r="P189" s="6"/>
      <c r="Q189" s="5"/>
    </row>
    <row r="190" spans="1:19" ht="19.899999999999999" customHeight="1" x14ac:dyDescent="0.2">
      <c r="A190" s="6">
        <v>2</v>
      </c>
      <c r="B190" s="6" t="s">
        <v>15</v>
      </c>
      <c r="C190" s="1" t="s">
        <v>20</v>
      </c>
      <c r="D190" s="7">
        <v>0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6"/>
      <c r="P190" s="6"/>
      <c r="Q190" s="5"/>
    </row>
    <row r="191" spans="1:19" ht="19.899999999999999" customHeight="1" x14ac:dyDescent="0.2">
      <c r="A191" s="6">
        <v>3</v>
      </c>
      <c r="B191" s="6" t="s">
        <v>14</v>
      </c>
      <c r="C191" s="1" t="s">
        <v>20</v>
      </c>
      <c r="D191" s="7">
        <v>0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6"/>
      <c r="P191" s="6"/>
      <c r="Q191" s="5"/>
    </row>
    <row r="192" spans="1:19" ht="19.899999999999999" customHeight="1" x14ac:dyDescent="0.2">
      <c r="A192" s="6">
        <v>4</v>
      </c>
      <c r="B192" s="6" t="s">
        <v>13</v>
      </c>
      <c r="C192" s="1" t="s">
        <v>20</v>
      </c>
      <c r="D192" s="7">
        <v>0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>
        <v>0</v>
      </c>
      <c r="O192" s="6"/>
      <c r="P192" s="6"/>
      <c r="Q192" s="5"/>
    </row>
    <row r="193" spans="1:19" ht="19.899999999999999" customHeight="1" x14ac:dyDescent="0.2">
      <c r="A193" s="6">
        <v>5</v>
      </c>
      <c r="B193" s="6" t="s">
        <v>12</v>
      </c>
      <c r="C193" s="1" t="s">
        <v>20</v>
      </c>
      <c r="D193" s="7">
        <v>0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>
        <v>0</v>
      </c>
      <c r="O193" s="6"/>
      <c r="P193" s="6"/>
      <c r="Q193" s="5"/>
    </row>
    <row r="194" spans="1:19" ht="19.899999999999999" customHeight="1" x14ac:dyDescent="0.25">
      <c r="A194" s="6">
        <v>6</v>
      </c>
      <c r="B194" s="6" t="s">
        <v>11</v>
      </c>
      <c r="C194" s="1" t="s">
        <v>20</v>
      </c>
      <c r="D194" s="7">
        <v>0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15">
        <v>0</v>
      </c>
      <c r="O194" s="6"/>
      <c r="P194" s="6"/>
      <c r="Q194" s="5"/>
      <c r="R194" s="12"/>
      <c r="S194" s="12"/>
    </row>
    <row r="195" spans="1:19" ht="19.899999999999999" customHeight="1" x14ac:dyDescent="0.2">
      <c r="A195" s="6">
        <v>7</v>
      </c>
      <c r="B195" s="6" t="s">
        <v>10</v>
      </c>
      <c r="C195" s="1" t="s">
        <v>20</v>
      </c>
      <c r="D195" s="7">
        <v>0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6"/>
      <c r="P195" s="6"/>
      <c r="Q195" s="5"/>
    </row>
    <row r="196" spans="1:19" ht="19.899999999999999" customHeight="1" x14ac:dyDescent="0.2">
      <c r="A196" s="6">
        <v>8</v>
      </c>
      <c r="B196" s="6" t="s">
        <v>9</v>
      </c>
      <c r="C196" s="1" t="s">
        <v>20</v>
      </c>
      <c r="D196" s="7">
        <v>0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6"/>
      <c r="P196" s="6"/>
      <c r="Q196" s="5"/>
    </row>
    <row r="197" spans="1:19" ht="19.899999999999999" customHeight="1" x14ac:dyDescent="0.2">
      <c r="A197" s="6">
        <v>9</v>
      </c>
      <c r="B197" s="6" t="s">
        <v>8</v>
      </c>
      <c r="C197" s="1" t="s">
        <v>20</v>
      </c>
      <c r="D197" s="7">
        <v>0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6"/>
      <c r="P197" s="6"/>
      <c r="Q197" s="5"/>
    </row>
    <row r="198" spans="1:19" ht="19.899999999999999" customHeight="1" x14ac:dyDescent="0.2">
      <c r="A198" s="6">
        <v>10</v>
      </c>
      <c r="B198" s="6" t="s">
        <v>7</v>
      </c>
      <c r="C198" s="1" t="s">
        <v>20</v>
      </c>
      <c r="D198" s="7">
        <v>0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>
        <v>0</v>
      </c>
      <c r="O198" s="6"/>
      <c r="P198" s="6"/>
      <c r="Q198" s="5"/>
    </row>
    <row r="199" spans="1:19" ht="19.899999999999999" customHeight="1" x14ac:dyDescent="0.2">
      <c r="A199" s="6">
        <v>11</v>
      </c>
      <c r="B199" s="6" t="s">
        <v>6</v>
      </c>
      <c r="C199" s="1" t="s">
        <v>20</v>
      </c>
      <c r="D199" s="7">
        <v>0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>
        <v>0</v>
      </c>
      <c r="O199" s="6"/>
      <c r="P199" s="6"/>
      <c r="Q199" s="5"/>
    </row>
    <row r="200" spans="1:19" ht="19.899999999999999" customHeight="1" x14ac:dyDescent="0.2">
      <c r="A200" s="6">
        <v>12</v>
      </c>
      <c r="B200" s="6" t="s">
        <v>5</v>
      </c>
      <c r="C200" s="1" t="s">
        <v>20</v>
      </c>
      <c r="D200" s="7">
        <v>0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6"/>
      <c r="P200" s="6"/>
      <c r="Q200" s="5"/>
    </row>
    <row r="201" spans="1:19" ht="19.899999999999999" customHeight="1" x14ac:dyDescent="0.2">
      <c r="A201" s="6">
        <v>13</v>
      </c>
      <c r="B201" s="6" t="s">
        <v>4</v>
      </c>
      <c r="C201" s="1" t="s">
        <v>20</v>
      </c>
      <c r="D201" s="7">
        <v>0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>
        <v>0</v>
      </c>
      <c r="O201" s="6"/>
      <c r="P201" s="6"/>
      <c r="Q201" s="5"/>
    </row>
    <row r="202" spans="1:19" ht="19.899999999999999" customHeight="1" x14ac:dyDescent="0.2">
      <c r="A202" s="6">
        <v>14</v>
      </c>
      <c r="B202" s="6" t="s">
        <v>3</v>
      </c>
      <c r="C202" s="1" t="s">
        <v>20</v>
      </c>
      <c r="D202" s="7">
        <v>0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6"/>
      <c r="P202" s="6"/>
      <c r="Q202" s="5"/>
    </row>
    <row r="203" spans="1:19" ht="19.899999999999999" customHeight="1" x14ac:dyDescent="0.2">
      <c r="A203" s="6">
        <v>1</v>
      </c>
      <c r="B203" s="6" t="s">
        <v>16</v>
      </c>
      <c r="C203" s="1" t="s">
        <v>19</v>
      </c>
      <c r="D203" s="7">
        <v>0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9">
        <f t="shared" ref="N203:N230" si="21">SUM(H203:K203)</f>
        <v>0</v>
      </c>
      <c r="O203" s="8"/>
      <c r="P203" s="6">
        <f t="shared" ref="P203:P216" si="22">O203/300</f>
        <v>0</v>
      </c>
      <c r="Q203" s="5">
        <f t="shared" ref="Q203:Q216" si="23">L203/300</f>
        <v>0</v>
      </c>
    </row>
    <row r="204" spans="1:19" ht="19.899999999999999" customHeight="1" x14ac:dyDescent="0.2">
      <c r="A204" s="6">
        <v>2</v>
      </c>
      <c r="B204" s="6" t="s">
        <v>15</v>
      </c>
      <c r="C204" s="1" t="s">
        <v>19</v>
      </c>
      <c r="D204" s="7">
        <v>33</v>
      </c>
      <c r="E204" s="7">
        <v>33</v>
      </c>
      <c r="F204" s="7">
        <v>33</v>
      </c>
      <c r="G204" s="7">
        <v>33</v>
      </c>
      <c r="H204" s="7">
        <v>2</v>
      </c>
      <c r="I204" s="7">
        <v>3</v>
      </c>
      <c r="J204" s="7">
        <v>5</v>
      </c>
      <c r="K204" s="7">
        <v>4</v>
      </c>
      <c r="L204" s="7">
        <f>D204</f>
        <v>33</v>
      </c>
      <c r="M204" s="10">
        <f>N204*100/L204</f>
        <v>42.424242424242422</v>
      </c>
      <c r="N204" s="9">
        <f t="shared" si="21"/>
        <v>14</v>
      </c>
      <c r="O204" s="6">
        <v>69</v>
      </c>
      <c r="P204" s="10">
        <f t="shared" si="22"/>
        <v>0.23</v>
      </c>
      <c r="Q204" s="5">
        <f t="shared" si="23"/>
        <v>0.11</v>
      </c>
    </row>
    <row r="205" spans="1:19" ht="19.899999999999999" customHeight="1" x14ac:dyDescent="0.2">
      <c r="A205" s="6">
        <v>3</v>
      </c>
      <c r="B205" s="6" t="s">
        <v>14</v>
      </c>
      <c r="C205" s="1" t="s">
        <v>19</v>
      </c>
      <c r="D205" s="7">
        <v>85</v>
      </c>
      <c r="E205" s="7">
        <v>62</v>
      </c>
      <c r="F205" s="7">
        <v>87</v>
      </c>
      <c r="G205" s="7">
        <v>87</v>
      </c>
      <c r="H205" s="7">
        <v>8</v>
      </c>
      <c r="I205" s="7">
        <v>5</v>
      </c>
      <c r="J205" s="7">
        <v>7</v>
      </c>
      <c r="K205" s="7">
        <v>7</v>
      </c>
      <c r="L205" s="7">
        <f>G205</f>
        <v>87</v>
      </c>
      <c r="M205" s="10">
        <f>N205*100/L205</f>
        <v>31.03448275862069</v>
      </c>
      <c r="N205" s="9">
        <f t="shared" si="21"/>
        <v>27</v>
      </c>
      <c r="O205" s="6">
        <v>189</v>
      </c>
      <c r="P205" s="10">
        <f t="shared" si="22"/>
        <v>0.63</v>
      </c>
      <c r="Q205" s="5">
        <f t="shared" si="23"/>
        <v>0.28999999999999998</v>
      </c>
    </row>
    <row r="206" spans="1:19" ht="19.899999999999999" customHeight="1" x14ac:dyDescent="0.2">
      <c r="A206" s="6">
        <v>4</v>
      </c>
      <c r="B206" s="6" t="s">
        <v>13</v>
      </c>
      <c r="C206" s="1" t="s">
        <v>19</v>
      </c>
      <c r="D206" s="7">
        <v>0</v>
      </c>
      <c r="E206" s="7">
        <v>0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v>0</v>
      </c>
      <c r="L206" s="7">
        <v>0</v>
      </c>
      <c r="M206" s="14">
        <v>0</v>
      </c>
      <c r="N206" s="9">
        <f t="shared" si="21"/>
        <v>0</v>
      </c>
      <c r="O206" s="6"/>
      <c r="P206" s="10">
        <f t="shared" si="22"/>
        <v>0</v>
      </c>
      <c r="Q206" s="5">
        <f t="shared" si="23"/>
        <v>0</v>
      </c>
    </row>
    <row r="207" spans="1:19" ht="19.899999999999999" customHeight="1" x14ac:dyDescent="0.2">
      <c r="A207" s="6">
        <v>5</v>
      </c>
      <c r="B207" s="6" t="s">
        <v>12</v>
      </c>
      <c r="C207" s="1" t="s">
        <v>19</v>
      </c>
      <c r="D207" s="7">
        <v>33</v>
      </c>
      <c r="E207" s="7">
        <v>35</v>
      </c>
      <c r="F207" s="7">
        <v>58</v>
      </c>
      <c r="G207" s="7">
        <v>55</v>
      </c>
      <c r="H207" s="7">
        <v>5</v>
      </c>
      <c r="I207" s="7">
        <v>5</v>
      </c>
      <c r="J207" s="7">
        <v>15</v>
      </c>
      <c r="K207" s="7">
        <v>13</v>
      </c>
      <c r="L207" s="7">
        <f>F207</f>
        <v>58</v>
      </c>
      <c r="M207" s="10">
        <f>N207*100/L207</f>
        <v>65.517241379310349</v>
      </c>
      <c r="N207" s="9">
        <f t="shared" si="21"/>
        <v>38</v>
      </c>
      <c r="O207" s="6">
        <v>260</v>
      </c>
      <c r="P207" s="10">
        <f t="shared" si="22"/>
        <v>0.8666666666666667</v>
      </c>
      <c r="Q207" s="5">
        <f t="shared" si="23"/>
        <v>0.19333333333333333</v>
      </c>
    </row>
    <row r="208" spans="1:19" ht="19.899999999999999" customHeight="1" x14ac:dyDescent="0.25">
      <c r="A208" s="6">
        <v>6</v>
      </c>
      <c r="B208" s="6" t="s">
        <v>11</v>
      </c>
      <c r="C208" s="1" t="s">
        <v>19</v>
      </c>
      <c r="D208" s="7">
        <v>440</v>
      </c>
      <c r="E208" s="7">
        <v>357</v>
      </c>
      <c r="F208" s="7">
        <v>327</v>
      </c>
      <c r="G208" s="7">
        <v>423</v>
      </c>
      <c r="H208" s="7">
        <v>35</v>
      </c>
      <c r="I208" s="7">
        <v>28</v>
      </c>
      <c r="J208" s="7">
        <v>26</v>
      </c>
      <c r="K208" s="7">
        <v>33</v>
      </c>
      <c r="L208" s="7">
        <f>D208</f>
        <v>440</v>
      </c>
      <c r="M208" s="10">
        <f>N208*100/L208</f>
        <v>27.727272727272727</v>
      </c>
      <c r="N208" s="13">
        <f t="shared" si="21"/>
        <v>122</v>
      </c>
      <c r="O208" s="6">
        <v>653</v>
      </c>
      <c r="P208" s="10">
        <f t="shared" si="22"/>
        <v>2.1766666666666667</v>
      </c>
      <c r="Q208" s="5">
        <f t="shared" si="23"/>
        <v>1.4666666666666666</v>
      </c>
      <c r="R208" s="12"/>
      <c r="S208" s="12"/>
    </row>
    <row r="209" spans="1:19" ht="19.899999999999999" customHeight="1" x14ac:dyDescent="0.2">
      <c r="A209" s="6">
        <v>7</v>
      </c>
      <c r="B209" s="6" t="s">
        <v>10</v>
      </c>
      <c r="C209" s="1" t="s">
        <v>19</v>
      </c>
      <c r="D209" s="7">
        <v>725</v>
      </c>
      <c r="E209" s="7">
        <v>725</v>
      </c>
      <c r="F209" s="7">
        <v>661</v>
      </c>
      <c r="G209" s="7">
        <v>661</v>
      </c>
      <c r="H209" s="7">
        <v>76</v>
      </c>
      <c r="I209" s="7">
        <v>72</v>
      </c>
      <c r="J209" s="7">
        <v>71</v>
      </c>
      <c r="K209" s="7">
        <v>72</v>
      </c>
      <c r="L209" s="7">
        <f>E209</f>
        <v>725</v>
      </c>
      <c r="M209" s="10">
        <f>N209*100/L209</f>
        <v>40.137931034482762</v>
      </c>
      <c r="N209" s="9">
        <f t="shared" si="21"/>
        <v>291</v>
      </c>
      <c r="O209" s="6">
        <v>689</v>
      </c>
      <c r="P209" s="10">
        <f t="shared" si="22"/>
        <v>2.2966666666666669</v>
      </c>
      <c r="Q209" s="5">
        <f t="shared" si="23"/>
        <v>2.4166666666666665</v>
      </c>
    </row>
    <row r="210" spans="1:19" ht="19.899999999999999" customHeight="1" x14ac:dyDescent="0.2">
      <c r="A210" s="6">
        <v>8</v>
      </c>
      <c r="B210" s="6" t="s">
        <v>9</v>
      </c>
      <c r="C210" s="1" t="s">
        <v>19</v>
      </c>
      <c r="D210" s="7">
        <v>65</v>
      </c>
      <c r="E210" s="7">
        <v>67</v>
      </c>
      <c r="F210" s="7">
        <v>68</v>
      </c>
      <c r="G210" s="7">
        <v>68</v>
      </c>
      <c r="H210" s="7">
        <v>6</v>
      </c>
      <c r="I210" s="7">
        <v>7</v>
      </c>
      <c r="J210" s="7">
        <v>7</v>
      </c>
      <c r="K210" s="7">
        <v>9</v>
      </c>
      <c r="L210" s="7">
        <f>F210</f>
        <v>68</v>
      </c>
      <c r="M210" s="10">
        <f>N210*100/L210</f>
        <v>42.647058823529413</v>
      </c>
      <c r="N210" s="9">
        <f t="shared" si="21"/>
        <v>29</v>
      </c>
      <c r="O210" s="6">
        <v>73</v>
      </c>
      <c r="P210" s="10">
        <f t="shared" si="22"/>
        <v>0.24333333333333335</v>
      </c>
      <c r="Q210" s="5">
        <f t="shared" si="23"/>
        <v>0.22666666666666666</v>
      </c>
    </row>
    <row r="211" spans="1:19" ht="19.899999999999999" customHeight="1" x14ac:dyDescent="0.2">
      <c r="A211" s="6">
        <v>9</v>
      </c>
      <c r="B211" s="6" t="s">
        <v>8</v>
      </c>
      <c r="C211" s="1" t="s">
        <v>19</v>
      </c>
      <c r="D211" s="7">
        <v>0</v>
      </c>
      <c r="E211" s="7">
        <v>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  <c r="L211" s="7">
        <v>0</v>
      </c>
      <c r="M211" s="7">
        <v>0</v>
      </c>
      <c r="N211" s="9">
        <f t="shared" si="21"/>
        <v>0</v>
      </c>
      <c r="O211" s="6"/>
      <c r="P211" s="10">
        <f t="shared" si="22"/>
        <v>0</v>
      </c>
      <c r="Q211" s="5">
        <f t="shared" si="23"/>
        <v>0</v>
      </c>
    </row>
    <row r="212" spans="1:19" ht="19.899999999999999" customHeight="1" x14ac:dyDescent="0.2">
      <c r="A212" s="6">
        <v>10</v>
      </c>
      <c r="B212" s="6" t="s">
        <v>7</v>
      </c>
      <c r="C212" s="1" t="s">
        <v>19</v>
      </c>
      <c r="D212" s="7">
        <v>900</v>
      </c>
      <c r="E212" s="7">
        <v>1000</v>
      </c>
      <c r="F212" s="7">
        <v>1000</v>
      </c>
      <c r="G212" s="7">
        <v>1000</v>
      </c>
      <c r="H212" s="7">
        <v>90</v>
      </c>
      <c r="I212" s="7">
        <v>90</v>
      </c>
      <c r="J212" s="7">
        <v>80</v>
      </c>
      <c r="K212" s="7">
        <v>100</v>
      </c>
      <c r="L212" s="7">
        <f>F212</f>
        <v>1000</v>
      </c>
      <c r="M212" s="10">
        <f>N212*100/L212</f>
        <v>36</v>
      </c>
      <c r="N212" s="9">
        <f t="shared" si="21"/>
        <v>360</v>
      </c>
      <c r="O212" s="6">
        <v>1200</v>
      </c>
      <c r="P212" s="10">
        <f t="shared" si="22"/>
        <v>4</v>
      </c>
      <c r="Q212" s="5">
        <f t="shared" si="23"/>
        <v>3.3333333333333335</v>
      </c>
    </row>
    <row r="213" spans="1:19" ht="19.899999999999999" customHeight="1" x14ac:dyDescent="0.2">
      <c r="A213" s="6">
        <v>11</v>
      </c>
      <c r="B213" s="6" t="s">
        <v>6</v>
      </c>
      <c r="C213" s="1" t="s">
        <v>19</v>
      </c>
      <c r="D213" s="7">
        <v>25</v>
      </c>
      <c r="E213" s="7">
        <v>45</v>
      </c>
      <c r="F213" s="7">
        <v>45</v>
      </c>
      <c r="G213" s="7">
        <v>60</v>
      </c>
      <c r="H213" s="7">
        <v>3</v>
      </c>
      <c r="I213" s="7">
        <v>3</v>
      </c>
      <c r="J213" s="7">
        <v>6</v>
      </c>
      <c r="K213" s="7">
        <v>5</v>
      </c>
      <c r="L213" s="7">
        <f>G213</f>
        <v>60</v>
      </c>
      <c r="M213" s="10">
        <f>N213*100/L213</f>
        <v>28.333333333333332</v>
      </c>
      <c r="N213" s="9">
        <f t="shared" si="21"/>
        <v>17</v>
      </c>
      <c r="O213" s="6">
        <v>115</v>
      </c>
      <c r="P213" s="10">
        <f t="shared" si="22"/>
        <v>0.38333333333333336</v>
      </c>
      <c r="Q213" s="5">
        <f t="shared" si="23"/>
        <v>0.2</v>
      </c>
    </row>
    <row r="214" spans="1:19" ht="19.899999999999999" customHeight="1" x14ac:dyDescent="0.2">
      <c r="A214" s="6">
        <v>12</v>
      </c>
      <c r="B214" s="6" t="s">
        <v>5</v>
      </c>
      <c r="C214" s="1" t="s">
        <v>19</v>
      </c>
      <c r="D214" s="7">
        <v>0</v>
      </c>
      <c r="E214" s="7">
        <v>0</v>
      </c>
      <c r="F214" s="7">
        <v>0</v>
      </c>
      <c r="G214" s="7">
        <v>21</v>
      </c>
      <c r="H214" s="7">
        <v>0</v>
      </c>
      <c r="I214" s="7">
        <v>0</v>
      </c>
      <c r="J214" s="7">
        <v>0</v>
      </c>
      <c r="K214" s="7">
        <v>5</v>
      </c>
      <c r="L214" s="7">
        <f>G214</f>
        <v>21</v>
      </c>
      <c r="M214" s="10">
        <f>N214*100/L214</f>
        <v>23.80952380952381</v>
      </c>
      <c r="N214" s="9">
        <f t="shared" si="21"/>
        <v>5</v>
      </c>
      <c r="O214" s="6">
        <v>522</v>
      </c>
      <c r="P214" s="10">
        <f t="shared" si="22"/>
        <v>1.74</v>
      </c>
      <c r="Q214" s="5">
        <f t="shared" si="23"/>
        <v>7.0000000000000007E-2</v>
      </c>
    </row>
    <row r="215" spans="1:19" ht="19.899999999999999" customHeight="1" x14ac:dyDescent="0.2">
      <c r="A215" s="6">
        <v>13</v>
      </c>
      <c r="B215" s="6" t="s">
        <v>4</v>
      </c>
      <c r="C215" s="1" t="s">
        <v>19</v>
      </c>
      <c r="D215" s="7">
        <v>0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v>0</v>
      </c>
      <c r="L215" s="7">
        <v>0</v>
      </c>
      <c r="M215" s="7">
        <v>0</v>
      </c>
      <c r="N215" s="9">
        <f t="shared" si="21"/>
        <v>0</v>
      </c>
      <c r="O215" s="6"/>
      <c r="P215" s="10">
        <f t="shared" si="22"/>
        <v>0</v>
      </c>
      <c r="Q215" s="5">
        <f t="shared" si="23"/>
        <v>0</v>
      </c>
    </row>
    <row r="216" spans="1:19" ht="19.899999999999999" customHeight="1" x14ac:dyDescent="0.2">
      <c r="A216" s="6">
        <v>14</v>
      </c>
      <c r="B216" s="6" t="s">
        <v>3</v>
      </c>
      <c r="C216" s="1" t="s">
        <v>19</v>
      </c>
      <c r="D216" s="7">
        <v>86</v>
      </c>
      <c r="E216" s="7">
        <v>123</v>
      </c>
      <c r="F216" s="7">
        <v>0</v>
      </c>
      <c r="G216" s="7">
        <v>0</v>
      </c>
      <c r="H216" s="7">
        <v>7</v>
      </c>
      <c r="I216" s="7">
        <v>14</v>
      </c>
      <c r="J216" s="7">
        <v>0</v>
      </c>
      <c r="K216" s="7">
        <v>0</v>
      </c>
      <c r="L216" s="7">
        <f>E216</f>
        <v>123</v>
      </c>
      <c r="M216" s="7">
        <v>0</v>
      </c>
      <c r="N216" s="9">
        <f t="shared" si="21"/>
        <v>21</v>
      </c>
      <c r="O216" s="6">
        <v>246</v>
      </c>
      <c r="P216" s="10">
        <f t="shared" si="22"/>
        <v>0.82</v>
      </c>
      <c r="Q216" s="5">
        <f t="shared" si="23"/>
        <v>0.41</v>
      </c>
    </row>
    <row r="217" spans="1:19" ht="19.899999999999999" customHeight="1" x14ac:dyDescent="0.2">
      <c r="A217" s="6">
        <v>1</v>
      </c>
      <c r="B217" s="6" t="s">
        <v>16</v>
      </c>
      <c r="C217" s="11" t="s">
        <v>18</v>
      </c>
      <c r="D217" s="7">
        <v>999</v>
      </c>
      <c r="E217" s="7">
        <v>999</v>
      </c>
      <c r="F217" s="7">
        <v>799</v>
      </c>
      <c r="G217" s="7">
        <v>705</v>
      </c>
      <c r="H217" s="7">
        <v>789</v>
      </c>
      <c r="I217" s="7">
        <v>780</v>
      </c>
      <c r="J217" s="7">
        <v>419</v>
      </c>
      <c r="K217" s="7">
        <v>413</v>
      </c>
      <c r="L217" s="7">
        <f>E217</f>
        <v>999</v>
      </c>
      <c r="M217" s="10">
        <f t="shared" ref="M217:M224" si="24">N217*100/L217</f>
        <v>240.34034034034033</v>
      </c>
      <c r="N217" s="9">
        <f t="shared" si="21"/>
        <v>2401</v>
      </c>
      <c r="O217" s="8">
        <v>1175</v>
      </c>
      <c r="P217" s="6">
        <f t="shared" ref="P217:P230" si="25">O217/100</f>
        <v>11.75</v>
      </c>
      <c r="Q217" s="5">
        <f t="shared" ref="Q217:Q230" si="26">L217/100</f>
        <v>9.99</v>
      </c>
    </row>
    <row r="218" spans="1:19" ht="19.899999999999999" customHeight="1" x14ac:dyDescent="0.2">
      <c r="A218" s="6">
        <v>2</v>
      </c>
      <c r="B218" s="6" t="s">
        <v>15</v>
      </c>
      <c r="C218" s="11" t="s">
        <v>18</v>
      </c>
      <c r="D218" s="7">
        <v>155</v>
      </c>
      <c r="E218" s="7">
        <v>155</v>
      </c>
      <c r="F218" s="7">
        <v>155</v>
      </c>
      <c r="G218" s="7">
        <v>155</v>
      </c>
      <c r="H218" s="7">
        <v>25</v>
      </c>
      <c r="I218" s="7">
        <v>33</v>
      </c>
      <c r="J218" s="7">
        <v>35</v>
      </c>
      <c r="K218" s="7">
        <v>33</v>
      </c>
      <c r="L218" s="7">
        <f>G218</f>
        <v>155</v>
      </c>
      <c r="M218" s="10">
        <f t="shared" si="24"/>
        <v>81.290322580645167</v>
      </c>
      <c r="N218" s="9">
        <f t="shared" si="21"/>
        <v>126</v>
      </c>
      <c r="O218" s="6">
        <v>498</v>
      </c>
      <c r="P218" s="6">
        <f t="shared" si="25"/>
        <v>4.9800000000000004</v>
      </c>
      <c r="Q218" s="5">
        <f t="shared" si="26"/>
        <v>1.55</v>
      </c>
    </row>
    <row r="219" spans="1:19" ht="19.899999999999999" customHeight="1" x14ac:dyDescent="0.2">
      <c r="A219" s="6">
        <v>3</v>
      </c>
      <c r="B219" s="6" t="s">
        <v>14</v>
      </c>
      <c r="C219" s="11" t="s">
        <v>18</v>
      </c>
      <c r="D219" s="7">
        <v>104</v>
      </c>
      <c r="E219" s="7">
        <v>119</v>
      </c>
      <c r="F219" s="7">
        <v>119</v>
      </c>
      <c r="G219" s="7">
        <v>119</v>
      </c>
      <c r="H219" s="7">
        <v>14</v>
      </c>
      <c r="I219" s="7">
        <v>15</v>
      </c>
      <c r="J219" s="7">
        <v>15</v>
      </c>
      <c r="K219" s="7">
        <v>15</v>
      </c>
      <c r="L219" s="7">
        <f>G219</f>
        <v>119</v>
      </c>
      <c r="M219" s="10">
        <f t="shared" si="24"/>
        <v>49.579831932773111</v>
      </c>
      <c r="N219" s="9">
        <f t="shared" si="21"/>
        <v>59</v>
      </c>
      <c r="O219" s="6">
        <v>254</v>
      </c>
      <c r="P219" s="6">
        <f t="shared" si="25"/>
        <v>2.54</v>
      </c>
      <c r="Q219" s="5">
        <f t="shared" si="26"/>
        <v>1.19</v>
      </c>
    </row>
    <row r="220" spans="1:19" ht="19.899999999999999" customHeight="1" x14ac:dyDescent="0.2">
      <c r="A220" s="6">
        <v>4</v>
      </c>
      <c r="B220" s="6" t="s">
        <v>13</v>
      </c>
      <c r="C220" s="11" t="s">
        <v>18</v>
      </c>
      <c r="D220" s="7">
        <v>150</v>
      </c>
      <c r="E220" s="7">
        <v>195</v>
      </c>
      <c r="F220" s="7">
        <v>330</v>
      </c>
      <c r="G220" s="7">
        <v>233</v>
      </c>
      <c r="H220" s="7">
        <v>35</v>
      </c>
      <c r="I220" s="7">
        <v>43</v>
      </c>
      <c r="J220" s="7">
        <v>79</v>
      </c>
      <c r="K220" s="7">
        <v>29</v>
      </c>
      <c r="L220" s="7">
        <f>F220</f>
        <v>330</v>
      </c>
      <c r="M220" s="10">
        <f t="shared" si="24"/>
        <v>56.363636363636367</v>
      </c>
      <c r="N220" s="9">
        <f t="shared" si="21"/>
        <v>186</v>
      </c>
      <c r="O220" s="6">
        <v>556</v>
      </c>
      <c r="P220" s="6">
        <f t="shared" si="25"/>
        <v>5.56</v>
      </c>
      <c r="Q220" s="5">
        <f t="shared" si="26"/>
        <v>3.3</v>
      </c>
    </row>
    <row r="221" spans="1:19" ht="19.899999999999999" customHeight="1" x14ac:dyDescent="0.2">
      <c r="A221" s="6">
        <v>5</v>
      </c>
      <c r="B221" s="6" t="s">
        <v>12</v>
      </c>
      <c r="C221" s="11" t="s">
        <v>18</v>
      </c>
      <c r="D221" s="7">
        <v>1310</v>
      </c>
      <c r="E221" s="7">
        <v>1308</v>
      </c>
      <c r="F221" s="7">
        <v>1316</v>
      </c>
      <c r="G221" s="7">
        <v>1316</v>
      </c>
      <c r="H221" s="7">
        <v>185</v>
      </c>
      <c r="I221" s="7">
        <v>161</v>
      </c>
      <c r="J221" s="7">
        <v>163</v>
      </c>
      <c r="K221" s="7">
        <v>271</v>
      </c>
      <c r="L221" s="7">
        <f>F221</f>
        <v>1316</v>
      </c>
      <c r="M221" s="10">
        <f t="shared" si="24"/>
        <v>59.270516717325229</v>
      </c>
      <c r="N221" s="9">
        <f t="shared" si="21"/>
        <v>780</v>
      </c>
      <c r="O221" s="6">
        <v>1565</v>
      </c>
      <c r="P221" s="6">
        <f t="shared" si="25"/>
        <v>15.65</v>
      </c>
      <c r="Q221" s="5">
        <f t="shared" si="26"/>
        <v>13.16</v>
      </c>
    </row>
    <row r="222" spans="1:19" ht="19.899999999999999" customHeight="1" x14ac:dyDescent="0.25">
      <c r="A222" s="6">
        <v>6</v>
      </c>
      <c r="B222" s="6" t="s">
        <v>11</v>
      </c>
      <c r="C222" s="11" t="s">
        <v>18</v>
      </c>
      <c r="D222" s="7">
        <v>430</v>
      </c>
      <c r="E222" s="7">
        <v>546</v>
      </c>
      <c r="F222" s="7">
        <v>516</v>
      </c>
      <c r="G222" s="7">
        <v>527</v>
      </c>
      <c r="H222" s="7">
        <v>86</v>
      </c>
      <c r="I222" s="7">
        <v>109</v>
      </c>
      <c r="J222" s="7">
        <v>103</v>
      </c>
      <c r="K222" s="7">
        <v>124</v>
      </c>
      <c r="L222" s="7">
        <f>E222</f>
        <v>546</v>
      </c>
      <c r="M222" s="10">
        <f t="shared" si="24"/>
        <v>77.289377289377285</v>
      </c>
      <c r="N222" s="13">
        <f t="shared" si="21"/>
        <v>422</v>
      </c>
      <c r="O222" s="6">
        <v>648</v>
      </c>
      <c r="P222" s="6">
        <f t="shared" si="25"/>
        <v>6.48</v>
      </c>
      <c r="Q222" s="5">
        <f t="shared" si="26"/>
        <v>5.46</v>
      </c>
      <c r="R222" s="12"/>
      <c r="S222" s="12"/>
    </row>
    <row r="223" spans="1:19" ht="19.899999999999999" customHeight="1" x14ac:dyDescent="0.2">
      <c r="A223" s="6">
        <v>7</v>
      </c>
      <c r="B223" s="6" t="s">
        <v>10</v>
      </c>
      <c r="C223" s="11" t="s">
        <v>18</v>
      </c>
      <c r="D223" s="7">
        <v>1191</v>
      </c>
      <c r="E223" s="7">
        <v>1191</v>
      </c>
      <c r="F223" s="7">
        <v>1083</v>
      </c>
      <c r="G223" s="7">
        <v>1083</v>
      </c>
      <c r="H223" s="7">
        <v>151</v>
      </c>
      <c r="I223" s="7">
        <v>144</v>
      </c>
      <c r="J223" s="7">
        <v>151</v>
      </c>
      <c r="K223" s="7">
        <v>153</v>
      </c>
      <c r="L223" s="7">
        <f>E223</f>
        <v>1191</v>
      </c>
      <c r="M223" s="10">
        <f t="shared" si="24"/>
        <v>50.293870696893364</v>
      </c>
      <c r="N223" s="9">
        <f t="shared" si="21"/>
        <v>599</v>
      </c>
      <c r="O223" s="6">
        <v>1200</v>
      </c>
      <c r="P223" s="6">
        <f t="shared" si="25"/>
        <v>12</v>
      </c>
      <c r="Q223" s="5">
        <f t="shared" si="26"/>
        <v>11.91</v>
      </c>
    </row>
    <row r="224" spans="1:19" ht="19.899999999999999" customHeight="1" x14ac:dyDescent="0.2">
      <c r="A224" s="6">
        <v>8</v>
      </c>
      <c r="B224" s="6" t="s">
        <v>9</v>
      </c>
      <c r="C224" s="11" t="s">
        <v>18</v>
      </c>
      <c r="D224" s="7">
        <v>4192</v>
      </c>
      <c r="E224" s="7">
        <v>4192</v>
      </c>
      <c r="F224" s="7">
        <v>4250</v>
      </c>
      <c r="G224" s="7">
        <v>4255</v>
      </c>
      <c r="H224" s="7">
        <v>504</v>
      </c>
      <c r="I224" s="7">
        <v>570</v>
      </c>
      <c r="J224" s="7">
        <v>549</v>
      </c>
      <c r="K224" s="7">
        <v>544</v>
      </c>
      <c r="L224" s="7">
        <f>G224</f>
        <v>4255</v>
      </c>
      <c r="M224" s="10">
        <f t="shared" si="24"/>
        <v>50.928319623971795</v>
      </c>
      <c r="N224" s="9">
        <f t="shared" si="21"/>
        <v>2167</v>
      </c>
      <c r="O224" s="6">
        <v>4534</v>
      </c>
      <c r="P224" s="6">
        <f t="shared" si="25"/>
        <v>45.34</v>
      </c>
      <c r="Q224" s="5">
        <f t="shared" si="26"/>
        <v>42.55</v>
      </c>
    </row>
    <row r="225" spans="1:17" ht="19.899999999999999" customHeight="1" x14ac:dyDescent="0.2">
      <c r="A225" s="6">
        <v>9</v>
      </c>
      <c r="B225" s="6" t="s">
        <v>8</v>
      </c>
      <c r="C225" s="11" t="s">
        <v>18</v>
      </c>
      <c r="D225" s="7">
        <v>70</v>
      </c>
      <c r="E225" s="7">
        <v>70</v>
      </c>
      <c r="F225" s="7">
        <v>71</v>
      </c>
      <c r="G225" s="7">
        <v>71</v>
      </c>
      <c r="H225" s="7">
        <v>10</v>
      </c>
      <c r="I225" s="7">
        <v>12</v>
      </c>
      <c r="J225" s="7">
        <v>13</v>
      </c>
      <c r="K225" s="7">
        <v>13</v>
      </c>
      <c r="L225" s="7">
        <f>G225</f>
        <v>71</v>
      </c>
      <c r="M225" s="7">
        <v>0</v>
      </c>
      <c r="N225" s="9">
        <f t="shared" si="21"/>
        <v>48</v>
      </c>
      <c r="O225" s="6">
        <v>100</v>
      </c>
      <c r="P225" s="6">
        <f t="shared" si="25"/>
        <v>1</v>
      </c>
      <c r="Q225" s="5">
        <f t="shared" si="26"/>
        <v>0.71</v>
      </c>
    </row>
    <row r="226" spans="1:17" ht="19.899999999999999" customHeight="1" x14ac:dyDescent="0.2">
      <c r="A226" s="6">
        <v>10</v>
      </c>
      <c r="B226" s="6" t="s">
        <v>7</v>
      </c>
      <c r="C226" s="11" t="s">
        <v>18</v>
      </c>
      <c r="D226" s="7">
        <v>0</v>
      </c>
      <c r="E226" s="7">
        <v>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9">
        <f t="shared" si="21"/>
        <v>0</v>
      </c>
      <c r="O226" s="6"/>
      <c r="P226" s="6">
        <f t="shared" si="25"/>
        <v>0</v>
      </c>
      <c r="Q226" s="5">
        <f t="shared" si="26"/>
        <v>0</v>
      </c>
    </row>
    <row r="227" spans="1:17" ht="19.899999999999999" customHeight="1" x14ac:dyDescent="0.2">
      <c r="A227" s="6">
        <v>11</v>
      </c>
      <c r="B227" s="6" t="s">
        <v>6</v>
      </c>
      <c r="C227" s="11" t="s">
        <v>18</v>
      </c>
      <c r="D227" s="7">
        <v>50</v>
      </c>
      <c r="E227" s="7">
        <v>65</v>
      </c>
      <c r="F227" s="7">
        <v>85</v>
      </c>
      <c r="G227" s="7">
        <v>15</v>
      </c>
      <c r="H227" s="7">
        <v>11</v>
      </c>
      <c r="I227" s="7">
        <v>16</v>
      </c>
      <c r="J227" s="7">
        <v>21</v>
      </c>
      <c r="K227" s="7">
        <v>3</v>
      </c>
      <c r="L227" s="7">
        <f>F227</f>
        <v>85</v>
      </c>
      <c r="M227" s="10">
        <f>N227*100/L227</f>
        <v>60</v>
      </c>
      <c r="N227" s="9">
        <f t="shared" si="21"/>
        <v>51</v>
      </c>
      <c r="O227" s="6">
        <v>232</v>
      </c>
      <c r="P227" s="6">
        <f t="shared" si="25"/>
        <v>2.3199999999999998</v>
      </c>
      <c r="Q227" s="5">
        <f t="shared" si="26"/>
        <v>0.85</v>
      </c>
    </row>
    <row r="228" spans="1:17" ht="19.899999999999999" customHeight="1" x14ac:dyDescent="0.2">
      <c r="A228" s="6">
        <v>12</v>
      </c>
      <c r="B228" s="6" t="s">
        <v>5</v>
      </c>
      <c r="C228" s="11" t="s">
        <v>18</v>
      </c>
      <c r="D228" s="7">
        <v>0</v>
      </c>
      <c r="E228" s="7">
        <v>16</v>
      </c>
      <c r="F228" s="7">
        <v>18</v>
      </c>
      <c r="G228" s="7">
        <v>72</v>
      </c>
      <c r="H228" s="7">
        <v>0</v>
      </c>
      <c r="I228" s="7">
        <v>6</v>
      </c>
      <c r="J228" s="7">
        <v>7</v>
      </c>
      <c r="K228" s="7">
        <v>30</v>
      </c>
      <c r="L228" s="7">
        <f>G228</f>
        <v>72</v>
      </c>
      <c r="M228" s="10">
        <f>N228*100/L228</f>
        <v>59.722222222222221</v>
      </c>
      <c r="N228" s="9">
        <f t="shared" si="21"/>
        <v>43</v>
      </c>
      <c r="O228" s="6">
        <v>795</v>
      </c>
      <c r="P228" s="6">
        <f t="shared" si="25"/>
        <v>7.95</v>
      </c>
      <c r="Q228" s="5">
        <f t="shared" si="26"/>
        <v>0.72</v>
      </c>
    </row>
    <row r="229" spans="1:17" ht="19.899999999999999" customHeight="1" x14ac:dyDescent="0.2">
      <c r="A229" s="6">
        <v>13</v>
      </c>
      <c r="B229" s="6" t="s">
        <v>4</v>
      </c>
      <c r="C229" s="11" t="s">
        <v>18</v>
      </c>
      <c r="D229" s="7">
        <v>218</v>
      </c>
      <c r="E229" s="7">
        <v>309</v>
      </c>
      <c r="F229" s="7">
        <v>411</v>
      </c>
      <c r="G229" s="7">
        <v>445</v>
      </c>
      <c r="H229" s="7">
        <v>37</v>
      </c>
      <c r="I229" s="7">
        <v>38</v>
      </c>
      <c r="J229" s="7">
        <v>53</v>
      </c>
      <c r="K229" s="7">
        <v>55</v>
      </c>
      <c r="L229" s="7">
        <f>G229</f>
        <v>445</v>
      </c>
      <c r="M229" s="10">
        <f>N229*100/L229</f>
        <v>41.123595505617978</v>
      </c>
      <c r="N229" s="9">
        <f t="shared" si="21"/>
        <v>183</v>
      </c>
      <c r="O229" s="6">
        <v>614</v>
      </c>
      <c r="P229" s="6">
        <f t="shared" si="25"/>
        <v>6.14</v>
      </c>
      <c r="Q229" s="5">
        <f t="shared" si="26"/>
        <v>4.45</v>
      </c>
    </row>
    <row r="230" spans="1:17" ht="19.899999999999999" customHeight="1" x14ac:dyDescent="0.2">
      <c r="A230" s="6">
        <v>14</v>
      </c>
      <c r="B230" s="6" t="s">
        <v>3</v>
      </c>
      <c r="C230" s="11" t="s">
        <v>18</v>
      </c>
      <c r="D230" s="7">
        <v>83</v>
      </c>
      <c r="E230" s="7">
        <v>83</v>
      </c>
      <c r="F230" s="7">
        <v>102</v>
      </c>
      <c r="G230" s="7">
        <v>0</v>
      </c>
      <c r="H230" s="7">
        <v>14</v>
      </c>
      <c r="I230" s="7">
        <v>20</v>
      </c>
      <c r="J230" s="7">
        <v>51</v>
      </c>
      <c r="K230" s="7">
        <v>0</v>
      </c>
      <c r="L230" s="7">
        <f>F230</f>
        <v>102</v>
      </c>
      <c r="M230" s="10">
        <f>N230*100/L230</f>
        <v>83.333333333333329</v>
      </c>
      <c r="N230" s="9">
        <f t="shared" si="21"/>
        <v>85</v>
      </c>
      <c r="O230" s="6">
        <v>252</v>
      </c>
      <c r="P230" s="6">
        <f t="shared" si="25"/>
        <v>2.52</v>
      </c>
      <c r="Q230" s="5">
        <f t="shared" si="26"/>
        <v>1.02</v>
      </c>
    </row>
    <row r="231" spans="1:17" ht="19.899999999999999" customHeight="1" x14ac:dyDescent="0.2">
      <c r="A231" s="6">
        <v>1</v>
      </c>
      <c r="B231" s="6" t="s">
        <v>16</v>
      </c>
      <c r="C231" s="1" t="s">
        <v>17</v>
      </c>
      <c r="D231" s="7">
        <v>0</v>
      </c>
      <c r="E231" s="7">
        <v>0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7">
        <v>0</v>
      </c>
      <c r="O231" s="8"/>
      <c r="P231" s="6"/>
      <c r="Q231" s="5"/>
    </row>
    <row r="232" spans="1:17" ht="19.899999999999999" customHeight="1" x14ac:dyDescent="0.2">
      <c r="A232" s="6">
        <v>2</v>
      </c>
      <c r="B232" s="6" t="s">
        <v>15</v>
      </c>
      <c r="C232" s="1" t="s">
        <v>17</v>
      </c>
      <c r="D232" s="7">
        <v>0</v>
      </c>
      <c r="E232" s="7">
        <v>0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>
        <v>0</v>
      </c>
      <c r="O232" s="6"/>
      <c r="P232" s="6"/>
      <c r="Q232" s="5"/>
    </row>
    <row r="233" spans="1:17" ht="19.899999999999999" customHeight="1" x14ac:dyDescent="0.2">
      <c r="A233" s="6">
        <v>3</v>
      </c>
      <c r="B233" s="6" t="s">
        <v>14</v>
      </c>
      <c r="C233" s="1" t="s">
        <v>17</v>
      </c>
      <c r="D233" s="7">
        <v>0</v>
      </c>
      <c r="E233" s="7">
        <v>0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7">
        <v>0</v>
      </c>
      <c r="O233" s="6"/>
      <c r="P233" s="6"/>
      <c r="Q233" s="5"/>
    </row>
    <row r="234" spans="1:17" ht="19.899999999999999" customHeight="1" x14ac:dyDescent="0.2">
      <c r="A234" s="6">
        <v>4</v>
      </c>
      <c r="B234" s="6" t="s">
        <v>13</v>
      </c>
      <c r="C234" s="1" t="s">
        <v>17</v>
      </c>
      <c r="D234" s="7">
        <v>0</v>
      </c>
      <c r="E234" s="7">
        <v>0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v>0</v>
      </c>
      <c r="L234" s="7">
        <v>0</v>
      </c>
      <c r="M234" s="10" t="e">
        <f>N234*100/L234</f>
        <v>#DIV/0!</v>
      </c>
      <c r="N234" s="9">
        <f>SUM(H234:K234)</f>
        <v>0</v>
      </c>
      <c r="O234" s="6"/>
      <c r="P234" s="6"/>
      <c r="Q234" s="5"/>
    </row>
    <row r="235" spans="1:17" ht="19.899999999999999" customHeight="1" x14ac:dyDescent="0.2">
      <c r="A235" s="6">
        <v>5</v>
      </c>
      <c r="B235" s="6" t="s">
        <v>12</v>
      </c>
      <c r="C235" s="1" t="s">
        <v>17</v>
      </c>
      <c r="D235" s="7">
        <v>0</v>
      </c>
      <c r="E235" s="7">
        <v>0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  <c r="N235" s="7">
        <v>0</v>
      </c>
      <c r="O235" s="6"/>
      <c r="P235" s="6"/>
      <c r="Q235" s="5"/>
    </row>
    <row r="236" spans="1:17" ht="19.899999999999999" customHeight="1" x14ac:dyDescent="0.2">
      <c r="A236" s="6">
        <v>6</v>
      </c>
      <c r="B236" s="6" t="s">
        <v>11</v>
      </c>
      <c r="C236" s="1" t="s">
        <v>17</v>
      </c>
      <c r="D236" s="7">
        <v>0</v>
      </c>
      <c r="E236" s="7">
        <v>0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7">
        <v>0</v>
      </c>
      <c r="O236" s="6"/>
      <c r="P236" s="6"/>
      <c r="Q236" s="5"/>
    </row>
    <row r="237" spans="1:17" ht="19.899999999999999" customHeight="1" x14ac:dyDescent="0.2">
      <c r="A237" s="6">
        <v>7</v>
      </c>
      <c r="B237" s="6" t="s">
        <v>10</v>
      </c>
      <c r="C237" s="1" t="s">
        <v>17</v>
      </c>
      <c r="D237" s="7">
        <v>0</v>
      </c>
      <c r="E237" s="7">
        <v>0</v>
      </c>
      <c r="F237" s="7">
        <v>0</v>
      </c>
      <c r="G237" s="7">
        <v>0</v>
      </c>
      <c r="H237" s="7">
        <v>0</v>
      </c>
      <c r="I237" s="7">
        <v>0</v>
      </c>
      <c r="J237" s="7">
        <v>0</v>
      </c>
      <c r="K237" s="7">
        <v>0</v>
      </c>
      <c r="L237" s="7">
        <v>0</v>
      </c>
      <c r="M237" s="7">
        <v>0</v>
      </c>
      <c r="N237" s="7">
        <v>0</v>
      </c>
      <c r="O237" s="6"/>
      <c r="P237" s="6"/>
      <c r="Q237" s="5"/>
    </row>
    <row r="238" spans="1:17" ht="19.899999999999999" customHeight="1" x14ac:dyDescent="0.2">
      <c r="A238" s="6">
        <v>8</v>
      </c>
      <c r="B238" s="6" t="s">
        <v>9</v>
      </c>
      <c r="C238" s="1" t="s">
        <v>17</v>
      </c>
      <c r="D238" s="7">
        <v>0</v>
      </c>
      <c r="E238" s="7">
        <v>0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v>0</v>
      </c>
      <c r="L238" s="7">
        <v>0</v>
      </c>
      <c r="M238" s="7">
        <v>0</v>
      </c>
      <c r="N238" s="7">
        <v>0</v>
      </c>
      <c r="O238" s="6"/>
      <c r="P238" s="6"/>
      <c r="Q238" s="5"/>
    </row>
    <row r="239" spans="1:17" ht="19.899999999999999" customHeight="1" x14ac:dyDescent="0.2">
      <c r="A239" s="6">
        <v>9</v>
      </c>
      <c r="B239" s="6" t="s">
        <v>8</v>
      </c>
      <c r="C239" s="1" t="s">
        <v>17</v>
      </c>
      <c r="D239" s="7">
        <v>0</v>
      </c>
      <c r="E239" s="7">
        <v>0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v>0</v>
      </c>
      <c r="L239" s="7">
        <v>0</v>
      </c>
      <c r="M239" s="7">
        <v>0</v>
      </c>
      <c r="N239" s="7">
        <v>0</v>
      </c>
      <c r="O239" s="6"/>
      <c r="P239" s="6"/>
      <c r="Q239" s="5"/>
    </row>
    <row r="240" spans="1:17" ht="19.899999999999999" customHeight="1" x14ac:dyDescent="0.2">
      <c r="A240" s="6">
        <v>10</v>
      </c>
      <c r="B240" s="6" t="s">
        <v>7</v>
      </c>
      <c r="C240" s="1" t="s">
        <v>17</v>
      </c>
      <c r="D240" s="7">
        <v>0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v>0</v>
      </c>
      <c r="L240" s="7">
        <v>0</v>
      </c>
      <c r="M240" s="7">
        <v>0</v>
      </c>
      <c r="N240" s="7">
        <v>0</v>
      </c>
      <c r="O240" s="6"/>
      <c r="P240" s="6"/>
      <c r="Q240" s="5"/>
    </row>
    <row r="241" spans="1:17" ht="19.899999999999999" customHeight="1" x14ac:dyDescent="0.2">
      <c r="A241" s="6">
        <v>11</v>
      </c>
      <c r="B241" s="6" t="s">
        <v>6</v>
      </c>
      <c r="C241" s="1" t="s">
        <v>17</v>
      </c>
      <c r="D241" s="7">
        <v>0</v>
      </c>
      <c r="E241" s="7">
        <v>0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v>0</v>
      </c>
      <c r="L241" s="7">
        <v>0</v>
      </c>
      <c r="M241" s="7">
        <v>0</v>
      </c>
      <c r="N241" s="7">
        <v>0</v>
      </c>
      <c r="O241" s="6"/>
      <c r="P241" s="6"/>
      <c r="Q241" s="5"/>
    </row>
    <row r="242" spans="1:17" ht="19.899999999999999" customHeight="1" x14ac:dyDescent="0.2">
      <c r="A242" s="6">
        <v>12</v>
      </c>
      <c r="B242" s="6" t="s">
        <v>5</v>
      </c>
      <c r="C242" s="1" t="s">
        <v>17</v>
      </c>
      <c r="D242" s="7">
        <v>0</v>
      </c>
      <c r="E242" s="7">
        <v>0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v>0</v>
      </c>
      <c r="L242" s="7">
        <v>0</v>
      </c>
      <c r="M242" s="7">
        <v>0</v>
      </c>
      <c r="N242" s="7">
        <v>0</v>
      </c>
      <c r="O242" s="6"/>
      <c r="P242" s="6"/>
      <c r="Q242" s="5"/>
    </row>
    <row r="243" spans="1:17" ht="19.899999999999999" customHeight="1" x14ac:dyDescent="0.2">
      <c r="A243" s="6">
        <v>13</v>
      </c>
      <c r="B243" s="6" t="s">
        <v>4</v>
      </c>
      <c r="C243" s="1" t="s">
        <v>17</v>
      </c>
      <c r="D243" s="7">
        <v>0</v>
      </c>
      <c r="E243" s="7">
        <v>0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v>0</v>
      </c>
      <c r="L243" s="7">
        <v>0</v>
      </c>
      <c r="M243" s="7">
        <v>0</v>
      </c>
      <c r="N243" s="7">
        <v>0</v>
      </c>
      <c r="O243" s="6"/>
      <c r="P243" s="6"/>
      <c r="Q243" s="5"/>
    </row>
    <row r="244" spans="1:17" ht="19.899999999999999" customHeight="1" x14ac:dyDescent="0.2">
      <c r="A244" s="6">
        <v>14</v>
      </c>
      <c r="B244" s="6" t="s">
        <v>3</v>
      </c>
      <c r="C244" s="1" t="s">
        <v>17</v>
      </c>
      <c r="D244" s="7">
        <v>0</v>
      </c>
      <c r="E244" s="7">
        <v>0</v>
      </c>
      <c r="F244" s="7">
        <v>0</v>
      </c>
      <c r="G244" s="7">
        <v>0</v>
      </c>
      <c r="H244" s="7">
        <v>0</v>
      </c>
      <c r="I244" s="7">
        <v>0</v>
      </c>
      <c r="J244" s="7">
        <v>0</v>
      </c>
      <c r="K244" s="7">
        <v>0</v>
      </c>
      <c r="L244" s="7">
        <v>0</v>
      </c>
      <c r="M244" s="7">
        <v>0</v>
      </c>
      <c r="N244" s="7">
        <v>0</v>
      </c>
      <c r="O244" s="6"/>
      <c r="P244" s="6"/>
      <c r="Q244" s="5"/>
    </row>
    <row r="245" spans="1:17" ht="19.899999999999999" customHeight="1" x14ac:dyDescent="0.2">
      <c r="A245" s="6">
        <v>1</v>
      </c>
      <c r="B245" s="6" t="s">
        <v>16</v>
      </c>
      <c r="C245" s="1" t="s">
        <v>2</v>
      </c>
      <c r="D245" s="7">
        <v>0</v>
      </c>
      <c r="E245" s="7">
        <v>0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v>0</v>
      </c>
      <c r="L245" s="7">
        <v>0</v>
      </c>
      <c r="M245" s="7">
        <v>0</v>
      </c>
      <c r="N245" s="7">
        <v>0</v>
      </c>
      <c r="O245" s="8"/>
      <c r="P245" s="6"/>
      <c r="Q245" s="5"/>
    </row>
    <row r="246" spans="1:17" ht="19.899999999999999" customHeight="1" x14ac:dyDescent="0.2">
      <c r="A246" s="6">
        <v>2</v>
      </c>
      <c r="B246" s="6" t="s">
        <v>15</v>
      </c>
      <c r="C246" s="1" t="s">
        <v>2</v>
      </c>
      <c r="D246" s="7">
        <v>0</v>
      </c>
      <c r="E246" s="7">
        <v>0</v>
      </c>
      <c r="F246" s="7">
        <v>0</v>
      </c>
      <c r="G246" s="7">
        <v>0</v>
      </c>
      <c r="H246" s="7">
        <v>0</v>
      </c>
      <c r="I246" s="7">
        <v>0</v>
      </c>
      <c r="J246" s="7">
        <v>0</v>
      </c>
      <c r="K246" s="7">
        <v>0</v>
      </c>
      <c r="L246" s="7">
        <v>0</v>
      </c>
      <c r="M246" s="7">
        <v>0</v>
      </c>
      <c r="N246" s="7">
        <v>0</v>
      </c>
      <c r="O246" s="6"/>
      <c r="P246" s="6"/>
      <c r="Q246" s="5"/>
    </row>
    <row r="247" spans="1:17" ht="19.899999999999999" customHeight="1" x14ac:dyDescent="0.2">
      <c r="A247" s="6">
        <v>3</v>
      </c>
      <c r="B247" s="6" t="s">
        <v>14</v>
      </c>
      <c r="C247" s="1" t="s">
        <v>2</v>
      </c>
      <c r="D247" s="7">
        <v>0</v>
      </c>
      <c r="E247" s="7">
        <v>0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v>0</v>
      </c>
      <c r="L247" s="7">
        <v>0</v>
      </c>
      <c r="M247" s="7">
        <v>0</v>
      </c>
      <c r="N247" s="7">
        <v>0</v>
      </c>
      <c r="O247" s="6"/>
      <c r="P247" s="6"/>
      <c r="Q247" s="5"/>
    </row>
    <row r="248" spans="1:17" ht="19.899999999999999" customHeight="1" x14ac:dyDescent="0.2">
      <c r="A248" s="6">
        <v>4</v>
      </c>
      <c r="B248" s="6" t="s">
        <v>13</v>
      </c>
      <c r="C248" s="1" t="s">
        <v>2</v>
      </c>
      <c r="D248" s="7">
        <v>0</v>
      </c>
      <c r="E248" s="7">
        <v>0</v>
      </c>
      <c r="F248" s="7">
        <v>0</v>
      </c>
      <c r="G248" s="7">
        <v>0</v>
      </c>
      <c r="H248" s="7">
        <v>0</v>
      </c>
      <c r="I248" s="7">
        <v>0</v>
      </c>
      <c r="J248" s="7">
        <v>0</v>
      </c>
      <c r="K248" s="7">
        <v>0</v>
      </c>
      <c r="L248" s="7">
        <v>0</v>
      </c>
      <c r="M248" s="7">
        <v>0</v>
      </c>
      <c r="N248" s="7">
        <v>0</v>
      </c>
      <c r="O248" s="6"/>
      <c r="P248" s="6"/>
      <c r="Q248" s="5"/>
    </row>
    <row r="249" spans="1:17" ht="19.899999999999999" customHeight="1" x14ac:dyDescent="0.2">
      <c r="A249" s="6">
        <v>5</v>
      </c>
      <c r="B249" s="6" t="s">
        <v>12</v>
      </c>
      <c r="C249" s="1" t="s">
        <v>2</v>
      </c>
      <c r="D249" s="7">
        <v>0</v>
      </c>
      <c r="E249" s="7">
        <v>0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7">
        <v>0</v>
      </c>
      <c r="L249" s="7">
        <v>0</v>
      </c>
      <c r="M249" s="7">
        <v>0</v>
      </c>
      <c r="N249" s="7">
        <v>0</v>
      </c>
      <c r="O249" s="6"/>
      <c r="P249" s="6"/>
      <c r="Q249" s="5"/>
    </row>
    <row r="250" spans="1:17" ht="19.899999999999999" customHeight="1" x14ac:dyDescent="0.2">
      <c r="A250" s="6">
        <v>6</v>
      </c>
      <c r="B250" s="6" t="s">
        <v>11</v>
      </c>
      <c r="C250" s="1" t="s">
        <v>2</v>
      </c>
      <c r="D250" s="7">
        <v>0</v>
      </c>
      <c r="E250" s="7">
        <v>0</v>
      </c>
      <c r="F250" s="7">
        <v>0</v>
      </c>
      <c r="G250" s="7">
        <v>0</v>
      </c>
      <c r="H250" s="7">
        <v>0</v>
      </c>
      <c r="I250" s="7">
        <v>0</v>
      </c>
      <c r="J250" s="7">
        <v>0</v>
      </c>
      <c r="K250" s="7">
        <v>0</v>
      </c>
      <c r="L250" s="7">
        <v>0</v>
      </c>
      <c r="M250" s="7">
        <v>0</v>
      </c>
      <c r="N250" s="7">
        <v>0</v>
      </c>
      <c r="O250" s="6"/>
      <c r="P250" s="6"/>
      <c r="Q250" s="5"/>
    </row>
    <row r="251" spans="1:17" ht="19.899999999999999" customHeight="1" x14ac:dyDescent="0.2">
      <c r="A251" s="6">
        <v>7</v>
      </c>
      <c r="B251" s="6" t="s">
        <v>10</v>
      </c>
      <c r="C251" s="1" t="s">
        <v>2</v>
      </c>
      <c r="D251" s="7">
        <v>0</v>
      </c>
      <c r="E251" s="7">
        <v>0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  <c r="N251" s="7">
        <v>0</v>
      </c>
      <c r="O251" s="6"/>
      <c r="P251" s="6"/>
      <c r="Q251" s="5"/>
    </row>
    <row r="252" spans="1:17" ht="19.899999999999999" customHeight="1" x14ac:dyDescent="0.2">
      <c r="A252" s="6">
        <v>8</v>
      </c>
      <c r="B252" s="6" t="s">
        <v>9</v>
      </c>
      <c r="C252" s="1" t="s">
        <v>2</v>
      </c>
      <c r="D252" s="7">
        <v>0</v>
      </c>
      <c r="E252" s="7">
        <v>0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  <c r="K252" s="7">
        <v>0</v>
      </c>
      <c r="L252" s="7">
        <v>0</v>
      </c>
      <c r="M252" s="7">
        <v>0</v>
      </c>
      <c r="N252" s="7">
        <v>0</v>
      </c>
      <c r="O252" s="6"/>
      <c r="P252" s="6"/>
      <c r="Q252" s="5"/>
    </row>
    <row r="253" spans="1:17" ht="19.899999999999999" customHeight="1" x14ac:dyDescent="0.2">
      <c r="A253" s="6">
        <v>9</v>
      </c>
      <c r="B253" s="6" t="s">
        <v>8</v>
      </c>
      <c r="C253" s="1" t="s">
        <v>2</v>
      </c>
      <c r="D253" s="7">
        <v>0</v>
      </c>
      <c r="E253" s="7">
        <v>0</v>
      </c>
      <c r="F253" s="7">
        <v>0</v>
      </c>
      <c r="G253" s="7">
        <v>0</v>
      </c>
      <c r="H253" s="7">
        <v>0</v>
      </c>
      <c r="I253" s="7">
        <v>0</v>
      </c>
      <c r="J253" s="7">
        <v>0</v>
      </c>
      <c r="K253" s="7">
        <v>0</v>
      </c>
      <c r="L253" s="7">
        <v>0</v>
      </c>
      <c r="M253" s="7">
        <v>0</v>
      </c>
      <c r="N253" s="7">
        <v>0</v>
      </c>
      <c r="O253" s="6"/>
      <c r="P253" s="6"/>
      <c r="Q253" s="5"/>
    </row>
    <row r="254" spans="1:17" ht="19.899999999999999" customHeight="1" x14ac:dyDescent="0.2">
      <c r="A254" s="6">
        <v>10</v>
      </c>
      <c r="B254" s="6" t="s">
        <v>7</v>
      </c>
      <c r="C254" s="1" t="s">
        <v>2</v>
      </c>
      <c r="D254" s="7">
        <v>0</v>
      </c>
      <c r="E254" s="7">
        <v>0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  <c r="K254" s="7">
        <v>0</v>
      </c>
      <c r="L254" s="7">
        <v>0</v>
      </c>
      <c r="M254" s="7">
        <v>0</v>
      </c>
      <c r="N254" s="7">
        <v>0</v>
      </c>
      <c r="O254" s="6"/>
      <c r="P254" s="6"/>
      <c r="Q254" s="5"/>
    </row>
    <row r="255" spans="1:17" ht="19.899999999999999" customHeight="1" x14ac:dyDescent="0.2">
      <c r="A255" s="6">
        <v>11</v>
      </c>
      <c r="B255" s="6" t="s">
        <v>6</v>
      </c>
      <c r="C255" s="1" t="s">
        <v>2</v>
      </c>
      <c r="D255" s="7">
        <v>0</v>
      </c>
      <c r="E255" s="7">
        <v>0</v>
      </c>
      <c r="F255" s="7">
        <v>0</v>
      </c>
      <c r="G255" s="7">
        <v>0</v>
      </c>
      <c r="H255" s="7">
        <v>0</v>
      </c>
      <c r="I255" s="7">
        <v>0</v>
      </c>
      <c r="J255" s="7">
        <v>0</v>
      </c>
      <c r="K255" s="7">
        <v>0</v>
      </c>
      <c r="L255" s="7">
        <v>0</v>
      </c>
      <c r="M255" s="7">
        <v>0</v>
      </c>
      <c r="N255" s="7">
        <v>0</v>
      </c>
      <c r="O255" s="6"/>
      <c r="P255" s="6"/>
      <c r="Q255" s="5"/>
    </row>
    <row r="256" spans="1:17" ht="19.899999999999999" customHeight="1" x14ac:dyDescent="0.2">
      <c r="A256" s="6">
        <v>12</v>
      </c>
      <c r="B256" s="6" t="s">
        <v>5</v>
      </c>
      <c r="C256" s="1" t="s">
        <v>2</v>
      </c>
      <c r="D256" s="7">
        <v>0</v>
      </c>
      <c r="E256" s="7">
        <v>0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  <c r="K256" s="7">
        <v>0</v>
      </c>
      <c r="L256" s="7">
        <v>0</v>
      </c>
      <c r="M256" s="7">
        <v>0</v>
      </c>
      <c r="N256" s="7">
        <v>0</v>
      </c>
      <c r="O256" s="6"/>
      <c r="P256" s="6"/>
      <c r="Q256" s="5"/>
    </row>
    <row r="257" spans="1:17" ht="19.899999999999999" customHeight="1" x14ac:dyDescent="0.2">
      <c r="A257" s="6">
        <v>13</v>
      </c>
      <c r="B257" s="6" t="s">
        <v>4</v>
      </c>
      <c r="C257" s="1" t="s">
        <v>2</v>
      </c>
      <c r="D257" s="7">
        <v>0</v>
      </c>
      <c r="E257" s="7">
        <v>0</v>
      </c>
      <c r="F257" s="7">
        <v>0</v>
      </c>
      <c r="G257" s="7">
        <v>0</v>
      </c>
      <c r="H257" s="7">
        <v>0</v>
      </c>
      <c r="I257" s="7">
        <v>0</v>
      </c>
      <c r="J257" s="7">
        <v>0</v>
      </c>
      <c r="K257" s="7">
        <v>0</v>
      </c>
      <c r="L257" s="7">
        <v>0</v>
      </c>
      <c r="M257" s="7">
        <v>0</v>
      </c>
      <c r="N257" s="7">
        <v>0</v>
      </c>
      <c r="O257" s="6"/>
      <c r="P257" s="6"/>
      <c r="Q257" s="5"/>
    </row>
    <row r="258" spans="1:17" ht="19.899999999999999" customHeight="1" x14ac:dyDescent="0.2">
      <c r="A258" s="6">
        <v>14</v>
      </c>
      <c r="B258" s="6" t="s">
        <v>3</v>
      </c>
      <c r="C258" s="1" t="s">
        <v>2</v>
      </c>
      <c r="D258" s="7">
        <v>0</v>
      </c>
      <c r="E258" s="7">
        <v>0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v>0</v>
      </c>
      <c r="L258" s="7">
        <v>0</v>
      </c>
      <c r="M258" s="7">
        <v>0</v>
      </c>
      <c r="N258" s="7">
        <v>0</v>
      </c>
      <c r="O258" s="6"/>
      <c r="P258" s="6"/>
      <c r="Q258" s="5"/>
    </row>
    <row r="259" spans="1:17" ht="19.899999999999999" customHeight="1" x14ac:dyDescent="0.2">
      <c r="C259" s="1" t="s">
        <v>1</v>
      </c>
      <c r="D259" s="1">
        <f t="shared" ref="D259:L259" si="27">SUBTOTAL(9,D7:D258)</f>
        <v>893081</v>
      </c>
      <c r="E259" s="1">
        <f t="shared" si="27"/>
        <v>834863</v>
      </c>
      <c r="F259" s="1">
        <f t="shared" si="27"/>
        <v>848647</v>
      </c>
      <c r="G259" s="1">
        <f t="shared" si="27"/>
        <v>1024458</v>
      </c>
      <c r="H259" s="1">
        <f t="shared" si="27"/>
        <v>264050</v>
      </c>
      <c r="I259" s="1">
        <f t="shared" si="27"/>
        <v>271503</v>
      </c>
      <c r="J259" s="1">
        <f t="shared" si="27"/>
        <v>298923</v>
      </c>
      <c r="K259" s="1">
        <f t="shared" si="27"/>
        <v>346812</v>
      </c>
      <c r="L259" s="1">
        <f t="shared" si="27"/>
        <v>1045876</v>
      </c>
      <c r="M259" s="4">
        <f>N259*100/L259</f>
        <v>112.94723275034517</v>
      </c>
      <c r="N259" s="3">
        <f>SUBTOTAL(9,N7:N258)</f>
        <v>1181288</v>
      </c>
      <c r="O259" s="1">
        <f>SUBTOTAL(9,O7:O258)</f>
        <v>1361158</v>
      </c>
      <c r="P259" s="2">
        <f>SUBTOTAL(9,P7:P258)</f>
        <v>7081.7247999999972</v>
      </c>
      <c r="Q259" s="2">
        <f>SUBTOTAL(9,Q7:Q258)</f>
        <v>105.57666666666665</v>
      </c>
    </row>
    <row r="261" spans="1:17" ht="19.899999999999999" customHeight="1" x14ac:dyDescent="0.2">
      <c r="N261" s="1" t="s">
        <v>0</v>
      </c>
      <c r="O261" s="1">
        <f>129320.8-127050.79</f>
        <v>2270.0100000000093</v>
      </c>
    </row>
    <row r="262" spans="1:17" ht="19.899999999999999" customHeight="1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</row>
    <row r="263" spans="1:17" ht="19.899999999999999" customHeight="1" x14ac:dyDescent="0.3">
      <c r="A263" s="42" t="s">
        <v>69</v>
      </c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</row>
    <row r="264" spans="1:17" ht="19.899999999999999" customHeight="1" x14ac:dyDescent="0.3">
      <c r="A264" s="42" t="s">
        <v>72</v>
      </c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</row>
    <row r="265" spans="1:17" ht="19.899999999999999" customHeight="1" x14ac:dyDescent="0.3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</row>
    <row r="266" spans="1:17" ht="19.899999999999999" customHeight="1" x14ac:dyDescent="0.3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</row>
    <row r="267" spans="1:17" ht="19.899999999999999" customHeight="1" x14ac:dyDescent="0.2">
      <c r="A267" s="43" t="s">
        <v>49</v>
      </c>
      <c r="B267" s="43" t="s">
        <v>48</v>
      </c>
      <c r="C267" s="44" t="s">
        <v>47</v>
      </c>
      <c r="D267" s="46" t="s">
        <v>52</v>
      </c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50"/>
      <c r="P267" s="43" t="s">
        <v>53</v>
      </c>
    </row>
    <row r="268" spans="1:17" ht="19.899999999999999" customHeight="1" x14ac:dyDescent="0.25">
      <c r="A268" s="43"/>
      <c r="B268" s="43"/>
      <c r="C268" s="45"/>
      <c r="D268" s="28" t="s">
        <v>54</v>
      </c>
      <c r="E268" s="28" t="s">
        <v>55</v>
      </c>
      <c r="F268" s="28" t="s">
        <v>56</v>
      </c>
      <c r="G268" s="28" t="s">
        <v>57</v>
      </c>
      <c r="H268" s="28" t="s">
        <v>58</v>
      </c>
      <c r="I268" s="28" t="s">
        <v>59</v>
      </c>
      <c r="J268" s="28" t="s">
        <v>60</v>
      </c>
      <c r="K268" s="28" t="s">
        <v>61</v>
      </c>
      <c r="L268" s="29" t="s">
        <v>62</v>
      </c>
      <c r="M268" s="29" t="s">
        <v>63</v>
      </c>
      <c r="N268" s="29" t="s">
        <v>64</v>
      </c>
      <c r="O268" s="29" t="s">
        <v>65</v>
      </c>
      <c r="P268" s="43"/>
    </row>
    <row r="269" spans="1:17" ht="19.899999999999999" customHeight="1" x14ac:dyDescent="0.25">
      <c r="A269" s="30">
        <v>1</v>
      </c>
      <c r="B269" s="31" t="s">
        <v>16</v>
      </c>
      <c r="C269" s="32" t="s">
        <v>66</v>
      </c>
      <c r="D269" s="33">
        <v>0</v>
      </c>
      <c r="E269" s="33">
        <v>0</v>
      </c>
      <c r="F269" s="33">
        <v>0</v>
      </c>
      <c r="G269" s="33">
        <v>0</v>
      </c>
      <c r="H269" s="33">
        <v>0</v>
      </c>
      <c r="I269" s="33">
        <v>0</v>
      </c>
      <c r="J269" s="33">
        <v>2</v>
      </c>
      <c r="K269" s="33">
        <v>3</v>
      </c>
      <c r="L269" s="33">
        <v>0</v>
      </c>
      <c r="M269" s="33">
        <v>0</v>
      </c>
      <c r="N269" s="33">
        <v>0</v>
      </c>
      <c r="O269" s="33">
        <v>0</v>
      </c>
      <c r="P269" s="34">
        <f t="shared" ref="P269:P282" si="28">SUM(D269:O269)</f>
        <v>5</v>
      </c>
    </row>
    <row r="270" spans="1:17" ht="19.899999999999999" customHeight="1" x14ac:dyDescent="0.25">
      <c r="A270" s="30">
        <v>2</v>
      </c>
      <c r="B270" s="31" t="s">
        <v>15</v>
      </c>
      <c r="C270" s="32" t="s">
        <v>66</v>
      </c>
      <c r="D270" s="33">
        <v>0</v>
      </c>
      <c r="E270" s="33">
        <v>0</v>
      </c>
      <c r="F270" s="33">
        <v>0</v>
      </c>
      <c r="G270" s="33">
        <v>0</v>
      </c>
      <c r="H270" s="33">
        <v>2</v>
      </c>
      <c r="I270" s="33">
        <v>0</v>
      </c>
      <c r="J270" s="33">
        <v>0</v>
      </c>
      <c r="K270" s="33">
        <v>0</v>
      </c>
      <c r="L270" s="33">
        <v>0</v>
      </c>
      <c r="M270" s="33">
        <v>0</v>
      </c>
      <c r="N270" s="33">
        <v>0</v>
      </c>
      <c r="O270" s="33">
        <v>0</v>
      </c>
      <c r="P270" s="34">
        <f t="shared" si="28"/>
        <v>2</v>
      </c>
    </row>
    <row r="271" spans="1:17" ht="19.899999999999999" customHeight="1" x14ac:dyDescent="0.25">
      <c r="A271" s="30">
        <v>3</v>
      </c>
      <c r="B271" s="31" t="s">
        <v>14</v>
      </c>
      <c r="C271" s="32" t="s">
        <v>66</v>
      </c>
      <c r="D271" s="33">
        <v>0</v>
      </c>
      <c r="E271" s="33">
        <v>0</v>
      </c>
      <c r="F271" s="33">
        <v>0</v>
      </c>
      <c r="G271" s="33">
        <v>0</v>
      </c>
      <c r="H271" s="33">
        <v>2</v>
      </c>
      <c r="I271" s="33">
        <v>0</v>
      </c>
      <c r="J271" s="33">
        <v>0</v>
      </c>
      <c r="K271" s="33">
        <v>0</v>
      </c>
      <c r="L271" s="33">
        <v>0</v>
      </c>
      <c r="M271" s="33">
        <v>0</v>
      </c>
      <c r="N271" s="33">
        <v>0</v>
      </c>
      <c r="O271" s="33">
        <v>0</v>
      </c>
      <c r="P271" s="34">
        <f t="shared" si="28"/>
        <v>2</v>
      </c>
    </row>
    <row r="272" spans="1:17" ht="19.899999999999999" customHeight="1" x14ac:dyDescent="0.25">
      <c r="A272" s="30">
        <v>4</v>
      </c>
      <c r="B272" s="31" t="s">
        <v>13</v>
      </c>
      <c r="C272" s="32" t="s">
        <v>66</v>
      </c>
      <c r="D272" s="33">
        <v>0</v>
      </c>
      <c r="E272" s="33">
        <v>0</v>
      </c>
      <c r="F272" s="33">
        <v>0</v>
      </c>
      <c r="G272" s="33">
        <v>0</v>
      </c>
      <c r="H272" s="33">
        <v>0</v>
      </c>
      <c r="I272" s="33">
        <v>0</v>
      </c>
      <c r="J272" s="33">
        <v>0</v>
      </c>
      <c r="K272" s="33">
        <v>0</v>
      </c>
      <c r="L272" s="33">
        <v>0</v>
      </c>
      <c r="M272" s="33">
        <v>0</v>
      </c>
      <c r="N272" s="33">
        <v>0</v>
      </c>
      <c r="O272" s="33">
        <v>0</v>
      </c>
      <c r="P272" s="34">
        <f t="shared" si="28"/>
        <v>0</v>
      </c>
    </row>
    <row r="273" spans="1:16" ht="19.899999999999999" customHeight="1" x14ac:dyDescent="0.25">
      <c r="A273" s="30">
        <v>5</v>
      </c>
      <c r="B273" s="31" t="s">
        <v>12</v>
      </c>
      <c r="C273" s="32" t="s">
        <v>66</v>
      </c>
      <c r="D273" s="33">
        <v>0</v>
      </c>
      <c r="E273" s="33">
        <v>0</v>
      </c>
      <c r="F273" s="33">
        <v>0</v>
      </c>
      <c r="G273" s="33">
        <v>0</v>
      </c>
      <c r="H273" s="33">
        <v>0</v>
      </c>
      <c r="I273" s="33">
        <v>0</v>
      </c>
      <c r="J273" s="33">
        <v>0</v>
      </c>
      <c r="K273" s="33">
        <v>0</v>
      </c>
      <c r="L273" s="33">
        <v>0</v>
      </c>
      <c r="M273" s="33">
        <v>0</v>
      </c>
      <c r="N273" s="33">
        <v>0</v>
      </c>
      <c r="O273" s="33">
        <v>0</v>
      </c>
      <c r="P273" s="34">
        <f t="shared" si="28"/>
        <v>0</v>
      </c>
    </row>
    <row r="274" spans="1:16" ht="19.899999999999999" customHeight="1" x14ac:dyDescent="0.25">
      <c r="A274" s="30">
        <v>6</v>
      </c>
      <c r="B274" s="31" t="s">
        <v>11</v>
      </c>
      <c r="C274" s="32" t="s">
        <v>66</v>
      </c>
      <c r="D274" s="33">
        <v>0</v>
      </c>
      <c r="E274" s="33">
        <v>0</v>
      </c>
      <c r="F274" s="33">
        <v>0</v>
      </c>
      <c r="G274" s="33">
        <v>0</v>
      </c>
      <c r="H274" s="33">
        <v>20</v>
      </c>
      <c r="I274" s="33">
        <v>0</v>
      </c>
      <c r="J274" s="33">
        <v>1</v>
      </c>
      <c r="K274" s="33">
        <v>0</v>
      </c>
      <c r="L274" s="33">
        <v>0</v>
      </c>
      <c r="M274" s="33">
        <v>0</v>
      </c>
      <c r="N274" s="33">
        <v>0</v>
      </c>
      <c r="O274" s="33">
        <v>10</v>
      </c>
      <c r="P274" s="34">
        <f t="shared" si="28"/>
        <v>31</v>
      </c>
    </row>
    <row r="275" spans="1:16" ht="19.899999999999999" customHeight="1" x14ac:dyDescent="0.25">
      <c r="A275" s="30">
        <v>7</v>
      </c>
      <c r="B275" s="31" t="s">
        <v>10</v>
      </c>
      <c r="C275" s="32" t="s">
        <v>66</v>
      </c>
      <c r="D275" s="33">
        <v>0</v>
      </c>
      <c r="E275" s="33">
        <v>0</v>
      </c>
      <c r="F275" s="33">
        <v>0</v>
      </c>
      <c r="G275" s="33">
        <v>0</v>
      </c>
      <c r="H275" s="33">
        <v>0</v>
      </c>
      <c r="I275" s="33">
        <v>1</v>
      </c>
      <c r="J275" s="33">
        <v>0</v>
      </c>
      <c r="K275" s="33">
        <v>0</v>
      </c>
      <c r="L275" s="33">
        <v>0</v>
      </c>
      <c r="M275" s="33">
        <v>0</v>
      </c>
      <c r="N275" s="33">
        <v>0</v>
      </c>
      <c r="O275" s="33">
        <v>0</v>
      </c>
      <c r="P275" s="34">
        <f t="shared" si="28"/>
        <v>1</v>
      </c>
    </row>
    <row r="276" spans="1:16" ht="19.899999999999999" customHeight="1" x14ac:dyDescent="0.25">
      <c r="A276" s="30">
        <v>8</v>
      </c>
      <c r="B276" s="31" t="s">
        <v>9</v>
      </c>
      <c r="C276" s="32" t="s">
        <v>66</v>
      </c>
      <c r="D276" s="33">
        <v>0</v>
      </c>
      <c r="E276" s="33">
        <v>0</v>
      </c>
      <c r="F276" s="33">
        <v>0</v>
      </c>
      <c r="G276" s="33">
        <v>0</v>
      </c>
      <c r="H276" s="33">
        <v>0</v>
      </c>
      <c r="I276" s="33">
        <v>0</v>
      </c>
      <c r="J276" s="33">
        <v>0</v>
      </c>
      <c r="K276" s="33">
        <v>0</v>
      </c>
      <c r="L276" s="33">
        <v>0</v>
      </c>
      <c r="M276" s="33">
        <v>0</v>
      </c>
      <c r="N276" s="33">
        <v>0</v>
      </c>
      <c r="O276" s="33">
        <v>0</v>
      </c>
      <c r="P276" s="34">
        <f t="shared" si="28"/>
        <v>0</v>
      </c>
    </row>
    <row r="277" spans="1:16" ht="19.899999999999999" customHeight="1" x14ac:dyDescent="0.25">
      <c r="A277" s="30">
        <v>9</v>
      </c>
      <c r="B277" s="31" t="s">
        <v>8</v>
      </c>
      <c r="C277" s="32" t="s">
        <v>66</v>
      </c>
      <c r="D277" s="33">
        <v>0</v>
      </c>
      <c r="E277" s="33">
        <v>0</v>
      </c>
      <c r="F277" s="33">
        <v>0</v>
      </c>
      <c r="G277" s="33">
        <v>0</v>
      </c>
      <c r="H277" s="33">
        <v>0</v>
      </c>
      <c r="I277" s="33">
        <v>0</v>
      </c>
      <c r="J277" s="33">
        <v>0</v>
      </c>
      <c r="K277" s="33">
        <v>0</v>
      </c>
      <c r="L277" s="33">
        <v>0</v>
      </c>
      <c r="M277" s="33">
        <v>0</v>
      </c>
      <c r="N277" s="33">
        <v>0</v>
      </c>
      <c r="O277" s="33">
        <v>0</v>
      </c>
      <c r="P277" s="34">
        <f t="shared" si="28"/>
        <v>0</v>
      </c>
    </row>
    <row r="278" spans="1:16" ht="19.899999999999999" customHeight="1" x14ac:dyDescent="0.25">
      <c r="A278" s="30">
        <v>10</v>
      </c>
      <c r="B278" s="31" t="s">
        <v>7</v>
      </c>
      <c r="C278" s="32" t="s">
        <v>66</v>
      </c>
      <c r="D278" s="33">
        <v>0</v>
      </c>
      <c r="E278" s="33">
        <v>0</v>
      </c>
      <c r="F278" s="33">
        <v>0</v>
      </c>
      <c r="G278" s="33">
        <v>0</v>
      </c>
      <c r="H278" s="33">
        <v>0</v>
      </c>
      <c r="I278" s="33">
        <v>0</v>
      </c>
      <c r="J278" s="33">
        <v>0</v>
      </c>
      <c r="K278" s="33">
        <v>0</v>
      </c>
      <c r="L278" s="33">
        <v>0</v>
      </c>
      <c r="M278" s="33">
        <v>0</v>
      </c>
      <c r="N278" s="33">
        <v>0</v>
      </c>
      <c r="O278" s="33">
        <v>0</v>
      </c>
      <c r="P278" s="34">
        <f t="shared" si="28"/>
        <v>0</v>
      </c>
    </row>
    <row r="279" spans="1:16" ht="19.899999999999999" customHeight="1" x14ac:dyDescent="0.25">
      <c r="A279" s="30">
        <v>11</v>
      </c>
      <c r="B279" s="31" t="s">
        <v>6</v>
      </c>
      <c r="C279" s="32" t="s">
        <v>66</v>
      </c>
      <c r="D279" s="33">
        <v>0</v>
      </c>
      <c r="E279" s="33">
        <v>0</v>
      </c>
      <c r="F279" s="33">
        <v>0</v>
      </c>
      <c r="G279" s="33">
        <v>0</v>
      </c>
      <c r="H279" s="33">
        <v>20</v>
      </c>
      <c r="I279" s="33">
        <v>0</v>
      </c>
      <c r="J279" s="33">
        <v>0</v>
      </c>
      <c r="K279" s="33">
        <v>1</v>
      </c>
      <c r="L279" s="33">
        <v>0</v>
      </c>
      <c r="M279" s="33">
        <v>0</v>
      </c>
      <c r="N279" s="33">
        <v>0</v>
      </c>
      <c r="O279" s="33">
        <v>0</v>
      </c>
      <c r="P279" s="34">
        <f t="shared" si="28"/>
        <v>21</v>
      </c>
    </row>
    <row r="280" spans="1:16" ht="19.899999999999999" customHeight="1" x14ac:dyDescent="0.25">
      <c r="A280" s="30">
        <v>12</v>
      </c>
      <c r="B280" s="31" t="s">
        <v>5</v>
      </c>
      <c r="C280" s="32" t="s">
        <v>66</v>
      </c>
      <c r="D280" s="33">
        <v>0</v>
      </c>
      <c r="E280" s="33">
        <v>0</v>
      </c>
      <c r="F280" s="33">
        <v>0</v>
      </c>
      <c r="G280" s="33">
        <v>0</v>
      </c>
      <c r="H280" s="33">
        <v>5</v>
      </c>
      <c r="I280" s="33">
        <v>0</v>
      </c>
      <c r="J280" s="33">
        <v>2</v>
      </c>
      <c r="K280" s="33">
        <v>0</v>
      </c>
      <c r="L280" s="33">
        <v>0</v>
      </c>
      <c r="M280" s="33">
        <v>0</v>
      </c>
      <c r="N280" s="33">
        <v>0</v>
      </c>
      <c r="O280" s="33">
        <v>0</v>
      </c>
      <c r="P280" s="34">
        <f t="shared" si="28"/>
        <v>7</v>
      </c>
    </row>
    <row r="281" spans="1:16" ht="19.899999999999999" customHeight="1" x14ac:dyDescent="0.25">
      <c r="A281" s="30">
        <v>13</v>
      </c>
      <c r="B281" s="31" t="s">
        <v>4</v>
      </c>
      <c r="C281" s="32" t="s">
        <v>66</v>
      </c>
      <c r="D281" s="33">
        <v>0</v>
      </c>
      <c r="E281" s="33">
        <v>0</v>
      </c>
      <c r="F281" s="33">
        <v>0</v>
      </c>
      <c r="G281" s="33">
        <v>0</v>
      </c>
      <c r="H281" s="33">
        <v>1</v>
      </c>
      <c r="I281" s="33">
        <v>0</v>
      </c>
      <c r="J281" s="33">
        <v>0</v>
      </c>
      <c r="K281" s="33">
        <v>0</v>
      </c>
      <c r="L281" s="33">
        <v>0</v>
      </c>
      <c r="M281" s="33">
        <v>0</v>
      </c>
      <c r="N281" s="33">
        <v>0</v>
      </c>
      <c r="O281" s="33">
        <v>0</v>
      </c>
      <c r="P281" s="34">
        <f t="shared" si="28"/>
        <v>1</v>
      </c>
    </row>
    <row r="282" spans="1:16" ht="19.899999999999999" customHeight="1" x14ac:dyDescent="0.25">
      <c r="A282" s="30">
        <v>14</v>
      </c>
      <c r="B282" s="31" t="s">
        <v>3</v>
      </c>
      <c r="C282" s="32" t="s">
        <v>66</v>
      </c>
      <c r="D282" s="33">
        <v>0</v>
      </c>
      <c r="E282" s="33">
        <v>0</v>
      </c>
      <c r="F282" s="33">
        <v>0</v>
      </c>
      <c r="G282" s="33">
        <v>0</v>
      </c>
      <c r="H282" s="33">
        <v>4</v>
      </c>
      <c r="I282" s="33">
        <v>0</v>
      </c>
      <c r="J282" s="33">
        <v>0</v>
      </c>
      <c r="K282" s="33">
        <v>2</v>
      </c>
      <c r="L282" s="33">
        <v>0</v>
      </c>
      <c r="M282" s="33">
        <v>0</v>
      </c>
      <c r="N282" s="33">
        <v>0</v>
      </c>
      <c r="O282" s="33">
        <v>0</v>
      </c>
      <c r="P282" s="34">
        <f t="shared" si="28"/>
        <v>6</v>
      </c>
    </row>
    <row r="283" spans="1:16" ht="19.899999999999999" customHeight="1" x14ac:dyDescent="0.25">
      <c r="A283" s="30">
        <v>1</v>
      </c>
      <c r="B283" s="31" t="s">
        <v>16</v>
      </c>
      <c r="C283" s="32" t="s">
        <v>67</v>
      </c>
      <c r="D283" s="33">
        <v>0</v>
      </c>
      <c r="E283" s="33">
        <v>0</v>
      </c>
      <c r="F283" s="33">
        <v>0</v>
      </c>
      <c r="G283" s="33">
        <v>0</v>
      </c>
      <c r="H283" s="33">
        <v>7</v>
      </c>
      <c r="I283" s="33">
        <v>4</v>
      </c>
      <c r="J283" s="33">
        <v>5</v>
      </c>
      <c r="K283" s="33">
        <v>75</v>
      </c>
      <c r="L283" s="33">
        <v>0</v>
      </c>
      <c r="M283" s="33">
        <v>0</v>
      </c>
      <c r="N283" s="33">
        <v>0</v>
      </c>
      <c r="O283" s="33">
        <v>0</v>
      </c>
      <c r="P283" s="34">
        <f t="shared" ref="P283:P310" si="29">SUM(D283:O283)</f>
        <v>91</v>
      </c>
    </row>
    <row r="284" spans="1:16" ht="19.899999999999999" customHeight="1" x14ac:dyDescent="0.25">
      <c r="A284" s="30">
        <v>2</v>
      </c>
      <c r="B284" s="31" t="s">
        <v>15</v>
      </c>
      <c r="C284" s="32" t="s">
        <v>67</v>
      </c>
      <c r="D284" s="33">
        <v>0</v>
      </c>
      <c r="E284" s="33">
        <v>0</v>
      </c>
      <c r="F284" s="33">
        <v>0</v>
      </c>
      <c r="G284" s="33">
        <v>0</v>
      </c>
      <c r="H284" s="33">
        <v>5</v>
      </c>
      <c r="I284" s="33">
        <v>0</v>
      </c>
      <c r="J284" s="33">
        <v>0</v>
      </c>
      <c r="K284" s="33">
        <v>0</v>
      </c>
      <c r="L284" s="33">
        <v>0</v>
      </c>
      <c r="M284" s="33">
        <v>0</v>
      </c>
      <c r="N284" s="33">
        <v>0</v>
      </c>
      <c r="O284" s="33">
        <v>0</v>
      </c>
      <c r="P284" s="34">
        <f t="shared" si="29"/>
        <v>5</v>
      </c>
    </row>
    <row r="285" spans="1:16" ht="19.899999999999999" customHeight="1" x14ac:dyDescent="0.25">
      <c r="A285" s="30">
        <v>3</v>
      </c>
      <c r="B285" s="31" t="s">
        <v>14</v>
      </c>
      <c r="C285" s="32" t="s">
        <v>67</v>
      </c>
      <c r="D285" s="33">
        <v>0</v>
      </c>
      <c r="E285" s="33">
        <v>0</v>
      </c>
      <c r="F285" s="33">
        <v>0</v>
      </c>
      <c r="G285" s="33">
        <v>0</v>
      </c>
      <c r="H285" s="33">
        <v>30</v>
      </c>
      <c r="I285" s="33">
        <v>0</v>
      </c>
      <c r="J285" s="33">
        <v>0</v>
      </c>
      <c r="K285" s="33">
        <v>19</v>
      </c>
      <c r="L285" s="33">
        <v>0</v>
      </c>
      <c r="M285" s="33">
        <v>0</v>
      </c>
      <c r="N285" s="33">
        <v>0</v>
      </c>
      <c r="O285" s="33">
        <v>0</v>
      </c>
      <c r="P285" s="34">
        <f t="shared" si="29"/>
        <v>49</v>
      </c>
    </row>
    <row r="286" spans="1:16" ht="19.899999999999999" customHeight="1" x14ac:dyDescent="0.25">
      <c r="A286" s="30">
        <v>4</v>
      </c>
      <c r="B286" s="31" t="s">
        <v>13</v>
      </c>
      <c r="C286" s="32" t="s">
        <v>67</v>
      </c>
      <c r="D286" s="33">
        <v>0</v>
      </c>
      <c r="E286" s="33">
        <v>0</v>
      </c>
      <c r="F286" s="33">
        <v>0</v>
      </c>
      <c r="G286" s="33">
        <v>0</v>
      </c>
      <c r="H286" s="33">
        <v>0</v>
      </c>
      <c r="I286" s="33">
        <v>0</v>
      </c>
      <c r="J286" s="33">
        <v>110</v>
      </c>
      <c r="K286" s="33">
        <v>10</v>
      </c>
      <c r="L286" s="33">
        <v>0</v>
      </c>
      <c r="M286" s="33">
        <v>0</v>
      </c>
      <c r="N286" s="33">
        <v>0</v>
      </c>
      <c r="O286" s="33">
        <v>0</v>
      </c>
      <c r="P286" s="34">
        <f t="shared" si="29"/>
        <v>120</v>
      </c>
    </row>
    <row r="287" spans="1:16" ht="19.899999999999999" customHeight="1" x14ac:dyDescent="0.25">
      <c r="A287" s="30">
        <v>5</v>
      </c>
      <c r="B287" s="31" t="s">
        <v>12</v>
      </c>
      <c r="C287" s="32" t="s">
        <v>67</v>
      </c>
      <c r="D287" s="33">
        <v>0</v>
      </c>
      <c r="E287" s="33">
        <v>0</v>
      </c>
      <c r="F287" s="33">
        <v>0</v>
      </c>
      <c r="G287" s="33">
        <v>0</v>
      </c>
      <c r="H287" s="33">
        <v>0</v>
      </c>
      <c r="I287" s="33">
        <v>0</v>
      </c>
      <c r="J287" s="33">
        <v>0</v>
      </c>
      <c r="K287" s="33">
        <v>0</v>
      </c>
      <c r="L287" s="33">
        <v>0</v>
      </c>
      <c r="M287" s="33">
        <v>0</v>
      </c>
      <c r="N287" s="33">
        <v>0</v>
      </c>
      <c r="O287" s="33">
        <v>0</v>
      </c>
      <c r="P287" s="34">
        <f t="shared" si="29"/>
        <v>0</v>
      </c>
    </row>
    <row r="288" spans="1:16" ht="19.899999999999999" customHeight="1" x14ac:dyDescent="0.25">
      <c r="A288" s="30">
        <v>6</v>
      </c>
      <c r="B288" s="31" t="s">
        <v>11</v>
      </c>
      <c r="C288" s="32" t="s">
        <v>67</v>
      </c>
      <c r="D288" s="33">
        <v>0</v>
      </c>
      <c r="E288" s="33">
        <v>0</v>
      </c>
      <c r="F288" s="33">
        <v>0</v>
      </c>
      <c r="G288" s="33">
        <v>0</v>
      </c>
      <c r="H288" s="33">
        <v>0</v>
      </c>
      <c r="I288" s="33">
        <v>0</v>
      </c>
      <c r="J288" s="33">
        <v>0</v>
      </c>
      <c r="K288" s="33">
        <v>0</v>
      </c>
      <c r="L288" s="33">
        <v>0</v>
      </c>
      <c r="M288" s="33">
        <v>0</v>
      </c>
      <c r="N288" s="33">
        <v>0</v>
      </c>
      <c r="O288" s="33">
        <v>0</v>
      </c>
      <c r="P288" s="34">
        <f t="shared" si="29"/>
        <v>0</v>
      </c>
    </row>
    <row r="289" spans="1:16" ht="19.899999999999999" customHeight="1" x14ac:dyDescent="0.25">
      <c r="A289" s="30">
        <v>7</v>
      </c>
      <c r="B289" s="31" t="s">
        <v>10</v>
      </c>
      <c r="C289" s="32" t="s">
        <v>67</v>
      </c>
      <c r="D289" s="33">
        <v>0</v>
      </c>
      <c r="E289" s="33">
        <v>0</v>
      </c>
      <c r="F289" s="33">
        <v>0</v>
      </c>
      <c r="G289" s="33">
        <v>0</v>
      </c>
      <c r="H289" s="33">
        <v>0</v>
      </c>
      <c r="I289" s="33">
        <v>0</v>
      </c>
      <c r="J289" s="33">
        <v>0</v>
      </c>
      <c r="K289" s="33">
        <v>0</v>
      </c>
      <c r="L289" s="33">
        <v>0</v>
      </c>
      <c r="M289" s="33">
        <v>0</v>
      </c>
      <c r="N289" s="33">
        <v>0</v>
      </c>
      <c r="O289" s="33">
        <v>0</v>
      </c>
      <c r="P289" s="34">
        <f t="shared" si="29"/>
        <v>0</v>
      </c>
    </row>
    <row r="290" spans="1:16" ht="19.899999999999999" customHeight="1" x14ac:dyDescent="0.25">
      <c r="A290" s="30">
        <v>8</v>
      </c>
      <c r="B290" s="31" t="s">
        <v>9</v>
      </c>
      <c r="C290" s="32" t="s">
        <v>67</v>
      </c>
      <c r="D290" s="33">
        <v>0</v>
      </c>
      <c r="E290" s="33">
        <v>0</v>
      </c>
      <c r="F290" s="33">
        <v>0</v>
      </c>
      <c r="G290" s="33">
        <v>0</v>
      </c>
      <c r="H290" s="33">
        <v>0</v>
      </c>
      <c r="I290" s="33">
        <v>0</v>
      </c>
      <c r="J290" s="33">
        <v>0</v>
      </c>
      <c r="K290" s="33">
        <v>0</v>
      </c>
      <c r="L290" s="33">
        <v>0</v>
      </c>
      <c r="M290" s="33">
        <v>0</v>
      </c>
      <c r="N290" s="33">
        <v>0</v>
      </c>
      <c r="O290" s="33">
        <v>0</v>
      </c>
      <c r="P290" s="34">
        <f t="shared" si="29"/>
        <v>0</v>
      </c>
    </row>
    <row r="291" spans="1:16" ht="19.899999999999999" customHeight="1" x14ac:dyDescent="0.25">
      <c r="A291" s="30">
        <v>9</v>
      </c>
      <c r="B291" s="31" t="s">
        <v>8</v>
      </c>
      <c r="C291" s="32" t="s">
        <v>67</v>
      </c>
      <c r="D291" s="33">
        <v>0</v>
      </c>
      <c r="E291" s="33">
        <v>0</v>
      </c>
      <c r="F291" s="33">
        <v>0</v>
      </c>
      <c r="G291" s="33">
        <v>0</v>
      </c>
      <c r="H291" s="33">
        <v>0</v>
      </c>
      <c r="I291" s="33">
        <v>0</v>
      </c>
      <c r="J291" s="33">
        <v>0</v>
      </c>
      <c r="K291" s="33">
        <v>0</v>
      </c>
      <c r="L291" s="33">
        <v>0</v>
      </c>
      <c r="M291" s="33">
        <v>0</v>
      </c>
      <c r="N291" s="33">
        <v>0</v>
      </c>
      <c r="O291" s="33">
        <v>0</v>
      </c>
      <c r="P291" s="34">
        <f t="shared" si="29"/>
        <v>0</v>
      </c>
    </row>
    <row r="292" spans="1:16" ht="19.899999999999999" customHeight="1" x14ac:dyDescent="0.25">
      <c r="A292" s="30">
        <v>10</v>
      </c>
      <c r="B292" s="31" t="s">
        <v>7</v>
      </c>
      <c r="C292" s="32" t="s">
        <v>67</v>
      </c>
      <c r="D292" s="33">
        <v>0</v>
      </c>
      <c r="E292" s="33">
        <v>0</v>
      </c>
      <c r="F292" s="33">
        <v>0</v>
      </c>
      <c r="G292" s="33">
        <v>0</v>
      </c>
      <c r="H292" s="33">
        <v>0</v>
      </c>
      <c r="I292" s="33">
        <v>0</v>
      </c>
      <c r="J292" s="33">
        <v>0</v>
      </c>
      <c r="K292" s="33">
        <v>0</v>
      </c>
      <c r="L292" s="33">
        <v>0</v>
      </c>
      <c r="M292" s="33">
        <v>0</v>
      </c>
      <c r="N292" s="33">
        <v>0</v>
      </c>
      <c r="O292" s="33">
        <v>0</v>
      </c>
      <c r="P292" s="34">
        <f t="shared" si="29"/>
        <v>0</v>
      </c>
    </row>
    <row r="293" spans="1:16" ht="19.899999999999999" customHeight="1" x14ac:dyDescent="0.25">
      <c r="A293" s="30">
        <v>11</v>
      </c>
      <c r="B293" s="31" t="s">
        <v>6</v>
      </c>
      <c r="C293" s="32" t="s">
        <v>67</v>
      </c>
      <c r="D293" s="33">
        <v>0</v>
      </c>
      <c r="E293" s="33">
        <v>0</v>
      </c>
      <c r="F293" s="33">
        <v>0</v>
      </c>
      <c r="G293" s="33">
        <v>0</v>
      </c>
      <c r="H293" s="33">
        <v>35</v>
      </c>
      <c r="I293" s="33">
        <v>0</v>
      </c>
      <c r="J293" s="33">
        <v>0</v>
      </c>
      <c r="K293" s="33">
        <v>2</v>
      </c>
      <c r="L293" s="33">
        <v>0</v>
      </c>
      <c r="M293" s="33">
        <v>0</v>
      </c>
      <c r="N293" s="33">
        <v>0</v>
      </c>
      <c r="O293" s="33">
        <v>0</v>
      </c>
      <c r="P293" s="34">
        <f t="shared" si="29"/>
        <v>37</v>
      </c>
    </row>
    <row r="294" spans="1:16" ht="19.899999999999999" customHeight="1" x14ac:dyDescent="0.25">
      <c r="A294" s="30">
        <v>12</v>
      </c>
      <c r="B294" s="31" t="s">
        <v>5</v>
      </c>
      <c r="C294" s="32" t="s">
        <v>67</v>
      </c>
      <c r="D294" s="33">
        <v>0</v>
      </c>
      <c r="E294" s="33">
        <v>0</v>
      </c>
      <c r="F294" s="33">
        <v>0</v>
      </c>
      <c r="G294" s="33">
        <v>0</v>
      </c>
      <c r="H294" s="33">
        <v>6</v>
      </c>
      <c r="I294" s="33">
        <v>0</v>
      </c>
      <c r="J294" s="33">
        <v>6</v>
      </c>
      <c r="K294" s="33">
        <v>0</v>
      </c>
      <c r="L294" s="33">
        <v>0</v>
      </c>
      <c r="M294" s="33">
        <v>0</v>
      </c>
      <c r="N294" s="33">
        <v>0</v>
      </c>
      <c r="O294" s="33">
        <v>0</v>
      </c>
      <c r="P294" s="34">
        <f t="shared" si="29"/>
        <v>12</v>
      </c>
    </row>
    <row r="295" spans="1:16" ht="19.899999999999999" customHeight="1" x14ac:dyDescent="0.25">
      <c r="A295" s="30">
        <v>13</v>
      </c>
      <c r="B295" s="31" t="s">
        <v>4</v>
      </c>
      <c r="C295" s="32" t="s">
        <v>67</v>
      </c>
      <c r="D295" s="33">
        <v>0</v>
      </c>
      <c r="E295" s="33">
        <v>0</v>
      </c>
      <c r="F295" s="33">
        <v>0</v>
      </c>
      <c r="G295" s="33">
        <v>0</v>
      </c>
      <c r="H295" s="33">
        <v>0</v>
      </c>
      <c r="I295" s="33">
        <v>0</v>
      </c>
      <c r="J295" s="33">
        <v>0</v>
      </c>
      <c r="K295" s="33">
        <v>0</v>
      </c>
      <c r="L295" s="33">
        <v>0</v>
      </c>
      <c r="M295" s="33">
        <v>0</v>
      </c>
      <c r="N295" s="33">
        <v>0</v>
      </c>
      <c r="O295" s="33">
        <v>0</v>
      </c>
      <c r="P295" s="34">
        <f t="shared" si="29"/>
        <v>0</v>
      </c>
    </row>
    <row r="296" spans="1:16" ht="19.899999999999999" customHeight="1" x14ac:dyDescent="0.25">
      <c r="A296" s="30">
        <v>14</v>
      </c>
      <c r="B296" s="31" t="s">
        <v>3</v>
      </c>
      <c r="C296" s="32" t="s">
        <v>67</v>
      </c>
      <c r="D296" s="33">
        <v>0</v>
      </c>
      <c r="E296" s="33">
        <v>0</v>
      </c>
      <c r="F296" s="33">
        <v>0</v>
      </c>
      <c r="G296" s="33">
        <v>0</v>
      </c>
      <c r="H296" s="33">
        <v>5</v>
      </c>
      <c r="I296" s="33">
        <v>0</v>
      </c>
      <c r="J296" s="33">
        <v>0</v>
      </c>
      <c r="K296" s="33">
        <v>1</v>
      </c>
      <c r="L296" s="33">
        <v>0</v>
      </c>
      <c r="M296" s="33">
        <v>0</v>
      </c>
      <c r="N296" s="33">
        <v>0</v>
      </c>
      <c r="O296" s="33">
        <v>0</v>
      </c>
      <c r="P296" s="34">
        <f t="shared" si="29"/>
        <v>6</v>
      </c>
    </row>
    <row r="297" spans="1:16" ht="19.899999999999999" customHeight="1" x14ac:dyDescent="0.25">
      <c r="A297" s="30">
        <v>1</v>
      </c>
      <c r="B297" s="31" t="s">
        <v>16</v>
      </c>
      <c r="C297" s="32" t="s">
        <v>68</v>
      </c>
      <c r="D297" s="33">
        <v>0</v>
      </c>
      <c r="E297" s="33">
        <v>0</v>
      </c>
      <c r="F297" s="33">
        <v>0</v>
      </c>
      <c r="G297" s="33">
        <v>0</v>
      </c>
      <c r="H297" s="33">
        <v>0</v>
      </c>
      <c r="I297" s="33">
        <v>0</v>
      </c>
      <c r="J297" s="33">
        <v>0</v>
      </c>
      <c r="K297" s="33">
        <v>81</v>
      </c>
      <c r="L297" s="33">
        <v>16</v>
      </c>
      <c r="M297" s="33">
        <v>0</v>
      </c>
      <c r="N297" s="33">
        <v>0</v>
      </c>
      <c r="O297" s="33">
        <v>0</v>
      </c>
      <c r="P297" s="34">
        <f t="shared" si="29"/>
        <v>97</v>
      </c>
    </row>
    <row r="298" spans="1:16" ht="19.899999999999999" customHeight="1" x14ac:dyDescent="0.25">
      <c r="A298" s="30">
        <v>2</v>
      </c>
      <c r="B298" s="31" t="s">
        <v>15</v>
      </c>
      <c r="C298" s="32" t="s">
        <v>68</v>
      </c>
      <c r="D298" s="33">
        <v>0</v>
      </c>
      <c r="E298" s="33">
        <v>0</v>
      </c>
      <c r="F298" s="33">
        <v>0</v>
      </c>
      <c r="G298" s="33">
        <v>0</v>
      </c>
      <c r="H298" s="33">
        <v>0</v>
      </c>
      <c r="I298" s="33">
        <v>0</v>
      </c>
      <c r="J298" s="33">
        <v>0</v>
      </c>
      <c r="K298" s="33">
        <v>159</v>
      </c>
      <c r="L298" s="33">
        <v>121</v>
      </c>
      <c r="M298" s="33">
        <v>0</v>
      </c>
      <c r="N298" s="33">
        <v>0</v>
      </c>
      <c r="O298" s="33">
        <v>0</v>
      </c>
      <c r="P298" s="34">
        <f t="shared" si="29"/>
        <v>280</v>
      </c>
    </row>
    <row r="299" spans="1:16" ht="19.899999999999999" customHeight="1" x14ac:dyDescent="0.25">
      <c r="A299" s="30">
        <v>3</v>
      </c>
      <c r="B299" s="31" t="s">
        <v>14</v>
      </c>
      <c r="C299" s="32" t="s">
        <v>68</v>
      </c>
      <c r="D299" s="33">
        <v>0</v>
      </c>
      <c r="E299" s="33">
        <v>0</v>
      </c>
      <c r="F299" s="33">
        <v>0</v>
      </c>
      <c r="G299" s="33">
        <v>0</v>
      </c>
      <c r="H299" s="33">
        <v>0</v>
      </c>
      <c r="I299" s="33">
        <v>0</v>
      </c>
      <c r="J299" s="33">
        <v>0</v>
      </c>
      <c r="K299" s="33">
        <v>0</v>
      </c>
      <c r="L299" s="33">
        <v>0</v>
      </c>
      <c r="M299" s="33">
        <v>0</v>
      </c>
      <c r="N299" s="33">
        <v>0</v>
      </c>
      <c r="O299" s="33">
        <v>0</v>
      </c>
      <c r="P299" s="34">
        <f t="shared" si="29"/>
        <v>0</v>
      </c>
    </row>
    <row r="300" spans="1:16" ht="19.899999999999999" customHeight="1" x14ac:dyDescent="0.25">
      <c r="A300" s="30">
        <v>4</v>
      </c>
      <c r="B300" s="31" t="s">
        <v>13</v>
      </c>
      <c r="C300" s="32" t="s">
        <v>68</v>
      </c>
      <c r="D300" s="33">
        <v>0</v>
      </c>
      <c r="E300" s="33">
        <v>0</v>
      </c>
      <c r="F300" s="33">
        <v>0</v>
      </c>
      <c r="G300" s="33">
        <v>0</v>
      </c>
      <c r="H300" s="33">
        <v>0</v>
      </c>
      <c r="I300" s="33">
        <v>0</v>
      </c>
      <c r="J300" s="33">
        <v>0</v>
      </c>
      <c r="K300" s="33">
        <v>0</v>
      </c>
      <c r="L300" s="33">
        <v>0</v>
      </c>
      <c r="M300" s="33">
        <v>0</v>
      </c>
      <c r="N300" s="33">
        <v>0</v>
      </c>
      <c r="O300" s="33">
        <v>0</v>
      </c>
      <c r="P300" s="34">
        <f t="shared" si="29"/>
        <v>0</v>
      </c>
    </row>
    <row r="301" spans="1:16" ht="19.899999999999999" customHeight="1" x14ac:dyDescent="0.25">
      <c r="A301" s="30">
        <v>5</v>
      </c>
      <c r="B301" s="31" t="s">
        <v>12</v>
      </c>
      <c r="C301" s="32" t="s">
        <v>68</v>
      </c>
      <c r="D301" s="33">
        <v>0</v>
      </c>
      <c r="E301" s="33">
        <v>0</v>
      </c>
      <c r="F301" s="33">
        <v>0</v>
      </c>
      <c r="G301" s="33">
        <v>0</v>
      </c>
      <c r="H301" s="33">
        <v>0</v>
      </c>
      <c r="I301" s="33">
        <v>0</v>
      </c>
      <c r="J301" s="33">
        <v>0</v>
      </c>
      <c r="K301" s="33">
        <v>0</v>
      </c>
      <c r="L301" s="33">
        <v>0</v>
      </c>
      <c r="M301" s="33">
        <v>0</v>
      </c>
      <c r="N301" s="33">
        <v>0</v>
      </c>
      <c r="O301" s="33">
        <v>0</v>
      </c>
      <c r="P301" s="34">
        <f t="shared" si="29"/>
        <v>0</v>
      </c>
    </row>
    <row r="302" spans="1:16" ht="19.899999999999999" customHeight="1" x14ac:dyDescent="0.25">
      <c r="A302" s="30">
        <v>6</v>
      </c>
      <c r="B302" s="31" t="s">
        <v>11</v>
      </c>
      <c r="C302" s="32" t="s">
        <v>68</v>
      </c>
      <c r="D302" s="33">
        <v>0</v>
      </c>
      <c r="E302" s="33">
        <v>0</v>
      </c>
      <c r="F302" s="33">
        <v>0</v>
      </c>
      <c r="G302" s="33">
        <v>0</v>
      </c>
      <c r="H302" s="33">
        <v>0</v>
      </c>
      <c r="I302" s="33">
        <v>0</v>
      </c>
      <c r="J302" s="33">
        <v>0</v>
      </c>
      <c r="K302" s="33">
        <v>1</v>
      </c>
      <c r="L302" s="33">
        <v>2</v>
      </c>
      <c r="M302" s="33">
        <v>0</v>
      </c>
      <c r="N302" s="33">
        <v>0</v>
      </c>
      <c r="O302" s="33">
        <v>0</v>
      </c>
      <c r="P302" s="34">
        <f t="shared" si="29"/>
        <v>3</v>
      </c>
    </row>
    <row r="303" spans="1:16" ht="19.899999999999999" customHeight="1" x14ac:dyDescent="0.25">
      <c r="A303" s="30">
        <v>7</v>
      </c>
      <c r="B303" s="31" t="s">
        <v>10</v>
      </c>
      <c r="C303" s="32" t="s">
        <v>68</v>
      </c>
      <c r="D303" s="33">
        <v>0</v>
      </c>
      <c r="E303" s="33">
        <v>0</v>
      </c>
      <c r="F303" s="33">
        <v>0</v>
      </c>
      <c r="G303" s="33">
        <v>0</v>
      </c>
      <c r="H303" s="33">
        <v>0</v>
      </c>
      <c r="I303" s="33">
        <v>0</v>
      </c>
      <c r="J303" s="33">
        <v>0</v>
      </c>
      <c r="K303" s="33">
        <v>243</v>
      </c>
      <c r="L303" s="33">
        <v>59</v>
      </c>
      <c r="M303" s="33">
        <v>0</v>
      </c>
      <c r="N303" s="33">
        <v>0</v>
      </c>
      <c r="O303" s="33">
        <v>0</v>
      </c>
      <c r="P303" s="34">
        <f t="shared" si="29"/>
        <v>302</v>
      </c>
    </row>
    <row r="304" spans="1:16" ht="19.899999999999999" customHeight="1" x14ac:dyDescent="0.25">
      <c r="A304" s="30">
        <v>8</v>
      </c>
      <c r="B304" s="31" t="s">
        <v>9</v>
      </c>
      <c r="C304" s="32" t="s">
        <v>68</v>
      </c>
      <c r="D304" s="33">
        <v>0</v>
      </c>
      <c r="E304" s="33">
        <v>0</v>
      </c>
      <c r="F304" s="33">
        <v>0</v>
      </c>
      <c r="G304" s="33">
        <v>0</v>
      </c>
      <c r="H304" s="33">
        <v>0</v>
      </c>
      <c r="I304" s="33">
        <v>0</v>
      </c>
      <c r="J304" s="33">
        <v>0</v>
      </c>
      <c r="K304" s="33">
        <v>0</v>
      </c>
      <c r="L304" s="33">
        <v>0</v>
      </c>
      <c r="M304" s="33">
        <v>0</v>
      </c>
      <c r="N304" s="33">
        <v>0</v>
      </c>
      <c r="O304" s="33">
        <v>0</v>
      </c>
      <c r="P304" s="34">
        <f t="shared" si="29"/>
        <v>0</v>
      </c>
    </row>
    <row r="305" spans="1:16" ht="19.899999999999999" customHeight="1" x14ac:dyDescent="0.25">
      <c r="A305" s="30">
        <v>9</v>
      </c>
      <c r="B305" s="31" t="s">
        <v>8</v>
      </c>
      <c r="C305" s="32" t="s">
        <v>68</v>
      </c>
      <c r="D305" s="33">
        <v>0</v>
      </c>
      <c r="E305" s="33">
        <v>0</v>
      </c>
      <c r="F305" s="33">
        <v>0</v>
      </c>
      <c r="G305" s="33">
        <v>0</v>
      </c>
      <c r="H305" s="33">
        <v>0</v>
      </c>
      <c r="I305" s="33">
        <v>0</v>
      </c>
      <c r="J305" s="33">
        <v>0</v>
      </c>
      <c r="K305" s="33">
        <v>0</v>
      </c>
      <c r="L305" s="33">
        <v>0</v>
      </c>
      <c r="M305" s="33">
        <v>0</v>
      </c>
      <c r="N305" s="33">
        <v>0</v>
      </c>
      <c r="O305" s="33">
        <v>0</v>
      </c>
      <c r="P305" s="34">
        <f t="shared" si="29"/>
        <v>0</v>
      </c>
    </row>
    <row r="306" spans="1:16" ht="19.899999999999999" customHeight="1" x14ac:dyDescent="0.25">
      <c r="A306" s="30">
        <v>10</v>
      </c>
      <c r="B306" s="31" t="s">
        <v>7</v>
      </c>
      <c r="C306" s="32" t="s">
        <v>68</v>
      </c>
      <c r="D306" s="33">
        <v>0</v>
      </c>
      <c r="E306" s="33">
        <v>0</v>
      </c>
      <c r="F306" s="33">
        <v>0</v>
      </c>
      <c r="G306" s="33">
        <v>0</v>
      </c>
      <c r="H306" s="33">
        <v>0</v>
      </c>
      <c r="I306" s="33">
        <v>0</v>
      </c>
      <c r="J306" s="33">
        <v>0</v>
      </c>
      <c r="K306" s="33">
        <v>0</v>
      </c>
      <c r="L306" s="33">
        <v>0</v>
      </c>
      <c r="M306" s="33">
        <v>0</v>
      </c>
      <c r="N306" s="33">
        <v>0</v>
      </c>
      <c r="O306" s="33">
        <v>0</v>
      </c>
      <c r="P306" s="34">
        <f t="shared" si="29"/>
        <v>0</v>
      </c>
    </row>
    <row r="307" spans="1:16" ht="19.899999999999999" customHeight="1" x14ac:dyDescent="0.25">
      <c r="A307" s="30">
        <v>11</v>
      </c>
      <c r="B307" s="31" t="s">
        <v>6</v>
      </c>
      <c r="C307" s="32" t="s">
        <v>68</v>
      </c>
      <c r="D307" s="33">
        <v>0</v>
      </c>
      <c r="E307" s="33">
        <v>0</v>
      </c>
      <c r="F307" s="33">
        <v>0</v>
      </c>
      <c r="G307" s="33">
        <v>0</v>
      </c>
      <c r="H307" s="33">
        <v>0</v>
      </c>
      <c r="I307" s="33">
        <v>0</v>
      </c>
      <c r="J307" s="33">
        <v>0</v>
      </c>
      <c r="K307" s="33">
        <v>5</v>
      </c>
      <c r="L307" s="33">
        <v>0</v>
      </c>
      <c r="M307" s="33">
        <v>0</v>
      </c>
      <c r="N307" s="33">
        <v>0</v>
      </c>
      <c r="O307" s="33">
        <v>0</v>
      </c>
      <c r="P307" s="34">
        <f t="shared" si="29"/>
        <v>5</v>
      </c>
    </row>
    <row r="308" spans="1:16" ht="19.899999999999999" customHeight="1" x14ac:dyDescent="0.25">
      <c r="A308" s="30">
        <v>12</v>
      </c>
      <c r="B308" s="31" t="s">
        <v>5</v>
      </c>
      <c r="C308" s="32" t="s">
        <v>68</v>
      </c>
      <c r="D308" s="33">
        <v>0</v>
      </c>
      <c r="E308" s="33">
        <v>0</v>
      </c>
      <c r="F308" s="33">
        <v>0</v>
      </c>
      <c r="G308" s="33">
        <v>0</v>
      </c>
      <c r="H308" s="33">
        <v>0</v>
      </c>
      <c r="I308" s="33">
        <v>0</v>
      </c>
      <c r="J308" s="33">
        <v>0</v>
      </c>
      <c r="K308" s="33">
        <v>0</v>
      </c>
      <c r="L308" s="33">
        <v>0</v>
      </c>
      <c r="M308" s="33">
        <v>0</v>
      </c>
      <c r="N308" s="33">
        <v>0</v>
      </c>
      <c r="O308" s="33">
        <v>0</v>
      </c>
      <c r="P308" s="34">
        <f t="shared" si="29"/>
        <v>0</v>
      </c>
    </row>
    <row r="309" spans="1:16" ht="19.899999999999999" customHeight="1" x14ac:dyDescent="0.25">
      <c r="A309" s="30">
        <v>13</v>
      </c>
      <c r="B309" s="31" t="s">
        <v>4</v>
      </c>
      <c r="C309" s="32" t="s">
        <v>68</v>
      </c>
      <c r="D309" s="33">
        <v>0</v>
      </c>
      <c r="E309" s="33">
        <v>0</v>
      </c>
      <c r="F309" s="33">
        <v>0</v>
      </c>
      <c r="G309" s="33">
        <v>0</v>
      </c>
      <c r="H309" s="33">
        <v>0</v>
      </c>
      <c r="I309" s="33">
        <v>0</v>
      </c>
      <c r="J309" s="33">
        <v>0</v>
      </c>
      <c r="K309" s="33">
        <v>0</v>
      </c>
      <c r="L309" s="33">
        <v>0</v>
      </c>
      <c r="M309" s="33">
        <v>0</v>
      </c>
      <c r="N309" s="33">
        <v>0</v>
      </c>
      <c r="O309" s="33">
        <v>0</v>
      </c>
      <c r="P309" s="34">
        <f t="shared" si="29"/>
        <v>0</v>
      </c>
    </row>
    <row r="310" spans="1:16" ht="19.899999999999999" customHeight="1" x14ac:dyDescent="0.25">
      <c r="A310" s="30">
        <v>14</v>
      </c>
      <c r="B310" s="31" t="s">
        <v>3</v>
      </c>
      <c r="C310" s="35" t="s">
        <v>68</v>
      </c>
      <c r="D310" s="33">
        <v>0</v>
      </c>
      <c r="E310" s="33">
        <v>0</v>
      </c>
      <c r="F310" s="33">
        <v>0</v>
      </c>
      <c r="G310" s="33">
        <v>0</v>
      </c>
      <c r="H310" s="33">
        <v>0</v>
      </c>
      <c r="I310" s="33">
        <v>0</v>
      </c>
      <c r="J310" s="33">
        <v>0</v>
      </c>
      <c r="K310" s="33">
        <v>0</v>
      </c>
      <c r="L310" s="33">
        <v>0</v>
      </c>
      <c r="M310" s="33">
        <v>0</v>
      </c>
      <c r="N310" s="33">
        <v>0</v>
      </c>
      <c r="O310" s="33">
        <v>0</v>
      </c>
      <c r="P310" s="34">
        <f t="shared" si="29"/>
        <v>0</v>
      </c>
    </row>
    <row r="311" spans="1:16" ht="19.899999999999999" customHeight="1" x14ac:dyDescent="0.25">
      <c r="A311"/>
      <c r="B311"/>
      <c r="C311" s="36" t="s">
        <v>1</v>
      </c>
      <c r="D311">
        <f>SUBTOTAL(9,D269:D310)</f>
        <v>0</v>
      </c>
      <c r="E311">
        <f t="shared" ref="E311:P311" si="30">SUBTOTAL(9,E269:E310)</f>
        <v>0</v>
      </c>
      <c r="F311">
        <f t="shared" si="30"/>
        <v>0</v>
      </c>
      <c r="G311">
        <f t="shared" si="30"/>
        <v>0</v>
      </c>
      <c r="H311">
        <f t="shared" si="30"/>
        <v>142</v>
      </c>
      <c r="I311">
        <f t="shared" si="30"/>
        <v>5</v>
      </c>
      <c r="J311">
        <f t="shared" si="30"/>
        <v>126</v>
      </c>
      <c r="K311">
        <f t="shared" si="30"/>
        <v>602</v>
      </c>
      <c r="L311">
        <f t="shared" si="30"/>
        <v>198</v>
      </c>
      <c r="M311">
        <f t="shared" si="30"/>
        <v>0</v>
      </c>
      <c r="N311">
        <f t="shared" si="30"/>
        <v>0</v>
      </c>
      <c r="O311">
        <f t="shared" si="30"/>
        <v>10</v>
      </c>
      <c r="P311">
        <f t="shared" si="30"/>
        <v>1083</v>
      </c>
    </row>
    <row r="312" spans="1:16" ht="19.899999999999999" customHeight="1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</row>
    <row r="313" spans="1:16" ht="19.899999999999999" customHeight="1" x14ac:dyDescent="0.3">
      <c r="A313" s="51" t="s">
        <v>70</v>
      </c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</row>
    <row r="314" spans="1:16" ht="19.899999999999999" customHeight="1" x14ac:dyDescent="0.3">
      <c r="A314" s="42" t="s">
        <v>73</v>
      </c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</row>
    <row r="315" spans="1:16" ht="19.899999999999999" customHeight="1" x14ac:dyDescent="0.3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</row>
    <row r="316" spans="1:16" ht="19.899999999999999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</row>
    <row r="317" spans="1:16" ht="19.899999999999999" customHeight="1" x14ac:dyDescent="0.2">
      <c r="A317" s="52" t="s">
        <v>49</v>
      </c>
      <c r="B317" s="52" t="s">
        <v>48</v>
      </c>
      <c r="C317" s="52" t="s">
        <v>47</v>
      </c>
      <c r="D317" s="54" t="s">
        <v>52</v>
      </c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6"/>
      <c r="P317" s="52" t="s">
        <v>53</v>
      </c>
    </row>
    <row r="318" spans="1:16" ht="19.899999999999999" customHeight="1" x14ac:dyDescent="0.25">
      <c r="A318" s="53"/>
      <c r="B318" s="53"/>
      <c r="C318" s="53"/>
      <c r="D318" s="37" t="s">
        <v>54</v>
      </c>
      <c r="E318" s="37" t="s">
        <v>55</v>
      </c>
      <c r="F318" s="37" t="s">
        <v>56</v>
      </c>
      <c r="G318" s="37" t="s">
        <v>57</v>
      </c>
      <c r="H318" s="37" t="s">
        <v>58</v>
      </c>
      <c r="I318" s="37" t="s">
        <v>59</v>
      </c>
      <c r="J318" s="37" t="s">
        <v>60</v>
      </c>
      <c r="K318" s="37" t="s">
        <v>61</v>
      </c>
      <c r="L318" s="38" t="s">
        <v>62</v>
      </c>
      <c r="M318" s="38" t="s">
        <v>63</v>
      </c>
      <c r="N318" s="38" t="s">
        <v>64</v>
      </c>
      <c r="O318" s="38" t="s">
        <v>65</v>
      </c>
      <c r="P318" s="53"/>
    </row>
    <row r="319" spans="1:16" ht="19.899999999999999" customHeight="1" x14ac:dyDescent="0.25">
      <c r="A319" s="30">
        <v>1</v>
      </c>
      <c r="B319" s="31" t="s">
        <v>16</v>
      </c>
      <c r="C319" s="32" t="s">
        <v>66</v>
      </c>
      <c r="D319" s="33">
        <v>0</v>
      </c>
      <c r="E319" s="33">
        <v>0</v>
      </c>
      <c r="F319" s="33">
        <v>0</v>
      </c>
      <c r="G319" s="33">
        <v>0</v>
      </c>
      <c r="H319" s="33">
        <v>0</v>
      </c>
      <c r="I319" s="33">
        <v>0</v>
      </c>
      <c r="J319" s="33">
        <v>240</v>
      </c>
      <c r="K319" s="33">
        <v>240</v>
      </c>
      <c r="L319" s="33">
        <v>0</v>
      </c>
      <c r="M319" s="33">
        <v>0</v>
      </c>
      <c r="N319" s="33">
        <v>0</v>
      </c>
      <c r="O319" s="33">
        <v>0</v>
      </c>
      <c r="P319" s="34">
        <f>SUM(D319:O319)</f>
        <v>480</v>
      </c>
    </row>
    <row r="320" spans="1:16" ht="19.899999999999999" customHeight="1" x14ac:dyDescent="0.25">
      <c r="A320" s="30">
        <v>2</v>
      </c>
      <c r="B320" s="31" t="s">
        <v>15</v>
      </c>
      <c r="C320" s="32" t="s">
        <v>66</v>
      </c>
      <c r="D320" s="33">
        <v>0</v>
      </c>
      <c r="E320" s="33">
        <v>0</v>
      </c>
      <c r="F320" s="33">
        <v>0</v>
      </c>
      <c r="G320" s="33">
        <v>0</v>
      </c>
      <c r="H320" s="33">
        <v>338</v>
      </c>
      <c r="I320" s="33">
        <v>0</v>
      </c>
      <c r="J320" s="33">
        <v>0</v>
      </c>
      <c r="K320" s="33">
        <v>0</v>
      </c>
      <c r="L320" s="33">
        <v>0</v>
      </c>
      <c r="M320" s="33">
        <v>0</v>
      </c>
      <c r="N320" s="33">
        <v>0</v>
      </c>
      <c r="O320" s="33">
        <v>0</v>
      </c>
      <c r="P320" s="34">
        <f t="shared" ref="P320:P332" si="31">SUM(D320:O320)</f>
        <v>338</v>
      </c>
    </row>
    <row r="321" spans="1:16" ht="19.899999999999999" customHeight="1" x14ac:dyDescent="0.25">
      <c r="A321" s="30">
        <v>3</v>
      </c>
      <c r="B321" s="31" t="s">
        <v>14</v>
      </c>
      <c r="C321" s="32" t="s">
        <v>66</v>
      </c>
      <c r="D321" s="33">
        <v>0</v>
      </c>
      <c r="E321" s="33">
        <v>0</v>
      </c>
      <c r="F321" s="33">
        <v>0</v>
      </c>
      <c r="G321" s="33">
        <v>0</v>
      </c>
      <c r="H321" s="33">
        <v>240</v>
      </c>
      <c r="I321" s="33">
        <v>0</v>
      </c>
      <c r="J321" s="33">
        <v>0</v>
      </c>
      <c r="K321" s="33">
        <v>0</v>
      </c>
      <c r="L321" s="33">
        <v>0</v>
      </c>
      <c r="M321" s="33">
        <v>0</v>
      </c>
      <c r="N321" s="33">
        <v>0</v>
      </c>
      <c r="O321" s="33">
        <v>0</v>
      </c>
      <c r="P321" s="34">
        <f t="shared" si="31"/>
        <v>240</v>
      </c>
    </row>
    <row r="322" spans="1:16" ht="19.899999999999999" customHeight="1" x14ac:dyDescent="0.25">
      <c r="A322" s="30">
        <v>4</v>
      </c>
      <c r="B322" s="31" t="s">
        <v>13</v>
      </c>
      <c r="C322" s="32" t="s">
        <v>66</v>
      </c>
      <c r="D322" s="33">
        <v>0</v>
      </c>
      <c r="E322" s="33">
        <v>0</v>
      </c>
      <c r="F322" s="33">
        <v>0</v>
      </c>
      <c r="G322" s="33">
        <v>0</v>
      </c>
      <c r="H322" s="33">
        <v>0</v>
      </c>
      <c r="I322" s="33">
        <v>0</v>
      </c>
      <c r="J322" s="33">
        <v>0</v>
      </c>
      <c r="K322" s="33">
        <v>0</v>
      </c>
      <c r="L322" s="33">
        <v>0</v>
      </c>
      <c r="M322" s="33">
        <v>0</v>
      </c>
      <c r="N322" s="33">
        <v>0</v>
      </c>
      <c r="O322" s="33">
        <v>0</v>
      </c>
      <c r="P322" s="34">
        <f t="shared" si="31"/>
        <v>0</v>
      </c>
    </row>
    <row r="323" spans="1:16" ht="19.899999999999999" customHeight="1" x14ac:dyDescent="0.25">
      <c r="A323" s="30">
        <v>5</v>
      </c>
      <c r="B323" s="31" t="s">
        <v>12</v>
      </c>
      <c r="C323" s="32" t="s">
        <v>66</v>
      </c>
      <c r="D323" s="33">
        <v>0</v>
      </c>
      <c r="E323" s="33">
        <v>0</v>
      </c>
      <c r="F323" s="33">
        <v>0</v>
      </c>
      <c r="G323" s="33">
        <v>0</v>
      </c>
      <c r="H323" s="33">
        <v>0</v>
      </c>
      <c r="I323" s="33">
        <v>0</v>
      </c>
      <c r="J323" s="33">
        <v>0</v>
      </c>
      <c r="K323" s="33">
        <v>0</v>
      </c>
      <c r="L323" s="33">
        <v>0</v>
      </c>
      <c r="M323" s="33">
        <v>0</v>
      </c>
      <c r="N323" s="33">
        <v>0</v>
      </c>
      <c r="O323" s="33">
        <v>0</v>
      </c>
      <c r="P323" s="34">
        <f t="shared" si="31"/>
        <v>0</v>
      </c>
    </row>
    <row r="324" spans="1:16" ht="19.899999999999999" customHeight="1" x14ac:dyDescent="0.25">
      <c r="A324" s="30">
        <v>6</v>
      </c>
      <c r="B324" s="31" t="s">
        <v>11</v>
      </c>
      <c r="C324" s="32" t="s">
        <v>66</v>
      </c>
      <c r="D324" s="33">
        <v>0</v>
      </c>
      <c r="E324" s="33">
        <v>0</v>
      </c>
      <c r="F324" s="33">
        <v>0</v>
      </c>
      <c r="G324" s="33">
        <v>0</v>
      </c>
      <c r="H324" s="33">
        <v>3400</v>
      </c>
      <c r="I324" s="33">
        <v>0</v>
      </c>
      <c r="J324" s="33">
        <v>70</v>
      </c>
      <c r="K324" s="33">
        <v>0</v>
      </c>
      <c r="L324" s="33">
        <v>0</v>
      </c>
      <c r="M324" s="33">
        <v>0</v>
      </c>
      <c r="N324" s="33">
        <v>0</v>
      </c>
      <c r="O324" s="33">
        <v>1600</v>
      </c>
      <c r="P324" s="34">
        <f t="shared" si="31"/>
        <v>5070</v>
      </c>
    </row>
    <row r="325" spans="1:16" ht="19.899999999999999" customHeight="1" x14ac:dyDescent="0.25">
      <c r="A325" s="30">
        <v>7</v>
      </c>
      <c r="B325" s="31" t="s">
        <v>10</v>
      </c>
      <c r="C325" s="32" t="s">
        <v>66</v>
      </c>
      <c r="D325" s="33">
        <v>0</v>
      </c>
      <c r="E325" s="33">
        <v>0</v>
      </c>
      <c r="F325" s="33">
        <v>0</v>
      </c>
      <c r="G325" s="33">
        <v>0</v>
      </c>
      <c r="H325" s="33">
        <v>0</v>
      </c>
      <c r="I325" s="33">
        <v>108</v>
      </c>
      <c r="J325" s="33">
        <v>0</v>
      </c>
      <c r="K325" s="33">
        <v>0</v>
      </c>
      <c r="L325" s="33">
        <v>0</v>
      </c>
      <c r="M325" s="33">
        <v>0</v>
      </c>
      <c r="N325" s="33">
        <v>0</v>
      </c>
      <c r="O325" s="33">
        <v>0</v>
      </c>
      <c r="P325" s="34">
        <f t="shared" si="31"/>
        <v>108</v>
      </c>
    </row>
    <row r="326" spans="1:16" ht="19.899999999999999" customHeight="1" x14ac:dyDescent="0.25">
      <c r="A326" s="30">
        <v>8</v>
      </c>
      <c r="B326" s="31" t="s">
        <v>9</v>
      </c>
      <c r="C326" s="32" t="s">
        <v>66</v>
      </c>
      <c r="D326" s="33">
        <v>0</v>
      </c>
      <c r="E326" s="33">
        <v>0</v>
      </c>
      <c r="F326" s="33">
        <v>0</v>
      </c>
      <c r="G326" s="33">
        <v>0</v>
      </c>
      <c r="H326" s="33">
        <v>0</v>
      </c>
      <c r="I326" s="33">
        <v>0</v>
      </c>
      <c r="J326" s="33">
        <v>0</v>
      </c>
      <c r="K326" s="33">
        <v>0</v>
      </c>
      <c r="L326" s="33">
        <v>0</v>
      </c>
      <c r="M326" s="33">
        <v>0</v>
      </c>
      <c r="N326" s="33">
        <v>0</v>
      </c>
      <c r="O326" s="33">
        <v>0</v>
      </c>
      <c r="P326" s="34">
        <f t="shared" si="31"/>
        <v>0</v>
      </c>
    </row>
    <row r="327" spans="1:16" ht="19.899999999999999" customHeight="1" x14ac:dyDescent="0.25">
      <c r="A327" s="30">
        <v>9</v>
      </c>
      <c r="B327" s="31" t="s">
        <v>8</v>
      </c>
      <c r="C327" s="32" t="s">
        <v>66</v>
      </c>
      <c r="D327" s="33">
        <v>0</v>
      </c>
      <c r="E327" s="33">
        <v>0</v>
      </c>
      <c r="F327" s="33">
        <v>0</v>
      </c>
      <c r="G327" s="33">
        <v>0</v>
      </c>
      <c r="H327" s="33">
        <v>0</v>
      </c>
      <c r="I327" s="33">
        <v>0</v>
      </c>
      <c r="J327" s="33">
        <v>0</v>
      </c>
      <c r="K327" s="33">
        <v>0</v>
      </c>
      <c r="L327" s="33">
        <v>0</v>
      </c>
      <c r="M327" s="33">
        <v>0</v>
      </c>
      <c r="N327" s="33">
        <v>0</v>
      </c>
      <c r="O327" s="33">
        <v>0</v>
      </c>
      <c r="P327" s="34">
        <f t="shared" si="31"/>
        <v>0</v>
      </c>
    </row>
    <row r="328" spans="1:16" ht="19.899999999999999" customHeight="1" x14ac:dyDescent="0.25">
      <c r="A328" s="30">
        <v>10</v>
      </c>
      <c r="B328" s="31" t="s">
        <v>7</v>
      </c>
      <c r="C328" s="32" t="s">
        <v>66</v>
      </c>
      <c r="D328" s="33">
        <v>0</v>
      </c>
      <c r="E328" s="33">
        <v>0</v>
      </c>
      <c r="F328" s="33">
        <v>0</v>
      </c>
      <c r="G328" s="33">
        <v>0</v>
      </c>
      <c r="H328" s="33">
        <v>0</v>
      </c>
      <c r="I328" s="33">
        <v>0</v>
      </c>
      <c r="J328" s="33">
        <v>0</v>
      </c>
      <c r="K328" s="33">
        <v>0</v>
      </c>
      <c r="L328" s="33">
        <v>0</v>
      </c>
      <c r="M328" s="33">
        <v>0</v>
      </c>
      <c r="N328" s="33">
        <v>0</v>
      </c>
      <c r="O328" s="33">
        <v>0</v>
      </c>
      <c r="P328" s="34">
        <f t="shared" si="31"/>
        <v>0</v>
      </c>
    </row>
    <row r="329" spans="1:16" ht="19.899999999999999" customHeight="1" x14ac:dyDescent="0.25">
      <c r="A329" s="30">
        <v>11</v>
      </c>
      <c r="B329" s="31" t="s">
        <v>6</v>
      </c>
      <c r="C329" s="32" t="s">
        <v>66</v>
      </c>
      <c r="D329" s="33">
        <v>0</v>
      </c>
      <c r="E329" s="33">
        <v>0</v>
      </c>
      <c r="F329" s="33">
        <v>0</v>
      </c>
      <c r="G329" s="33">
        <v>0</v>
      </c>
      <c r="H329" s="33">
        <v>4800</v>
      </c>
      <c r="I329" s="33">
        <v>0</v>
      </c>
      <c r="J329" s="33">
        <v>0</v>
      </c>
      <c r="K329" s="33">
        <v>175</v>
      </c>
      <c r="L329" s="33">
        <v>0</v>
      </c>
      <c r="M329" s="33">
        <v>0</v>
      </c>
      <c r="N329" s="33">
        <v>0</v>
      </c>
      <c r="O329" s="33">
        <v>0</v>
      </c>
      <c r="P329" s="34">
        <f t="shared" si="31"/>
        <v>4975</v>
      </c>
    </row>
    <row r="330" spans="1:16" ht="19.899999999999999" customHeight="1" x14ac:dyDescent="0.25">
      <c r="A330" s="30">
        <v>12</v>
      </c>
      <c r="B330" s="31" t="s">
        <v>5</v>
      </c>
      <c r="C330" s="32" t="s">
        <v>66</v>
      </c>
      <c r="D330" s="33">
        <v>0</v>
      </c>
      <c r="E330" s="33">
        <v>0</v>
      </c>
      <c r="F330" s="33">
        <v>0</v>
      </c>
      <c r="G330" s="33">
        <v>0</v>
      </c>
      <c r="H330" s="33">
        <v>1410</v>
      </c>
      <c r="I330" s="33">
        <v>0</v>
      </c>
      <c r="J330" s="33">
        <v>420</v>
      </c>
      <c r="K330" s="33">
        <v>0</v>
      </c>
      <c r="L330" s="33">
        <v>0</v>
      </c>
      <c r="M330" s="33">
        <v>0</v>
      </c>
      <c r="N330" s="33">
        <v>0</v>
      </c>
      <c r="O330" s="33">
        <v>0</v>
      </c>
      <c r="P330" s="34">
        <f t="shared" si="31"/>
        <v>1830</v>
      </c>
    </row>
    <row r="331" spans="1:16" ht="19.899999999999999" customHeight="1" x14ac:dyDescent="0.25">
      <c r="A331" s="30">
        <v>13</v>
      </c>
      <c r="B331" s="31" t="s">
        <v>4</v>
      </c>
      <c r="C331" s="32" t="s">
        <v>66</v>
      </c>
      <c r="D331" s="33">
        <v>0</v>
      </c>
      <c r="E331" s="33">
        <v>0</v>
      </c>
      <c r="F331" s="33">
        <v>0</v>
      </c>
      <c r="G331" s="33">
        <v>0</v>
      </c>
      <c r="H331" s="33">
        <v>120</v>
      </c>
      <c r="I331" s="33">
        <v>0</v>
      </c>
      <c r="J331" s="33">
        <v>0</v>
      </c>
      <c r="K331" s="33">
        <v>0</v>
      </c>
      <c r="L331" s="33">
        <v>0</v>
      </c>
      <c r="M331" s="33">
        <v>0</v>
      </c>
      <c r="N331" s="33">
        <v>0</v>
      </c>
      <c r="O331" s="33">
        <v>0</v>
      </c>
      <c r="P331" s="34">
        <f t="shared" si="31"/>
        <v>120</v>
      </c>
    </row>
    <row r="332" spans="1:16" ht="19.899999999999999" customHeight="1" x14ac:dyDescent="0.25">
      <c r="A332" s="30">
        <v>14</v>
      </c>
      <c r="B332" s="31" t="s">
        <v>3</v>
      </c>
      <c r="C332" s="32" t="s">
        <v>66</v>
      </c>
      <c r="D332" s="33">
        <v>0</v>
      </c>
      <c r="E332" s="33">
        <v>0</v>
      </c>
      <c r="F332" s="33">
        <v>0</v>
      </c>
      <c r="G332" s="33">
        <v>0</v>
      </c>
      <c r="H332" s="33">
        <v>400</v>
      </c>
      <c r="I332" s="33">
        <v>0</v>
      </c>
      <c r="J332" s="33">
        <v>0</v>
      </c>
      <c r="K332" s="33">
        <v>340</v>
      </c>
      <c r="L332" s="33">
        <v>0</v>
      </c>
      <c r="M332" s="33">
        <v>0</v>
      </c>
      <c r="N332" s="33">
        <v>0</v>
      </c>
      <c r="O332" s="33">
        <v>0</v>
      </c>
      <c r="P332" s="34">
        <f t="shared" si="31"/>
        <v>740</v>
      </c>
    </row>
    <row r="333" spans="1:16" ht="19.899999999999999" customHeight="1" x14ac:dyDescent="0.25">
      <c r="A333" s="30">
        <v>1</v>
      </c>
      <c r="B333" s="31" t="s">
        <v>16</v>
      </c>
      <c r="C333" s="32" t="s">
        <v>67</v>
      </c>
      <c r="D333" s="33">
        <v>0</v>
      </c>
      <c r="E333" s="33">
        <v>0</v>
      </c>
      <c r="F333" s="33">
        <v>0</v>
      </c>
      <c r="G333" s="33">
        <v>0</v>
      </c>
      <c r="H333" s="33">
        <v>1400</v>
      </c>
      <c r="I333" s="33">
        <v>680</v>
      </c>
      <c r="J333" s="33">
        <v>700</v>
      </c>
      <c r="K333" s="33">
        <v>8250</v>
      </c>
      <c r="L333" s="33">
        <v>0</v>
      </c>
      <c r="M333" s="33">
        <v>0</v>
      </c>
      <c r="N333" s="33">
        <v>0</v>
      </c>
      <c r="O333" s="33">
        <v>0</v>
      </c>
      <c r="P333" s="34">
        <f>SUM(D333:O333)</f>
        <v>11030</v>
      </c>
    </row>
    <row r="334" spans="1:16" ht="19.899999999999999" customHeight="1" x14ac:dyDescent="0.25">
      <c r="A334" s="30">
        <v>2</v>
      </c>
      <c r="B334" s="31" t="s">
        <v>15</v>
      </c>
      <c r="C334" s="32" t="s">
        <v>67</v>
      </c>
      <c r="D334" s="33">
        <v>0</v>
      </c>
      <c r="E334" s="33">
        <v>0</v>
      </c>
      <c r="F334" s="33">
        <v>0</v>
      </c>
      <c r="G334" s="33">
        <v>0</v>
      </c>
      <c r="H334" s="33">
        <v>900</v>
      </c>
      <c r="I334" s="33">
        <v>0</v>
      </c>
      <c r="J334" s="33">
        <v>0</v>
      </c>
      <c r="K334" s="33">
        <v>0</v>
      </c>
      <c r="L334" s="33">
        <v>0</v>
      </c>
      <c r="M334" s="33">
        <v>0</v>
      </c>
      <c r="N334" s="33">
        <v>0</v>
      </c>
      <c r="O334" s="33">
        <v>0</v>
      </c>
      <c r="P334" s="34">
        <f t="shared" ref="P334:P346" si="32">SUM(D334:O334)</f>
        <v>900</v>
      </c>
    </row>
    <row r="335" spans="1:16" ht="19.899999999999999" customHeight="1" x14ac:dyDescent="0.25">
      <c r="A335" s="30">
        <v>3</v>
      </c>
      <c r="B335" s="31" t="s">
        <v>14</v>
      </c>
      <c r="C335" s="32" t="s">
        <v>67</v>
      </c>
      <c r="D335" s="33">
        <v>0</v>
      </c>
      <c r="E335" s="33">
        <v>0</v>
      </c>
      <c r="F335" s="33">
        <v>0</v>
      </c>
      <c r="G335" s="33">
        <v>0</v>
      </c>
      <c r="H335" s="33">
        <v>4585</v>
      </c>
      <c r="I335" s="33">
        <v>0</v>
      </c>
      <c r="J335" s="33">
        <v>0</v>
      </c>
      <c r="K335" s="33">
        <v>1140</v>
      </c>
      <c r="L335" s="33">
        <v>0</v>
      </c>
      <c r="M335" s="33">
        <v>0</v>
      </c>
      <c r="N335" s="33">
        <v>0</v>
      </c>
      <c r="O335" s="33">
        <v>0</v>
      </c>
      <c r="P335" s="34">
        <f t="shared" si="32"/>
        <v>5725</v>
      </c>
    </row>
    <row r="336" spans="1:16" ht="19.899999999999999" customHeight="1" x14ac:dyDescent="0.25">
      <c r="A336" s="30">
        <v>4</v>
      </c>
      <c r="B336" s="31" t="s">
        <v>13</v>
      </c>
      <c r="C336" s="32" t="s">
        <v>67</v>
      </c>
      <c r="D336" s="33">
        <v>0</v>
      </c>
      <c r="E336" s="33">
        <v>0</v>
      </c>
      <c r="F336" s="33">
        <v>0</v>
      </c>
      <c r="G336" s="33">
        <v>0</v>
      </c>
      <c r="H336" s="33">
        <v>0</v>
      </c>
      <c r="I336" s="33">
        <v>0</v>
      </c>
      <c r="J336" s="33">
        <v>20900</v>
      </c>
      <c r="K336" s="33">
        <v>1800</v>
      </c>
      <c r="L336" s="33">
        <v>0</v>
      </c>
      <c r="M336" s="33">
        <v>0</v>
      </c>
      <c r="N336" s="33">
        <v>0</v>
      </c>
      <c r="O336" s="33">
        <v>0</v>
      </c>
      <c r="P336" s="34">
        <f t="shared" si="32"/>
        <v>22700</v>
      </c>
    </row>
    <row r="337" spans="1:16" ht="19.899999999999999" customHeight="1" x14ac:dyDescent="0.25">
      <c r="A337" s="30">
        <v>5</v>
      </c>
      <c r="B337" s="31" t="s">
        <v>12</v>
      </c>
      <c r="C337" s="32" t="s">
        <v>67</v>
      </c>
      <c r="D337" s="33">
        <v>0</v>
      </c>
      <c r="E337" s="33">
        <v>0</v>
      </c>
      <c r="F337" s="33">
        <v>0</v>
      </c>
      <c r="G337" s="33">
        <v>0</v>
      </c>
      <c r="H337" s="33">
        <v>0</v>
      </c>
      <c r="I337" s="33">
        <v>0</v>
      </c>
      <c r="J337" s="33">
        <v>0</v>
      </c>
      <c r="K337" s="33">
        <v>0</v>
      </c>
      <c r="L337" s="33">
        <v>0</v>
      </c>
      <c r="M337" s="33">
        <v>0</v>
      </c>
      <c r="N337" s="33">
        <v>0</v>
      </c>
      <c r="O337" s="33">
        <v>0</v>
      </c>
      <c r="P337" s="34">
        <f t="shared" si="32"/>
        <v>0</v>
      </c>
    </row>
    <row r="338" spans="1:16" ht="19.899999999999999" customHeight="1" x14ac:dyDescent="0.25">
      <c r="A338" s="30">
        <v>6</v>
      </c>
      <c r="B338" s="31" t="s">
        <v>11</v>
      </c>
      <c r="C338" s="32" t="s">
        <v>67</v>
      </c>
      <c r="D338" s="33">
        <v>0</v>
      </c>
      <c r="E338" s="33">
        <v>0</v>
      </c>
      <c r="F338" s="33">
        <v>0</v>
      </c>
      <c r="G338" s="33">
        <v>0</v>
      </c>
      <c r="H338" s="33">
        <v>0</v>
      </c>
      <c r="I338" s="33">
        <v>0</v>
      </c>
      <c r="J338" s="33">
        <v>0</v>
      </c>
      <c r="K338" s="33">
        <v>0</v>
      </c>
      <c r="L338" s="33">
        <v>0</v>
      </c>
      <c r="M338" s="33">
        <v>0</v>
      </c>
      <c r="N338" s="33">
        <v>0</v>
      </c>
      <c r="O338" s="33">
        <v>0</v>
      </c>
      <c r="P338" s="34">
        <f t="shared" si="32"/>
        <v>0</v>
      </c>
    </row>
    <row r="339" spans="1:16" ht="19.899999999999999" customHeight="1" x14ac:dyDescent="0.25">
      <c r="A339" s="30">
        <v>7</v>
      </c>
      <c r="B339" s="31" t="s">
        <v>10</v>
      </c>
      <c r="C339" s="32" t="s">
        <v>67</v>
      </c>
      <c r="D339" s="33">
        <v>0</v>
      </c>
      <c r="E339" s="33">
        <v>0</v>
      </c>
      <c r="F339" s="33">
        <v>0</v>
      </c>
      <c r="G339" s="33">
        <v>0</v>
      </c>
      <c r="H339" s="33">
        <v>0</v>
      </c>
      <c r="I339" s="33">
        <v>0</v>
      </c>
      <c r="J339" s="33">
        <v>0</v>
      </c>
      <c r="K339" s="33">
        <v>0</v>
      </c>
      <c r="L339" s="33">
        <v>0</v>
      </c>
      <c r="M339" s="33">
        <v>0</v>
      </c>
      <c r="N339" s="33">
        <v>0</v>
      </c>
      <c r="O339" s="33">
        <v>0</v>
      </c>
      <c r="P339" s="34">
        <f t="shared" si="32"/>
        <v>0</v>
      </c>
    </row>
    <row r="340" spans="1:16" ht="19.899999999999999" customHeight="1" x14ac:dyDescent="0.25">
      <c r="A340" s="30">
        <v>8</v>
      </c>
      <c r="B340" s="31" t="s">
        <v>9</v>
      </c>
      <c r="C340" s="32" t="s">
        <v>67</v>
      </c>
      <c r="D340" s="33">
        <v>0</v>
      </c>
      <c r="E340" s="33">
        <v>0</v>
      </c>
      <c r="F340" s="33">
        <v>0</v>
      </c>
      <c r="G340" s="33">
        <v>0</v>
      </c>
      <c r="H340" s="33">
        <v>0</v>
      </c>
      <c r="I340" s="33">
        <v>0</v>
      </c>
      <c r="J340" s="33">
        <v>0</v>
      </c>
      <c r="K340" s="33">
        <v>0</v>
      </c>
      <c r="L340" s="33">
        <v>0</v>
      </c>
      <c r="M340" s="33">
        <v>0</v>
      </c>
      <c r="N340" s="33">
        <v>0</v>
      </c>
      <c r="O340" s="33">
        <v>0</v>
      </c>
      <c r="P340" s="34">
        <f t="shared" si="32"/>
        <v>0</v>
      </c>
    </row>
    <row r="341" spans="1:16" ht="19.899999999999999" customHeight="1" x14ac:dyDescent="0.25">
      <c r="A341" s="30">
        <v>9</v>
      </c>
      <c r="B341" s="31" t="s">
        <v>8</v>
      </c>
      <c r="C341" s="32" t="s">
        <v>67</v>
      </c>
      <c r="D341" s="33">
        <v>0</v>
      </c>
      <c r="E341" s="33">
        <v>0</v>
      </c>
      <c r="F341" s="33">
        <v>0</v>
      </c>
      <c r="G341" s="33">
        <v>0</v>
      </c>
      <c r="H341" s="33">
        <v>0</v>
      </c>
      <c r="I341" s="33">
        <v>0</v>
      </c>
      <c r="J341" s="33">
        <v>0</v>
      </c>
      <c r="K341" s="33">
        <v>0</v>
      </c>
      <c r="L341" s="33">
        <v>0</v>
      </c>
      <c r="M341" s="33">
        <v>0</v>
      </c>
      <c r="N341" s="33">
        <v>0</v>
      </c>
      <c r="O341" s="33">
        <v>0</v>
      </c>
      <c r="P341" s="34">
        <f t="shared" si="32"/>
        <v>0</v>
      </c>
    </row>
    <row r="342" spans="1:16" ht="19.899999999999999" customHeight="1" x14ac:dyDescent="0.25">
      <c r="A342" s="30">
        <v>10</v>
      </c>
      <c r="B342" s="31" t="s">
        <v>7</v>
      </c>
      <c r="C342" s="32" t="s">
        <v>67</v>
      </c>
      <c r="D342" s="33">
        <v>0</v>
      </c>
      <c r="E342" s="33">
        <v>0</v>
      </c>
      <c r="F342" s="33">
        <v>0</v>
      </c>
      <c r="G342" s="33">
        <v>0</v>
      </c>
      <c r="H342" s="33">
        <v>0</v>
      </c>
      <c r="I342" s="33">
        <v>0</v>
      </c>
      <c r="J342" s="33">
        <v>0</v>
      </c>
      <c r="K342" s="33">
        <v>0</v>
      </c>
      <c r="L342" s="33">
        <v>0</v>
      </c>
      <c r="M342" s="33">
        <v>0</v>
      </c>
      <c r="N342" s="33">
        <v>0</v>
      </c>
      <c r="O342" s="33">
        <v>0</v>
      </c>
      <c r="P342" s="34">
        <f t="shared" si="32"/>
        <v>0</v>
      </c>
    </row>
    <row r="343" spans="1:16" ht="19.899999999999999" customHeight="1" x14ac:dyDescent="0.25">
      <c r="A343" s="30">
        <v>11</v>
      </c>
      <c r="B343" s="31" t="s">
        <v>6</v>
      </c>
      <c r="C343" s="32" t="s">
        <v>67</v>
      </c>
      <c r="D343" s="33">
        <v>0</v>
      </c>
      <c r="E343" s="33">
        <v>0</v>
      </c>
      <c r="F343" s="33">
        <v>0</v>
      </c>
      <c r="G343" s="33">
        <v>0</v>
      </c>
      <c r="H343" s="33">
        <v>7350</v>
      </c>
      <c r="I343" s="33">
        <v>0</v>
      </c>
      <c r="J343" s="33">
        <v>0</v>
      </c>
      <c r="K343" s="33">
        <v>302</v>
      </c>
      <c r="L343" s="33">
        <v>0</v>
      </c>
      <c r="M343" s="33">
        <v>0</v>
      </c>
      <c r="N343" s="33">
        <v>0</v>
      </c>
      <c r="O343" s="33">
        <v>0</v>
      </c>
      <c r="P343" s="34">
        <f t="shared" si="32"/>
        <v>7652</v>
      </c>
    </row>
    <row r="344" spans="1:16" ht="19.899999999999999" customHeight="1" x14ac:dyDescent="0.25">
      <c r="A344" s="30">
        <v>12</v>
      </c>
      <c r="B344" s="31" t="s">
        <v>5</v>
      </c>
      <c r="C344" s="32" t="s">
        <v>67</v>
      </c>
      <c r="D344" s="33">
        <v>0</v>
      </c>
      <c r="E344" s="33">
        <v>0</v>
      </c>
      <c r="F344" s="33">
        <v>0</v>
      </c>
      <c r="G344" s="33">
        <v>0</v>
      </c>
      <c r="H344" s="33">
        <v>660</v>
      </c>
      <c r="I344" s="33">
        <v>0</v>
      </c>
      <c r="J344" s="33">
        <v>1300</v>
      </c>
      <c r="K344" s="33">
        <v>0</v>
      </c>
      <c r="L344" s="33">
        <v>0</v>
      </c>
      <c r="M344" s="33">
        <v>0</v>
      </c>
      <c r="N344" s="33">
        <v>0</v>
      </c>
      <c r="O344" s="33">
        <v>0</v>
      </c>
      <c r="P344" s="34">
        <f t="shared" si="32"/>
        <v>1960</v>
      </c>
    </row>
    <row r="345" spans="1:16" ht="19.899999999999999" customHeight="1" x14ac:dyDescent="0.25">
      <c r="A345" s="30">
        <v>13</v>
      </c>
      <c r="B345" s="31" t="s">
        <v>4</v>
      </c>
      <c r="C345" s="32" t="s">
        <v>67</v>
      </c>
      <c r="D345" s="33">
        <v>0</v>
      </c>
      <c r="E345" s="33">
        <v>0</v>
      </c>
      <c r="F345" s="33">
        <v>0</v>
      </c>
      <c r="G345" s="33">
        <v>0</v>
      </c>
      <c r="H345" s="33">
        <v>0</v>
      </c>
      <c r="I345" s="33">
        <v>0</v>
      </c>
      <c r="J345" s="33">
        <v>0</v>
      </c>
      <c r="K345" s="33">
        <v>0</v>
      </c>
      <c r="L345" s="33">
        <v>0</v>
      </c>
      <c r="M345" s="33">
        <v>0</v>
      </c>
      <c r="N345" s="33">
        <v>0</v>
      </c>
      <c r="O345" s="33">
        <v>0</v>
      </c>
      <c r="P345" s="34">
        <f t="shared" si="32"/>
        <v>0</v>
      </c>
    </row>
    <row r="346" spans="1:16" ht="19.899999999999999" customHeight="1" x14ac:dyDescent="0.25">
      <c r="A346" s="30">
        <v>14</v>
      </c>
      <c r="B346" s="31" t="s">
        <v>3</v>
      </c>
      <c r="C346" s="32" t="s">
        <v>67</v>
      </c>
      <c r="D346" s="33">
        <v>0</v>
      </c>
      <c r="E346" s="33">
        <v>0</v>
      </c>
      <c r="F346" s="33">
        <v>0</v>
      </c>
      <c r="G346" s="33">
        <v>0</v>
      </c>
      <c r="H346" s="33">
        <v>1000</v>
      </c>
      <c r="I346" s="33">
        <v>0</v>
      </c>
      <c r="J346" s="33">
        <v>0</v>
      </c>
      <c r="K346" s="33">
        <v>130</v>
      </c>
      <c r="L346" s="33">
        <v>0</v>
      </c>
      <c r="M346" s="33">
        <v>0</v>
      </c>
      <c r="N346" s="33">
        <v>0</v>
      </c>
      <c r="O346" s="33">
        <v>0</v>
      </c>
      <c r="P346" s="34">
        <f t="shared" si="32"/>
        <v>1130</v>
      </c>
    </row>
    <row r="347" spans="1:16" ht="19.899999999999999" customHeight="1" x14ac:dyDescent="0.25">
      <c r="A347" s="30">
        <v>1</v>
      </c>
      <c r="B347" s="39" t="s">
        <v>16</v>
      </c>
      <c r="C347" s="32" t="s">
        <v>68</v>
      </c>
      <c r="D347" s="33">
        <v>0</v>
      </c>
      <c r="E347" s="33">
        <v>0</v>
      </c>
      <c r="F347" s="33">
        <v>0</v>
      </c>
      <c r="G347" s="33">
        <v>0</v>
      </c>
      <c r="H347" s="33">
        <v>0</v>
      </c>
      <c r="I347" s="33">
        <v>0</v>
      </c>
      <c r="J347" s="33">
        <v>0</v>
      </c>
      <c r="K347" s="33">
        <v>4860</v>
      </c>
      <c r="L347" s="33">
        <v>1040</v>
      </c>
      <c r="M347" s="33">
        <v>0</v>
      </c>
      <c r="N347" s="33">
        <v>0</v>
      </c>
      <c r="O347" s="33">
        <v>0</v>
      </c>
      <c r="P347" s="40">
        <f>SUM(D347:O347)</f>
        <v>5900</v>
      </c>
    </row>
    <row r="348" spans="1:16" ht="19.899999999999999" customHeight="1" x14ac:dyDescent="0.25">
      <c r="A348" s="30">
        <v>2</v>
      </c>
      <c r="B348" s="39" t="s">
        <v>15</v>
      </c>
      <c r="C348" s="32" t="s">
        <v>68</v>
      </c>
      <c r="D348" s="33">
        <v>0</v>
      </c>
      <c r="E348" s="33">
        <v>0</v>
      </c>
      <c r="F348" s="33">
        <v>0</v>
      </c>
      <c r="G348" s="33">
        <v>0</v>
      </c>
      <c r="H348" s="33">
        <v>0</v>
      </c>
      <c r="I348" s="33">
        <v>0</v>
      </c>
      <c r="J348" s="33">
        <v>0</v>
      </c>
      <c r="K348" s="33">
        <v>11289</v>
      </c>
      <c r="L348" s="33">
        <v>7260</v>
      </c>
      <c r="M348" s="33">
        <v>0</v>
      </c>
      <c r="N348" s="33">
        <v>0</v>
      </c>
      <c r="O348" s="33">
        <v>0</v>
      </c>
      <c r="P348" s="40">
        <f t="shared" ref="P348:P360" si="33">SUM(D348:O348)</f>
        <v>18549</v>
      </c>
    </row>
    <row r="349" spans="1:16" ht="19.899999999999999" customHeight="1" x14ac:dyDescent="0.25">
      <c r="A349" s="30">
        <v>3</v>
      </c>
      <c r="B349" s="31" t="s">
        <v>14</v>
      </c>
      <c r="C349" s="32" t="s">
        <v>68</v>
      </c>
      <c r="D349" s="33">
        <v>0</v>
      </c>
      <c r="E349" s="33">
        <v>0</v>
      </c>
      <c r="F349" s="33">
        <v>0</v>
      </c>
      <c r="G349" s="33">
        <v>0</v>
      </c>
      <c r="H349" s="33">
        <v>0</v>
      </c>
      <c r="I349" s="33">
        <v>0</v>
      </c>
      <c r="J349" s="33">
        <v>0</v>
      </c>
      <c r="K349" s="33">
        <v>0</v>
      </c>
      <c r="L349" s="33">
        <v>0</v>
      </c>
      <c r="M349" s="33">
        <v>0</v>
      </c>
      <c r="N349" s="33">
        <v>0</v>
      </c>
      <c r="O349" s="33">
        <v>0</v>
      </c>
      <c r="P349" s="34">
        <f t="shared" si="33"/>
        <v>0</v>
      </c>
    </row>
    <row r="350" spans="1:16" ht="19.899999999999999" customHeight="1" x14ac:dyDescent="0.25">
      <c r="A350" s="30">
        <v>4</v>
      </c>
      <c r="B350" s="31" t="s">
        <v>13</v>
      </c>
      <c r="C350" s="32" t="s">
        <v>68</v>
      </c>
      <c r="D350" s="33">
        <v>0</v>
      </c>
      <c r="E350" s="33">
        <v>0</v>
      </c>
      <c r="F350" s="33">
        <v>0</v>
      </c>
      <c r="G350" s="33">
        <v>0</v>
      </c>
      <c r="H350" s="33">
        <v>0</v>
      </c>
      <c r="I350" s="33">
        <v>0</v>
      </c>
      <c r="J350" s="33">
        <v>0</v>
      </c>
      <c r="K350" s="33">
        <v>0</v>
      </c>
      <c r="L350" s="33">
        <v>0</v>
      </c>
      <c r="M350" s="33">
        <v>0</v>
      </c>
      <c r="N350" s="33">
        <v>0</v>
      </c>
      <c r="O350" s="33">
        <v>0</v>
      </c>
      <c r="P350" s="34">
        <f t="shared" si="33"/>
        <v>0</v>
      </c>
    </row>
    <row r="351" spans="1:16" ht="19.899999999999999" customHeight="1" x14ac:dyDescent="0.25">
      <c r="A351" s="30">
        <v>5</v>
      </c>
      <c r="B351" s="31" t="s">
        <v>12</v>
      </c>
      <c r="C351" s="32" t="s">
        <v>68</v>
      </c>
      <c r="D351" s="33">
        <v>0</v>
      </c>
      <c r="E351" s="33">
        <v>0</v>
      </c>
      <c r="F351" s="33">
        <v>0</v>
      </c>
      <c r="G351" s="33">
        <v>0</v>
      </c>
      <c r="H351" s="33">
        <v>0</v>
      </c>
      <c r="I351" s="33">
        <v>0</v>
      </c>
      <c r="J351" s="33">
        <v>0</v>
      </c>
      <c r="K351" s="33">
        <v>0</v>
      </c>
      <c r="L351" s="33">
        <v>0</v>
      </c>
      <c r="M351" s="33">
        <v>0</v>
      </c>
      <c r="N351" s="33">
        <v>0</v>
      </c>
      <c r="O351" s="33">
        <v>0</v>
      </c>
      <c r="P351" s="34">
        <f t="shared" si="33"/>
        <v>0</v>
      </c>
    </row>
    <row r="352" spans="1:16" ht="19.899999999999999" customHeight="1" x14ac:dyDescent="0.25">
      <c r="A352" s="30">
        <v>6</v>
      </c>
      <c r="B352" s="31" t="s">
        <v>11</v>
      </c>
      <c r="C352" s="32" t="s">
        <v>68</v>
      </c>
      <c r="D352" s="33">
        <v>0</v>
      </c>
      <c r="E352" s="33">
        <v>0</v>
      </c>
      <c r="F352" s="33">
        <v>0</v>
      </c>
      <c r="G352" s="33">
        <v>0</v>
      </c>
      <c r="H352" s="33">
        <v>0</v>
      </c>
      <c r="I352" s="33">
        <v>0</v>
      </c>
      <c r="J352" s="33">
        <v>0</v>
      </c>
      <c r="K352" s="33">
        <v>60</v>
      </c>
      <c r="L352" s="33">
        <v>60</v>
      </c>
      <c r="M352" s="33">
        <v>0</v>
      </c>
      <c r="N352" s="33">
        <v>0</v>
      </c>
      <c r="O352" s="33">
        <v>0</v>
      </c>
      <c r="P352" s="34">
        <f t="shared" si="33"/>
        <v>120</v>
      </c>
    </row>
    <row r="353" spans="1:16" ht="19.899999999999999" customHeight="1" x14ac:dyDescent="0.25">
      <c r="A353" s="30">
        <v>7</v>
      </c>
      <c r="B353" s="31" t="s">
        <v>10</v>
      </c>
      <c r="C353" s="32" t="s">
        <v>68</v>
      </c>
      <c r="D353" s="33">
        <v>0</v>
      </c>
      <c r="E353" s="33">
        <v>0</v>
      </c>
      <c r="F353" s="33">
        <v>0</v>
      </c>
      <c r="G353" s="33">
        <v>0</v>
      </c>
      <c r="H353" s="33">
        <v>0</v>
      </c>
      <c r="I353" s="33">
        <v>0</v>
      </c>
      <c r="J353" s="33">
        <v>0</v>
      </c>
      <c r="K353" s="33">
        <v>17500</v>
      </c>
      <c r="L353" s="33">
        <v>4307</v>
      </c>
      <c r="M353" s="33">
        <v>0</v>
      </c>
      <c r="N353" s="33">
        <v>0</v>
      </c>
      <c r="O353" s="33">
        <v>0</v>
      </c>
      <c r="P353" s="34">
        <f t="shared" si="33"/>
        <v>21807</v>
      </c>
    </row>
    <row r="354" spans="1:16" ht="19.899999999999999" customHeight="1" x14ac:dyDescent="0.25">
      <c r="A354" s="30">
        <v>8</v>
      </c>
      <c r="B354" s="31" t="s">
        <v>9</v>
      </c>
      <c r="C354" s="32" t="s">
        <v>68</v>
      </c>
      <c r="D354" s="33">
        <v>0</v>
      </c>
      <c r="E354" s="33">
        <v>0</v>
      </c>
      <c r="F354" s="33">
        <v>0</v>
      </c>
      <c r="G354" s="33">
        <v>0</v>
      </c>
      <c r="H354" s="33">
        <v>0</v>
      </c>
      <c r="I354" s="33">
        <v>0</v>
      </c>
      <c r="J354" s="33">
        <v>0</v>
      </c>
      <c r="K354" s="33">
        <v>0</v>
      </c>
      <c r="L354" s="33">
        <v>0</v>
      </c>
      <c r="M354" s="33">
        <v>0</v>
      </c>
      <c r="N354" s="33">
        <v>0</v>
      </c>
      <c r="O354" s="33">
        <v>0</v>
      </c>
      <c r="P354" s="34">
        <f t="shared" si="33"/>
        <v>0</v>
      </c>
    </row>
    <row r="355" spans="1:16" ht="19.899999999999999" customHeight="1" x14ac:dyDescent="0.25">
      <c r="A355" s="30">
        <v>9</v>
      </c>
      <c r="B355" s="31" t="s">
        <v>8</v>
      </c>
      <c r="C355" s="32" t="s">
        <v>68</v>
      </c>
      <c r="D355" s="33">
        <v>0</v>
      </c>
      <c r="E355" s="33">
        <v>0</v>
      </c>
      <c r="F355" s="33">
        <v>0</v>
      </c>
      <c r="G355" s="33">
        <v>0</v>
      </c>
      <c r="H355" s="33">
        <v>0</v>
      </c>
      <c r="I355" s="33">
        <v>0</v>
      </c>
      <c r="J355" s="33">
        <v>0</v>
      </c>
      <c r="K355" s="33">
        <v>0</v>
      </c>
      <c r="L355" s="33">
        <v>0</v>
      </c>
      <c r="M355" s="33">
        <v>0</v>
      </c>
      <c r="N355" s="33">
        <v>0</v>
      </c>
      <c r="O355" s="33">
        <v>0</v>
      </c>
      <c r="P355" s="34">
        <f t="shared" si="33"/>
        <v>0</v>
      </c>
    </row>
    <row r="356" spans="1:16" ht="19.899999999999999" customHeight="1" x14ac:dyDescent="0.25">
      <c r="A356" s="30">
        <v>10</v>
      </c>
      <c r="B356" s="31" t="s">
        <v>7</v>
      </c>
      <c r="C356" s="32" t="s">
        <v>68</v>
      </c>
      <c r="D356" s="33">
        <v>0</v>
      </c>
      <c r="E356" s="33">
        <v>0</v>
      </c>
      <c r="F356" s="33">
        <v>0</v>
      </c>
      <c r="G356" s="33">
        <v>0</v>
      </c>
      <c r="H356" s="33">
        <v>0</v>
      </c>
      <c r="I356" s="33">
        <v>0</v>
      </c>
      <c r="J356" s="33">
        <v>0</v>
      </c>
      <c r="K356" s="33">
        <v>0</v>
      </c>
      <c r="L356" s="33">
        <v>0</v>
      </c>
      <c r="M356" s="33">
        <v>0</v>
      </c>
      <c r="N356" s="33">
        <v>0</v>
      </c>
      <c r="O356" s="33">
        <v>0</v>
      </c>
      <c r="P356" s="34">
        <f t="shared" si="33"/>
        <v>0</v>
      </c>
    </row>
    <row r="357" spans="1:16" ht="19.899999999999999" customHeight="1" x14ac:dyDescent="0.25">
      <c r="A357" s="30">
        <v>11</v>
      </c>
      <c r="B357" s="31" t="s">
        <v>6</v>
      </c>
      <c r="C357" s="32" t="s">
        <v>68</v>
      </c>
      <c r="D357" s="33">
        <v>0</v>
      </c>
      <c r="E357" s="33">
        <v>0</v>
      </c>
      <c r="F357" s="33">
        <v>0</v>
      </c>
      <c r="G357" s="33">
        <v>0</v>
      </c>
      <c r="H357" s="33">
        <v>0</v>
      </c>
      <c r="I357" s="33">
        <v>0</v>
      </c>
      <c r="J357" s="33">
        <v>0</v>
      </c>
      <c r="K357" s="33">
        <v>525</v>
      </c>
      <c r="L357" s="33">
        <v>0</v>
      </c>
      <c r="M357" s="33">
        <v>0</v>
      </c>
      <c r="N357" s="33">
        <v>0</v>
      </c>
      <c r="O357" s="33">
        <v>0</v>
      </c>
      <c r="P357" s="34">
        <f t="shared" si="33"/>
        <v>525</v>
      </c>
    </row>
    <row r="358" spans="1:16" ht="19.899999999999999" customHeight="1" x14ac:dyDescent="0.25">
      <c r="A358" s="30">
        <v>12</v>
      </c>
      <c r="B358" s="31" t="s">
        <v>5</v>
      </c>
      <c r="C358" s="32" t="s">
        <v>68</v>
      </c>
      <c r="D358" s="33">
        <v>0</v>
      </c>
      <c r="E358" s="33">
        <v>0</v>
      </c>
      <c r="F358" s="33">
        <v>0</v>
      </c>
      <c r="G358" s="33">
        <v>0</v>
      </c>
      <c r="H358" s="33">
        <v>0</v>
      </c>
      <c r="I358" s="33">
        <v>0</v>
      </c>
      <c r="J358" s="33">
        <v>0</v>
      </c>
      <c r="K358" s="33">
        <v>0</v>
      </c>
      <c r="L358" s="33">
        <v>0</v>
      </c>
      <c r="M358" s="33">
        <v>0</v>
      </c>
      <c r="N358" s="33">
        <v>0</v>
      </c>
      <c r="O358" s="33">
        <v>0</v>
      </c>
      <c r="P358" s="34">
        <f t="shared" si="33"/>
        <v>0</v>
      </c>
    </row>
    <row r="359" spans="1:16" ht="19.899999999999999" customHeight="1" x14ac:dyDescent="0.25">
      <c r="A359" s="30">
        <v>13</v>
      </c>
      <c r="B359" s="31" t="s">
        <v>4</v>
      </c>
      <c r="C359" s="32" t="s">
        <v>68</v>
      </c>
      <c r="D359" s="33">
        <v>0</v>
      </c>
      <c r="E359" s="33">
        <v>0</v>
      </c>
      <c r="F359" s="33">
        <v>0</v>
      </c>
      <c r="G359" s="33">
        <v>0</v>
      </c>
      <c r="H359" s="33">
        <v>0</v>
      </c>
      <c r="I359" s="33">
        <v>0</v>
      </c>
      <c r="J359" s="33">
        <v>0</v>
      </c>
      <c r="K359" s="33">
        <v>0</v>
      </c>
      <c r="L359" s="33">
        <v>0</v>
      </c>
      <c r="M359" s="33">
        <v>0</v>
      </c>
      <c r="N359" s="33">
        <v>0</v>
      </c>
      <c r="O359" s="33">
        <v>0</v>
      </c>
      <c r="P359" s="34">
        <f t="shared" si="33"/>
        <v>0</v>
      </c>
    </row>
    <row r="360" spans="1:16" ht="19.899999999999999" customHeight="1" x14ac:dyDescent="0.25">
      <c r="A360" s="30">
        <v>14</v>
      </c>
      <c r="B360" s="31" t="s">
        <v>3</v>
      </c>
      <c r="C360" s="32" t="s">
        <v>68</v>
      </c>
      <c r="D360" s="33">
        <v>0</v>
      </c>
      <c r="E360" s="33">
        <v>0</v>
      </c>
      <c r="F360" s="33">
        <v>0</v>
      </c>
      <c r="G360" s="33">
        <v>0</v>
      </c>
      <c r="H360" s="33">
        <v>0</v>
      </c>
      <c r="I360" s="33">
        <v>0</v>
      </c>
      <c r="J360" s="33">
        <v>0</v>
      </c>
      <c r="K360" s="33">
        <v>0</v>
      </c>
      <c r="L360" s="33">
        <v>0</v>
      </c>
      <c r="M360" s="33">
        <v>0</v>
      </c>
      <c r="N360" s="33">
        <v>0</v>
      </c>
      <c r="O360" s="33">
        <v>0</v>
      </c>
      <c r="P360" s="34">
        <f t="shared" si="33"/>
        <v>0</v>
      </c>
    </row>
    <row r="361" spans="1:16" ht="19.899999999999999" customHeight="1" x14ac:dyDescent="0.25">
      <c r="A361"/>
      <c r="B361"/>
      <c r="C361" s="36" t="s">
        <v>1</v>
      </c>
      <c r="D361">
        <f>SUBTOTAL(9,D318:D360)</f>
        <v>0</v>
      </c>
      <c r="E361">
        <f t="shared" ref="E361:P361" si="34">SUBTOTAL(9,E318:E360)</f>
        <v>0</v>
      </c>
      <c r="F361">
        <f t="shared" si="34"/>
        <v>0</v>
      </c>
      <c r="G361">
        <f>SUBTOTAL(9,G318:G360)</f>
        <v>0</v>
      </c>
      <c r="H361">
        <f t="shared" si="34"/>
        <v>26603</v>
      </c>
      <c r="I361">
        <f t="shared" si="34"/>
        <v>788</v>
      </c>
      <c r="J361">
        <f t="shared" si="34"/>
        <v>23630</v>
      </c>
      <c r="K361" s="41">
        <f t="shared" si="34"/>
        <v>46611</v>
      </c>
      <c r="L361">
        <f t="shared" si="34"/>
        <v>12667</v>
      </c>
      <c r="M361">
        <f t="shared" si="34"/>
        <v>0</v>
      </c>
      <c r="N361">
        <f t="shared" si="34"/>
        <v>0</v>
      </c>
      <c r="O361">
        <f t="shared" si="34"/>
        <v>1600</v>
      </c>
      <c r="P361">
        <f t="shared" si="34"/>
        <v>111899</v>
      </c>
    </row>
    <row r="363" spans="1:16" ht="19.899999999999999" customHeight="1" x14ac:dyDescent="0.3">
      <c r="A363" s="42" t="s">
        <v>71</v>
      </c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</row>
    <row r="364" spans="1:16" ht="19.899999999999999" customHeight="1" x14ac:dyDescent="0.3">
      <c r="A364" s="42" t="s">
        <v>73</v>
      </c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</row>
    <row r="365" spans="1:16" ht="19.899999999999999" customHeight="1" x14ac:dyDescent="0.3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</row>
    <row r="366" spans="1:16" ht="19.899999999999999" customHeight="1" x14ac:dyDescent="0.3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</row>
    <row r="367" spans="1:16" ht="19.899999999999999" customHeight="1" x14ac:dyDescent="0.2">
      <c r="A367" s="43" t="s">
        <v>49</v>
      </c>
      <c r="B367" s="43" t="s">
        <v>48</v>
      </c>
      <c r="C367" s="44" t="s">
        <v>47</v>
      </c>
      <c r="D367" s="46" t="s">
        <v>52</v>
      </c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8"/>
      <c r="P367" s="43" t="s">
        <v>53</v>
      </c>
    </row>
    <row r="368" spans="1:16" ht="19.899999999999999" customHeight="1" x14ac:dyDescent="0.25">
      <c r="A368" s="43"/>
      <c r="B368" s="43"/>
      <c r="C368" s="45"/>
      <c r="D368" s="28" t="s">
        <v>54</v>
      </c>
      <c r="E368" s="28" t="s">
        <v>55</v>
      </c>
      <c r="F368" s="28" t="s">
        <v>56</v>
      </c>
      <c r="G368" s="28" t="s">
        <v>57</v>
      </c>
      <c r="H368" s="28" t="s">
        <v>58</v>
      </c>
      <c r="I368" s="28" t="s">
        <v>59</v>
      </c>
      <c r="J368" s="28" t="s">
        <v>60</v>
      </c>
      <c r="K368" s="28" t="s">
        <v>61</v>
      </c>
      <c r="L368" s="29" t="s">
        <v>62</v>
      </c>
      <c r="M368" s="29" t="s">
        <v>63</v>
      </c>
      <c r="N368" s="29" t="s">
        <v>64</v>
      </c>
      <c r="O368" s="29" t="s">
        <v>65</v>
      </c>
      <c r="P368" s="43"/>
    </row>
    <row r="369" spans="1:16" ht="19.899999999999999" customHeight="1" x14ac:dyDescent="0.25">
      <c r="A369" s="30">
        <v>1</v>
      </c>
      <c r="B369" s="31" t="s">
        <v>16</v>
      </c>
      <c r="C369" s="32" t="s">
        <v>66</v>
      </c>
      <c r="D369" s="33">
        <v>0</v>
      </c>
      <c r="E369" s="33">
        <v>0</v>
      </c>
      <c r="F369" s="33">
        <v>0</v>
      </c>
      <c r="G369" s="33">
        <v>0</v>
      </c>
      <c r="H369" s="33">
        <v>2</v>
      </c>
      <c r="I369" s="33">
        <v>3</v>
      </c>
      <c r="J369" s="33">
        <v>0</v>
      </c>
      <c r="K369" s="33">
        <v>0</v>
      </c>
      <c r="L369" s="33">
        <v>0</v>
      </c>
      <c r="M369" s="33">
        <v>0</v>
      </c>
      <c r="N369" s="33">
        <v>0</v>
      </c>
      <c r="O369" s="33">
        <v>0</v>
      </c>
      <c r="P369" s="34">
        <f>SUM(D369:O369)</f>
        <v>5</v>
      </c>
    </row>
    <row r="370" spans="1:16" ht="19.899999999999999" customHeight="1" x14ac:dyDescent="0.25">
      <c r="A370" s="30">
        <v>2</v>
      </c>
      <c r="B370" s="31" t="s">
        <v>15</v>
      </c>
      <c r="C370" s="32" t="s">
        <v>66</v>
      </c>
      <c r="D370" s="33">
        <v>0</v>
      </c>
      <c r="E370" s="33">
        <v>0</v>
      </c>
      <c r="F370" s="33">
        <v>2</v>
      </c>
      <c r="G370" s="33">
        <v>0</v>
      </c>
      <c r="H370" s="33">
        <v>0</v>
      </c>
      <c r="I370" s="33">
        <v>0</v>
      </c>
      <c r="J370" s="33">
        <v>0</v>
      </c>
      <c r="K370" s="33">
        <v>0</v>
      </c>
      <c r="L370" s="33">
        <v>0</v>
      </c>
      <c r="M370" s="33">
        <v>0</v>
      </c>
      <c r="N370" s="33">
        <v>0</v>
      </c>
      <c r="O370" s="33">
        <v>0</v>
      </c>
      <c r="P370" s="34">
        <f t="shared" ref="P370:P382" si="35">SUM(D370:O370)</f>
        <v>2</v>
      </c>
    </row>
    <row r="371" spans="1:16" ht="19.899999999999999" customHeight="1" x14ac:dyDescent="0.25">
      <c r="A371" s="30">
        <v>3</v>
      </c>
      <c r="B371" s="31" t="s">
        <v>14</v>
      </c>
      <c r="C371" s="32" t="s">
        <v>66</v>
      </c>
      <c r="D371" s="33">
        <v>0</v>
      </c>
      <c r="E371" s="33">
        <v>0</v>
      </c>
      <c r="F371" s="33">
        <v>1</v>
      </c>
      <c r="G371" s="33">
        <v>1</v>
      </c>
      <c r="H371" s="33">
        <v>0</v>
      </c>
      <c r="I371" s="33">
        <v>0</v>
      </c>
      <c r="J371" s="33">
        <v>0</v>
      </c>
      <c r="K371" s="33">
        <v>0</v>
      </c>
      <c r="L371" s="33">
        <v>0</v>
      </c>
      <c r="M371" s="33">
        <v>0</v>
      </c>
      <c r="N371" s="33">
        <v>0</v>
      </c>
      <c r="O371" s="33">
        <v>0</v>
      </c>
      <c r="P371" s="34">
        <f t="shared" si="35"/>
        <v>2</v>
      </c>
    </row>
    <row r="372" spans="1:16" ht="19.899999999999999" customHeight="1" x14ac:dyDescent="0.25">
      <c r="A372" s="30">
        <v>4</v>
      </c>
      <c r="B372" s="31" t="s">
        <v>13</v>
      </c>
      <c r="C372" s="32" t="s">
        <v>66</v>
      </c>
      <c r="D372" s="33">
        <v>0</v>
      </c>
      <c r="E372" s="33">
        <v>0</v>
      </c>
      <c r="F372" s="33">
        <v>0</v>
      </c>
      <c r="G372" s="33">
        <v>0</v>
      </c>
      <c r="H372" s="33">
        <v>0</v>
      </c>
      <c r="I372" s="33">
        <v>0</v>
      </c>
      <c r="J372" s="33">
        <v>0</v>
      </c>
      <c r="K372" s="33">
        <v>0</v>
      </c>
      <c r="L372" s="33">
        <v>0</v>
      </c>
      <c r="M372" s="33">
        <v>0</v>
      </c>
      <c r="N372" s="33">
        <v>0</v>
      </c>
      <c r="O372" s="33">
        <v>0</v>
      </c>
      <c r="P372" s="34">
        <f t="shared" si="35"/>
        <v>0</v>
      </c>
    </row>
    <row r="373" spans="1:16" ht="19.899999999999999" customHeight="1" x14ac:dyDescent="0.25">
      <c r="A373" s="30">
        <v>5</v>
      </c>
      <c r="B373" s="31" t="s">
        <v>12</v>
      </c>
      <c r="C373" s="32" t="s">
        <v>66</v>
      </c>
      <c r="D373" s="33">
        <v>0</v>
      </c>
      <c r="E373" s="33">
        <v>0</v>
      </c>
      <c r="F373" s="33">
        <v>0</v>
      </c>
      <c r="G373" s="33">
        <v>0</v>
      </c>
      <c r="H373" s="33">
        <v>0</v>
      </c>
      <c r="I373" s="33">
        <v>0</v>
      </c>
      <c r="J373" s="33">
        <v>0</v>
      </c>
      <c r="K373" s="33">
        <v>0</v>
      </c>
      <c r="L373" s="33">
        <v>0</v>
      </c>
      <c r="M373" s="33">
        <v>0</v>
      </c>
      <c r="N373" s="33">
        <v>0</v>
      </c>
      <c r="O373" s="33">
        <v>2</v>
      </c>
      <c r="P373" s="34">
        <f t="shared" si="35"/>
        <v>2</v>
      </c>
    </row>
    <row r="374" spans="1:16" ht="19.899999999999999" customHeight="1" x14ac:dyDescent="0.25">
      <c r="A374" s="30">
        <v>6</v>
      </c>
      <c r="B374" s="31" t="s">
        <v>11</v>
      </c>
      <c r="C374" s="32" t="s">
        <v>66</v>
      </c>
      <c r="D374" s="33">
        <v>0</v>
      </c>
      <c r="E374" s="33">
        <v>0</v>
      </c>
      <c r="F374" s="33">
        <v>20</v>
      </c>
      <c r="G374" s="33">
        <v>0</v>
      </c>
      <c r="H374" s="33">
        <v>0</v>
      </c>
      <c r="I374" s="33">
        <v>1</v>
      </c>
      <c r="J374" s="33">
        <v>0</v>
      </c>
      <c r="K374" s="33">
        <v>0</v>
      </c>
      <c r="L374" s="33">
        <v>0</v>
      </c>
      <c r="M374" s="33">
        <v>10</v>
      </c>
      <c r="N374" s="33">
        <v>0</v>
      </c>
      <c r="O374" s="33">
        <v>0</v>
      </c>
      <c r="P374" s="34">
        <f t="shared" si="35"/>
        <v>31</v>
      </c>
    </row>
    <row r="375" spans="1:16" ht="19.899999999999999" customHeight="1" x14ac:dyDescent="0.25">
      <c r="A375" s="30">
        <v>7</v>
      </c>
      <c r="B375" s="31" t="s">
        <v>10</v>
      </c>
      <c r="C375" s="32" t="s">
        <v>66</v>
      </c>
      <c r="D375" s="33">
        <v>0</v>
      </c>
      <c r="E375" s="33">
        <v>0</v>
      </c>
      <c r="F375" s="33">
        <v>0</v>
      </c>
      <c r="G375" s="33">
        <v>1</v>
      </c>
      <c r="H375" s="33">
        <v>0</v>
      </c>
      <c r="I375" s="33">
        <v>0</v>
      </c>
      <c r="J375" s="33">
        <v>0</v>
      </c>
      <c r="K375" s="33">
        <v>0</v>
      </c>
      <c r="L375" s="33">
        <v>0</v>
      </c>
      <c r="M375" s="33">
        <v>0</v>
      </c>
      <c r="N375" s="33">
        <v>0</v>
      </c>
      <c r="O375" s="33">
        <v>0</v>
      </c>
      <c r="P375" s="34">
        <f t="shared" si="35"/>
        <v>1</v>
      </c>
    </row>
    <row r="376" spans="1:16" ht="19.899999999999999" customHeight="1" x14ac:dyDescent="0.25">
      <c r="A376" s="30">
        <v>8</v>
      </c>
      <c r="B376" s="31" t="s">
        <v>9</v>
      </c>
      <c r="C376" s="32" t="s">
        <v>66</v>
      </c>
      <c r="D376" s="33">
        <v>0</v>
      </c>
      <c r="E376" s="33">
        <v>0</v>
      </c>
      <c r="F376" s="33">
        <v>0</v>
      </c>
      <c r="G376" s="33">
        <v>0</v>
      </c>
      <c r="H376" s="33">
        <v>0</v>
      </c>
      <c r="I376" s="33">
        <v>0</v>
      </c>
      <c r="J376" s="33">
        <v>0</v>
      </c>
      <c r="K376" s="33">
        <v>0</v>
      </c>
      <c r="L376" s="33">
        <v>0</v>
      </c>
      <c r="M376" s="33">
        <v>0</v>
      </c>
      <c r="N376" s="33">
        <v>0</v>
      </c>
      <c r="O376" s="33">
        <v>0</v>
      </c>
      <c r="P376" s="34">
        <f t="shared" si="35"/>
        <v>0</v>
      </c>
    </row>
    <row r="377" spans="1:16" ht="19.899999999999999" customHeight="1" x14ac:dyDescent="0.25">
      <c r="A377" s="30">
        <v>9</v>
      </c>
      <c r="B377" s="31" t="s">
        <v>8</v>
      </c>
      <c r="C377" s="32" t="s">
        <v>66</v>
      </c>
      <c r="D377" s="33">
        <v>0</v>
      </c>
      <c r="E377" s="33">
        <v>0</v>
      </c>
      <c r="F377" s="33">
        <v>0</v>
      </c>
      <c r="G377" s="33">
        <v>0</v>
      </c>
      <c r="H377" s="33">
        <v>0</v>
      </c>
      <c r="I377" s="33">
        <v>0</v>
      </c>
      <c r="J377" s="33">
        <v>0</v>
      </c>
      <c r="K377" s="33">
        <v>0</v>
      </c>
      <c r="L377" s="33">
        <v>0</v>
      </c>
      <c r="M377" s="33">
        <v>0</v>
      </c>
      <c r="N377" s="33">
        <v>0</v>
      </c>
      <c r="O377" s="33">
        <v>0</v>
      </c>
      <c r="P377" s="34">
        <f t="shared" si="35"/>
        <v>0</v>
      </c>
    </row>
    <row r="378" spans="1:16" ht="19.899999999999999" customHeight="1" x14ac:dyDescent="0.25">
      <c r="A378" s="30">
        <v>10</v>
      </c>
      <c r="B378" s="31" t="s">
        <v>7</v>
      </c>
      <c r="C378" s="32" t="s">
        <v>66</v>
      </c>
      <c r="D378" s="33">
        <v>0</v>
      </c>
      <c r="E378" s="33">
        <v>0</v>
      </c>
      <c r="F378" s="33">
        <v>0</v>
      </c>
      <c r="G378" s="33">
        <v>0</v>
      </c>
      <c r="H378" s="33">
        <v>0</v>
      </c>
      <c r="I378" s="33">
        <v>0</v>
      </c>
      <c r="J378" s="33">
        <v>0</v>
      </c>
      <c r="K378" s="33">
        <v>0</v>
      </c>
      <c r="L378" s="33">
        <v>0</v>
      </c>
      <c r="M378" s="33">
        <v>0</v>
      </c>
      <c r="N378" s="33">
        <v>0</v>
      </c>
      <c r="O378" s="33">
        <v>0</v>
      </c>
      <c r="P378" s="34">
        <f t="shared" si="35"/>
        <v>0</v>
      </c>
    </row>
    <row r="379" spans="1:16" ht="19.899999999999999" customHeight="1" x14ac:dyDescent="0.25">
      <c r="A379" s="30">
        <v>11</v>
      </c>
      <c r="B379" s="31" t="s">
        <v>6</v>
      </c>
      <c r="C379" s="32" t="s">
        <v>66</v>
      </c>
      <c r="D379" s="33">
        <v>0</v>
      </c>
      <c r="E379" s="33">
        <v>0</v>
      </c>
      <c r="F379" s="33">
        <v>20</v>
      </c>
      <c r="G379" s="33">
        <v>0</v>
      </c>
      <c r="H379" s="33">
        <v>0</v>
      </c>
      <c r="I379" s="33">
        <v>0</v>
      </c>
      <c r="J379" s="33">
        <v>1</v>
      </c>
      <c r="K379" s="33">
        <v>0</v>
      </c>
      <c r="L379" s="33">
        <v>0</v>
      </c>
      <c r="M379" s="33">
        <v>0</v>
      </c>
      <c r="N379" s="33">
        <v>0</v>
      </c>
      <c r="O379" s="33">
        <v>0</v>
      </c>
      <c r="P379" s="34">
        <f t="shared" si="35"/>
        <v>21</v>
      </c>
    </row>
    <row r="380" spans="1:16" ht="19.899999999999999" customHeight="1" x14ac:dyDescent="0.25">
      <c r="A380" s="30">
        <v>12</v>
      </c>
      <c r="B380" s="31" t="s">
        <v>5</v>
      </c>
      <c r="C380" s="32" t="s">
        <v>66</v>
      </c>
      <c r="D380" s="33">
        <v>0</v>
      </c>
      <c r="E380" s="33">
        <v>0</v>
      </c>
      <c r="F380" s="33">
        <v>0</v>
      </c>
      <c r="G380" s="33">
        <v>5</v>
      </c>
      <c r="H380" s="33">
        <v>2</v>
      </c>
      <c r="I380" s="33">
        <v>0</v>
      </c>
      <c r="J380" s="33">
        <v>0</v>
      </c>
      <c r="K380" s="33">
        <v>0</v>
      </c>
      <c r="L380" s="33">
        <v>0</v>
      </c>
      <c r="M380" s="33">
        <v>0</v>
      </c>
      <c r="N380" s="33">
        <v>0</v>
      </c>
      <c r="O380" s="33">
        <v>0</v>
      </c>
      <c r="P380" s="34">
        <f t="shared" si="35"/>
        <v>7</v>
      </c>
    </row>
    <row r="381" spans="1:16" ht="19.899999999999999" customHeight="1" x14ac:dyDescent="0.25">
      <c r="A381" s="30">
        <v>13</v>
      </c>
      <c r="B381" s="31" t="s">
        <v>4</v>
      </c>
      <c r="C381" s="32" t="s">
        <v>66</v>
      </c>
      <c r="D381" s="33">
        <v>0</v>
      </c>
      <c r="E381" s="33">
        <v>0</v>
      </c>
      <c r="F381" s="33">
        <v>1</v>
      </c>
      <c r="G381" s="33">
        <v>0</v>
      </c>
      <c r="H381" s="33">
        <v>0</v>
      </c>
      <c r="I381" s="33">
        <v>0</v>
      </c>
      <c r="J381" s="33">
        <v>0</v>
      </c>
      <c r="K381" s="33">
        <v>0</v>
      </c>
      <c r="L381" s="33">
        <v>0</v>
      </c>
      <c r="M381" s="33">
        <v>0</v>
      </c>
      <c r="N381" s="33">
        <v>0</v>
      </c>
      <c r="O381" s="33">
        <v>0</v>
      </c>
      <c r="P381" s="34">
        <f t="shared" si="35"/>
        <v>1</v>
      </c>
    </row>
    <row r="382" spans="1:16" ht="19.899999999999999" customHeight="1" x14ac:dyDescent="0.25">
      <c r="A382" s="30">
        <v>14</v>
      </c>
      <c r="B382" s="31" t="s">
        <v>3</v>
      </c>
      <c r="C382" s="32" t="s">
        <v>66</v>
      </c>
      <c r="D382" s="33">
        <v>0</v>
      </c>
      <c r="E382" s="33">
        <v>0</v>
      </c>
      <c r="F382" s="33">
        <v>4</v>
      </c>
      <c r="G382" s="33">
        <v>0</v>
      </c>
      <c r="H382" s="33">
        <v>0</v>
      </c>
      <c r="I382" s="33">
        <v>2</v>
      </c>
      <c r="J382" s="33">
        <v>0</v>
      </c>
      <c r="K382" s="33">
        <v>0</v>
      </c>
      <c r="L382" s="33">
        <v>0</v>
      </c>
      <c r="M382" s="33">
        <v>0</v>
      </c>
      <c r="N382" s="33">
        <v>0</v>
      </c>
      <c r="O382" s="33">
        <v>0</v>
      </c>
      <c r="P382" s="34">
        <f t="shared" si="35"/>
        <v>6</v>
      </c>
    </row>
    <row r="383" spans="1:16" ht="19.899999999999999" customHeight="1" x14ac:dyDescent="0.25">
      <c r="A383" s="30">
        <v>1</v>
      </c>
      <c r="B383" s="31" t="s">
        <v>16</v>
      </c>
      <c r="C383" s="32" t="s">
        <v>67</v>
      </c>
      <c r="D383" s="33">
        <v>0</v>
      </c>
      <c r="E383" s="33">
        <v>0</v>
      </c>
      <c r="F383" s="33">
        <v>0</v>
      </c>
      <c r="G383" s="33">
        <v>11</v>
      </c>
      <c r="H383" s="33">
        <v>5</v>
      </c>
      <c r="I383" s="33">
        <v>75</v>
      </c>
      <c r="J383" s="33">
        <v>0</v>
      </c>
      <c r="K383" s="33">
        <v>0</v>
      </c>
      <c r="L383" s="33">
        <v>0</v>
      </c>
      <c r="M383" s="33">
        <v>0</v>
      </c>
      <c r="N383" s="33">
        <v>0</v>
      </c>
      <c r="O383" s="33">
        <v>0</v>
      </c>
      <c r="P383" s="34">
        <f>SUM(D383:O383)</f>
        <v>91</v>
      </c>
    </row>
    <row r="384" spans="1:16" ht="19.899999999999999" customHeight="1" x14ac:dyDescent="0.25">
      <c r="A384" s="30">
        <v>2</v>
      </c>
      <c r="B384" s="31" t="s">
        <v>15</v>
      </c>
      <c r="C384" s="32" t="s">
        <v>67</v>
      </c>
      <c r="D384" s="33">
        <v>0</v>
      </c>
      <c r="E384" s="33">
        <v>0</v>
      </c>
      <c r="F384" s="33">
        <v>5</v>
      </c>
      <c r="G384" s="33">
        <v>0</v>
      </c>
      <c r="H384" s="33">
        <v>0</v>
      </c>
      <c r="I384" s="33">
        <v>0</v>
      </c>
      <c r="J384" s="33">
        <v>0</v>
      </c>
      <c r="K384" s="33">
        <v>0</v>
      </c>
      <c r="L384" s="33">
        <v>0</v>
      </c>
      <c r="M384" s="33">
        <v>0</v>
      </c>
      <c r="N384" s="33">
        <v>0</v>
      </c>
      <c r="O384" s="33">
        <v>0</v>
      </c>
      <c r="P384" s="34">
        <f t="shared" ref="P384:P396" si="36">SUM(D384:O384)</f>
        <v>5</v>
      </c>
    </row>
    <row r="385" spans="1:16" ht="19.899999999999999" customHeight="1" x14ac:dyDescent="0.25">
      <c r="A385" s="30">
        <v>3</v>
      </c>
      <c r="B385" s="31" t="s">
        <v>14</v>
      </c>
      <c r="C385" s="32" t="s">
        <v>67</v>
      </c>
      <c r="D385" s="33">
        <v>0</v>
      </c>
      <c r="E385" s="33">
        <v>0</v>
      </c>
      <c r="F385" s="33">
        <v>0</v>
      </c>
      <c r="G385" s="33">
        <v>30</v>
      </c>
      <c r="H385" s="33">
        <v>0</v>
      </c>
      <c r="I385" s="33">
        <v>19</v>
      </c>
      <c r="J385" s="33">
        <v>0</v>
      </c>
      <c r="K385" s="33">
        <v>0</v>
      </c>
      <c r="L385" s="33">
        <v>0</v>
      </c>
      <c r="M385" s="33">
        <v>0</v>
      </c>
      <c r="N385" s="33">
        <v>0</v>
      </c>
      <c r="O385" s="33">
        <v>0</v>
      </c>
      <c r="P385" s="34">
        <f t="shared" si="36"/>
        <v>49</v>
      </c>
    </row>
    <row r="386" spans="1:16" ht="19.899999999999999" customHeight="1" x14ac:dyDescent="0.25">
      <c r="A386" s="30">
        <v>4</v>
      </c>
      <c r="B386" s="31" t="s">
        <v>13</v>
      </c>
      <c r="C386" s="32" t="s">
        <v>67</v>
      </c>
      <c r="D386" s="33">
        <v>0</v>
      </c>
      <c r="E386" s="33">
        <v>0</v>
      </c>
      <c r="F386" s="33">
        <v>0</v>
      </c>
      <c r="G386" s="33">
        <v>0</v>
      </c>
      <c r="H386" s="33">
        <v>0</v>
      </c>
      <c r="I386" s="33">
        <v>122</v>
      </c>
      <c r="J386" s="33">
        <v>0</v>
      </c>
      <c r="K386" s="33">
        <v>0</v>
      </c>
      <c r="L386" s="33">
        <v>0</v>
      </c>
      <c r="M386" s="33">
        <v>0</v>
      </c>
      <c r="N386" s="33">
        <v>0</v>
      </c>
      <c r="O386" s="33">
        <v>0</v>
      </c>
      <c r="P386" s="34">
        <f t="shared" si="36"/>
        <v>122</v>
      </c>
    </row>
    <row r="387" spans="1:16" ht="19.899999999999999" customHeight="1" x14ac:dyDescent="0.25">
      <c r="A387" s="30">
        <v>5</v>
      </c>
      <c r="B387" s="31" t="s">
        <v>12</v>
      </c>
      <c r="C387" s="32" t="s">
        <v>67</v>
      </c>
      <c r="D387" s="33">
        <v>0</v>
      </c>
      <c r="E387" s="33">
        <v>0</v>
      </c>
      <c r="F387" s="33">
        <v>0</v>
      </c>
      <c r="G387" s="33">
        <v>0</v>
      </c>
      <c r="H387" s="33">
        <v>0</v>
      </c>
      <c r="I387" s="33">
        <v>0</v>
      </c>
      <c r="J387" s="33">
        <v>0</v>
      </c>
      <c r="K387" s="33">
        <v>0</v>
      </c>
      <c r="L387" s="33">
        <v>0</v>
      </c>
      <c r="M387" s="33">
        <v>0</v>
      </c>
      <c r="N387" s="33">
        <v>0</v>
      </c>
      <c r="O387" s="33">
        <v>0</v>
      </c>
      <c r="P387" s="34">
        <f t="shared" si="36"/>
        <v>0</v>
      </c>
    </row>
    <row r="388" spans="1:16" ht="19.899999999999999" customHeight="1" x14ac:dyDescent="0.25">
      <c r="A388" s="30">
        <v>6</v>
      </c>
      <c r="B388" s="31" t="s">
        <v>11</v>
      </c>
      <c r="C388" s="32" t="s">
        <v>67</v>
      </c>
      <c r="D388" s="33">
        <v>0</v>
      </c>
      <c r="E388" s="33">
        <v>0</v>
      </c>
      <c r="F388" s="33">
        <v>0</v>
      </c>
      <c r="G388" s="33">
        <v>0</v>
      </c>
      <c r="H388" s="33">
        <v>0</v>
      </c>
      <c r="I388" s="33">
        <v>0</v>
      </c>
      <c r="J388" s="33">
        <v>0</v>
      </c>
      <c r="K388" s="33">
        <v>0</v>
      </c>
      <c r="L388" s="33">
        <v>0</v>
      </c>
      <c r="M388" s="33">
        <v>0</v>
      </c>
      <c r="N388" s="33">
        <v>0</v>
      </c>
      <c r="O388" s="33">
        <v>0</v>
      </c>
      <c r="P388" s="34">
        <f t="shared" si="36"/>
        <v>0</v>
      </c>
    </row>
    <row r="389" spans="1:16" ht="19.899999999999999" customHeight="1" x14ac:dyDescent="0.25">
      <c r="A389" s="30">
        <v>7</v>
      </c>
      <c r="B389" s="31" t="s">
        <v>10</v>
      </c>
      <c r="C389" s="32" t="s">
        <v>67</v>
      </c>
      <c r="D389" s="33">
        <v>0</v>
      </c>
      <c r="E389" s="33">
        <v>0</v>
      </c>
      <c r="F389" s="33">
        <v>0</v>
      </c>
      <c r="G389" s="33">
        <v>0</v>
      </c>
      <c r="H389" s="33">
        <v>0</v>
      </c>
      <c r="I389" s="33">
        <v>0</v>
      </c>
      <c r="J389" s="33">
        <v>0</v>
      </c>
      <c r="K389" s="33">
        <v>0</v>
      </c>
      <c r="L389" s="33">
        <v>0</v>
      </c>
      <c r="M389" s="33">
        <v>0</v>
      </c>
      <c r="N389" s="33">
        <v>0</v>
      </c>
      <c r="O389" s="33">
        <v>0</v>
      </c>
      <c r="P389" s="34">
        <f t="shared" si="36"/>
        <v>0</v>
      </c>
    </row>
    <row r="390" spans="1:16" ht="19.899999999999999" customHeight="1" x14ac:dyDescent="0.25">
      <c r="A390" s="30">
        <v>8</v>
      </c>
      <c r="B390" s="31" t="s">
        <v>9</v>
      </c>
      <c r="C390" s="32" t="s">
        <v>67</v>
      </c>
      <c r="D390" s="33">
        <v>0</v>
      </c>
      <c r="E390" s="33">
        <v>0</v>
      </c>
      <c r="F390" s="33">
        <v>0</v>
      </c>
      <c r="G390" s="33">
        <v>0</v>
      </c>
      <c r="H390" s="33">
        <v>0</v>
      </c>
      <c r="I390" s="33">
        <v>0</v>
      </c>
      <c r="J390" s="33">
        <v>0</v>
      </c>
      <c r="K390" s="33">
        <v>0</v>
      </c>
      <c r="L390" s="33">
        <v>0</v>
      </c>
      <c r="M390" s="33">
        <v>0</v>
      </c>
      <c r="N390" s="33">
        <v>0</v>
      </c>
      <c r="O390" s="33">
        <v>0</v>
      </c>
      <c r="P390" s="34">
        <f t="shared" si="36"/>
        <v>0</v>
      </c>
    </row>
    <row r="391" spans="1:16" ht="19.899999999999999" customHeight="1" x14ac:dyDescent="0.25">
      <c r="A391" s="30">
        <v>9</v>
      </c>
      <c r="B391" s="31" t="s">
        <v>8</v>
      </c>
      <c r="C391" s="32" t="s">
        <v>67</v>
      </c>
      <c r="D391" s="33">
        <v>0</v>
      </c>
      <c r="E391" s="33">
        <v>0</v>
      </c>
      <c r="F391" s="33">
        <v>0</v>
      </c>
      <c r="G391" s="33">
        <v>0</v>
      </c>
      <c r="H391" s="33">
        <v>0</v>
      </c>
      <c r="I391" s="33">
        <v>0</v>
      </c>
      <c r="J391" s="33">
        <v>0</v>
      </c>
      <c r="K391" s="33">
        <v>0</v>
      </c>
      <c r="L391" s="33">
        <v>0</v>
      </c>
      <c r="M391" s="33">
        <v>0</v>
      </c>
      <c r="N391" s="33">
        <v>0</v>
      </c>
      <c r="O391" s="33">
        <v>0</v>
      </c>
      <c r="P391" s="34">
        <f t="shared" si="36"/>
        <v>0</v>
      </c>
    </row>
    <row r="392" spans="1:16" ht="19.899999999999999" customHeight="1" x14ac:dyDescent="0.25">
      <c r="A392" s="30">
        <v>10</v>
      </c>
      <c r="B392" s="31" t="s">
        <v>7</v>
      </c>
      <c r="C392" s="32" t="s">
        <v>67</v>
      </c>
      <c r="D392" s="33">
        <v>0</v>
      </c>
      <c r="E392" s="33">
        <v>0</v>
      </c>
      <c r="F392" s="33">
        <v>0</v>
      </c>
      <c r="G392" s="33">
        <v>0</v>
      </c>
      <c r="H392" s="33">
        <v>0</v>
      </c>
      <c r="I392" s="33">
        <v>0</v>
      </c>
      <c r="J392" s="33">
        <v>0</v>
      </c>
      <c r="K392" s="33">
        <v>0</v>
      </c>
      <c r="L392" s="33">
        <v>0</v>
      </c>
      <c r="M392" s="33">
        <v>0</v>
      </c>
      <c r="N392" s="33">
        <v>0</v>
      </c>
      <c r="O392" s="33">
        <v>0</v>
      </c>
      <c r="P392" s="34">
        <f t="shared" si="36"/>
        <v>0</v>
      </c>
    </row>
    <row r="393" spans="1:16" ht="19.899999999999999" customHeight="1" x14ac:dyDescent="0.25">
      <c r="A393" s="30">
        <v>11</v>
      </c>
      <c r="B393" s="31" t="s">
        <v>6</v>
      </c>
      <c r="C393" s="32" t="s">
        <v>67</v>
      </c>
      <c r="D393" s="33">
        <v>0</v>
      </c>
      <c r="E393" s="33">
        <v>0</v>
      </c>
      <c r="F393" s="33">
        <v>35</v>
      </c>
      <c r="G393" s="33">
        <v>0</v>
      </c>
      <c r="H393" s="33">
        <v>0</v>
      </c>
      <c r="I393" s="33">
        <v>2</v>
      </c>
      <c r="J393" s="33">
        <v>0</v>
      </c>
      <c r="K393" s="33">
        <v>0</v>
      </c>
      <c r="L393" s="33">
        <v>0</v>
      </c>
      <c r="M393" s="33">
        <v>0</v>
      </c>
      <c r="N393" s="33">
        <v>0</v>
      </c>
      <c r="O393" s="33">
        <v>0</v>
      </c>
      <c r="P393" s="34">
        <f t="shared" si="36"/>
        <v>37</v>
      </c>
    </row>
    <row r="394" spans="1:16" ht="19.899999999999999" customHeight="1" x14ac:dyDescent="0.25">
      <c r="A394" s="30">
        <v>12</v>
      </c>
      <c r="B394" s="31" t="s">
        <v>5</v>
      </c>
      <c r="C394" s="32" t="s">
        <v>67</v>
      </c>
      <c r="D394" s="33">
        <v>0</v>
      </c>
      <c r="E394" s="33">
        <v>0</v>
      </c>
      <c r="F394" s="33">
        <v>1</v>
      </c>
      <c r="G394" s="33">
        <v>5</v>
      </c>
      <c r="H394" s="33">
        <v>6</v>
      </c>
      <c r="I394" s="33">
        <v>0</v>
      </c>
      <c r="J394" s="33">
        <v>0</v>
      </c>
      <c r="K394" s="33">
        <v>0</v>
      </c>
      <c r="L394" s="33">
        <v>0</v>
      </c>
      <c r="M394" s="33">
        <v>0</v>
      </c>
      <c r="N394" s="33">
        <v>0</v>
      </c>
      <c r="O394" s="33">
        <v>0</v>
      </c>
      <c r="P394" s="34">
        <f t="shared" si="36"/>
        <v>12</v>
      </c>
    </row>
    <row r="395" spans="1:16" ht="19.899999999999999" customHeight="1" x14ac:dyDescent="0.25">
      <c r="A395" s="30">
        <v>13</v>
      </c>
      <c r="B395" s="31" t="s">
        <v>4</v>
      </c>
      <c r="C395" s="32" t="s">
        <v>67</v>
      </c>
      <c r="D395" s="33">
        <v>0</v>
      </c>
      <c r="E395" s="33">
        <v>0</v>
      </c>
      <c r="F395" s="33">
        <v>0</v>
      </c>
      <c r="G395" s="33">
        <v>0</v>
      </c>
      <c r="H395" s="33">
        <v>0</v>
      </c>
      <c r="I395" s="33">
        <v>0</v>
      </c>
      <c r="J395" s="33">
        <v>0</v>
      </c>
      <c r="K395" s="33">
        <v>0</v>
      </c>
      <c r="L395" s="33">
        <v>0</v>
      </c>
      <c r="M395" s="33">
        <v>0</v>
      </c>
      <c r="N395" s="33">
        <v>0</v>
      </c>
      <c r="O395" s="33">
        <v>0</v>
      </c>
      <c r="P395" s="34">
        <f t="shared" si="36"/>
        <v>0</v>
      </c>
    </row>
    <row r="396" spans="1:16" ht="19.899999999999999" customHeight="1" x14ac:dyDescent="0.25">
      <c r="A396" s="30">
        <v>14</v>
      </c>
      <c r="B396" s="31" t="s">
        <v>3</v>
      </c>
      <c r="C396" s="32" t="s">
        <v>67</v>
      </c>
      <c r="D396" s="33">
        <v>0</v>
      </c>
      <c r="E396" s="33">
        <v>0</v>
      </c>
      <c r="F396" s="33">
        <v>5</v>
      </c>
      <c r="G396" s="33">
        <v>0</v>
      </c>
      <c r="H396" s="33">
        <v>0</v>
      </c>
      <c r="I396" s="33">
        <v>1</v>
      </c>
      <c r="J396" s="33">
        <v>0</v>
      </c>
      <c r="K396" s="33">
        <v>0</v>
      </c>
      <c r="L396" s="33">
        <v>0</v>
      </c>
      <c r="M396" s="33">
        <v>0</v>
      </c>
      <c r="N396" s="33">
        <v>0</v>
      </c>
      <c r="O396" s="33">
        <v>0</v>
      </c>
      <c r="P396" s="34">
        <f t="shared" si="36"/>
        <v>6</v>
      </c>
    </row>
    <row r="397" spans="1:16" ht="19.899999999999999" customHeight="1" x14ac:dyDescent="0.25">
      <c r="A397" s="30">
        <v>1</v>
      </c>
      <c r="B397" s="31" t="s">
        <v>16</v>
      </c>
      <c r="C397" s="32" t="s">
        <v>68</v>
      </c>
      <c r="D397" s="33">
        <v>0</v>
      </c>
      <c r="E397" s="33">
        <v>0</v>
      </c>
      <c r="F397" s="33">
        <v>0</v>
      </c>
      <c r="G397" s="33">
        <v>0</v>
      </c>
      <c r="H397" s="33">
        <v>0</v>
      </c>
      <c r="I397" s="33">
        <v>97</v>
      </c>
      <c r="J397" s="33">
        <v>0</v>
      </c>
      <c r="K397" s="33">
        <v>0</v>
      </c>
      <c r="L397" s="33">
        <v>0</v>
      </c>
      <c r="M397" s="33">
        <v>0</v>
      </c>
      <c r="N397" s="33">
        <v>0</v>
      </c>
      <c r="O397" s="33">
        <v>0</v>
      </c>
      <c r="P397" s="34">
        <f>SUM(D397:O397)</f>
        <v>97</v>
      </c>
    </row>
    <row r="398" spans="1:16" ht="19.899999999999999" customHeight="1" x14ac:dyDescent="0.25">
      <c r="A398" s="30">
        <v>2</v>
      </c>
      <c r="B398" s="31" t="s">
        <v>15</v>
      </c>
      <c r="C398" s="32" t="s">
        <v>68</v>
      </c>
      <c r="D398" s="33">
        <v>0</v>
      </c>
      <c r="E398" s="33">
        <v>0</v>
      </c>
      <c r="F398" s="33">
        <v>0</v>
      </c>
      <c r="G398" s="33">
        <v>0</v>
      </c>
      <c r="H398" s="33">
        <v>6</v>
      </c>
      <c r="I398" s="33">
        <v>153</v>
      </c>
      <c r="J398" s="33">
        <v>121</v>
      </c>
      <c r="K398" s="33">
        <v>0</v>
      </c>
      <c r="L398" s="33">
        <v>0</v>
      </c>
      <c r="M398" s="33">
        <v>0</v>
      </c>
      <c r="N398" s="33">
        <v>0</v>
      </c>
      <c r="O398" s="33">
        <v>0</v>
      </c>
      <c r="P398" s="34">
        <f t="shared" ref="P398:P410" si="37">SUM(D398:O398)</f>
        <v>280</v>
      </c>
    </row>
    <row r="399" spans="1:16" ht="19.899999999999999" customHeight="1" x14ac:dyDescent="0.25">
      <c r="A399" s="30">
        <v>3</v>
      </c>
      <c r="B399" s="31" t="s">
        <v>14</v>
      </c>
      <c r="C399" s="32" t="s">
        <v>68</v>
      </c>
      <c r="D399" s="33">
        <v>0</v>
      </c>
      <c r="E399" s="33">
        <v>0</v>
      </c>
      <c r="F399" s="33">
        <v>0</v>
      </c>
      <c r="G399" s="33">
        <v>0</v>
      </c>
      <c r="H399" s="33">
        <v>0</v>
      </c>
      <c r="I399" s="33">
        <v>0</v>
      </c>
      <c r="J399" s="33">
        <v>0</v>
      </c>
      <c r="K399" s="33">
        <v>0</v>
      </c>
      <c r="L399" s="33">
        <v>0</v>
      </c>
      <c r="M399" s="33">
        <v>0</v>
      </c>
      <c r="N399" s="33">
        <v>0</v>
      </c>
      <c r="O399" s="33">
        <v>0</v>
      </c>
      <c r="P399" s="34">
        <f t="shared" si="37"/>
        <v>0</v>
      </c>
    </row>
    <row r="400" spans="1:16" ht="19.899999999999999" customHeight="1" x14ac:dyDescent="0.25">
      <c r="A400" s="30">
        <v>4</v>
      </c>
      <c r="B400" s="31" t="s">
        <v>13</v>
      </c>
      <c r="C400" s="32" t="s">
        <v>68</v>
      </c>
      <c r="D400" s="33">
        <v>0</v>
      </c>
      <c r="E400" s="33">
        <v>0</v>
      </c>
      <c r="F400" s="33">
        <v>0</v>
      </c>
      <c r="G400" s="33">
        <v>0</v>
      </c>
      <c r="H400" s="33">
        <v>0</v>
      </c>
      <c r="I400" s="33">
        <v>0</v>
      </c>
      <c r="J400" s="33">
        <v>0</v>
      </c>
      <c r="K400" s="33">
        <v>0</v>
      </c>
      <c r="L400" s="33">
        <v>0</v>
      </c>
      <c r="M400" s="33">
        <v>0</v>
      </c>
      <c r="N400" s="33">
        <v>0</v>
      </c>
      <c r="O400" s="33">
        <v>0</v>
      </c>
      <c r="P400" s="34">
        <f t="shared" si="37"/>
        <v>0</v>
      </c>
    </row>
    <row r="401" spans="1:16" ht="19.899999999999999" customHeight="1" x14ac:dyDescent="0.25">
      <c r="A401" s="30">
        <v>5</v>
      </c>
      <c r="B401" s="31" t="s">
        <v>12</v>
      </c>
      <c r="C401" s="32" t="s">
        <v>68</v>
      </c>
      <c r="D401" s="33">
        <v>0</v>
      </c>
      <c r="E401" s="33">
        <v>0</v>
      </c>
      <c r="F401" s="33">
        <v>0</v>
      </c>
      <c r="G401" s="33">
        <v>0</v>
      </c>
      <c r="H401" s="33">
        <v>0</v>
      </c>
      <c r="I401" s="33">
        <v>0</v>
      </c>
      <c r="J401" s="33">
        <v>0</v>
      </c>
      <c r="K401" s="33">
        <v>0</v>
      </c>
      <c r="L401" s="33">
        <v>0</v>
      </c>
      <c r="M401" s="33">
        <v>0</v>
      </c>
      <c r="N401" s="33">
        <v>0</v>
      </c>
      <c r="O401" s="33">
        <v>0</v>
      </c>
      <c r="P401" s="34">
        <f t="shared" si="37"/>
        <v>0</v>
      </c>
    </row>
    <row r="402" spans="1:16" ht="19.899999999999999" customHeight="1" x14ac:dyDescent="0.25">
      <c r="A402" s="30">
        <v>6</v>
      </c>
      <c r="B402" s="31" t="s">
        <v>11</v>
      </c>
      <c r="C402" s="32" t="s">
        <v>68</v>
      </c>
      <c r="D402" s="33">
        <v>0</v>
      </c>
      <c r="E402" s="33">
        <v>0</v>
      </c>
      <c r="F402" s="33">
        <v>0</v>
      </c>
      <c r="G402" s="33">
        <v>0</v>
      </c>
      <c r="H402" s="33">
        <v>0</v>
      </c>
      <c r="I402" s="33">
        <v>1</v>
      </c>
      <c r="J402" s="33">
        <v>2</v>
      </c>
      <c r="K402" s="33">
        <v>0</v>
      </c>
      <c r="L402" s="33">
        <v>0</v>
      </c>
      <c r="M402" s="33">
        <v>0</v>
      </c>
      <c r="N402" s="33">
        <v>0</v>
      </c>
      <c r="O402" s="33">
        <v>0</v>
      </c>
      <c r="P402" s="34">
        <f t="shared" si="37"/>
        <v>3</v>
      </c>
    </row>
    <row r="403" spans="1:16" ht="19.899999999999999" customHeight="1" x14ac:dyDescent="0.25">
      <c r="A403" s="30">
        <v>7</v>
      </c>
      <c r="B403" s="31" t="s">
        <v>10</v>
      </c>
      <c r="C403" s="32" t="s">
        <v>68</v>
      </c>
      <c r="D403" s="33">
        <v>0</v>
      </c>
      <c r="E403" s="33">
        <v>0</v>
      </c>
      <c r="F403" s="33">
        <v>0</v>
      </c>
      <c r="G403" s="33">
        <v>0</v>
      </c>
      <c r="H403" s="33">
        <v>0</v>
      </c>
      <c r="I403" s="33">
        <v>288</v>
      </c>
      <c r="J403" s="33">
        <v>14</v>
      </c>
      <c r="K403" s="33">
        <v>0</v>
      </c>
      <c r="L403" s="33">
        <v>0</v>
      </c>
      <c r="M403" s="33">
        <v>0</v>
      </c>
      <c r="N403" s="33">
        <v>0</v>
      </c>
      <c r="O403" s="33">
        <v>0</v>
      </c>
      <c r="P403" s="34">
        <f t="shared" si="37"/>
        <v>302</v>
      </c>
    </row>
    <row r="404" spans="1:16" ht="19.899999999999999" customHeight="1" x14ac:dyDescent="0.25">
      <c r="A404" s="30">
        <v>8</v>
      </c>
      <c r="B404" s="31" t="s">
        <v>9</v>
      </c>
      <c r="C404" s="32" t="s">
        <v>68</v>
      </c>
      <c r="D404" s="33">
        <v>0</v>
      </c>
      <c r="E404" s="33">
        <v>0</v>
      </c>
      <c r="F404" s="33">
        <v>0</v>
      </c>
      <c r="G404" s="33">
        <v>0</v>
      </c>
      <c r="H404" s="33">
        <v>0</v>
      </c>
      <c r="I404" s="33">
        <v>0</v>
      </c>
      <c r="J404" s="33">
        <v>0</v>
      </c>
      <c r="K404" s="33">
        <v>0</v>
      </c>
      <c r="L404" s="33">
        <v>0</v>
      </c>
      <c r="M404" s="33">
        <v>0</v>
      </c>
      <c r="N404" s="33">
        <v>0</v>
      </c>
      <c r="O404" s="33">
        <v>0</v>
      </c>
      <c r="P404" s="34">
        <f t="shared" si="37"/>
        <v>0</v>
      </c>
    </row>
    <row r="405" spans="1:16" ht="19.899999999999999" customHeight="1" x14ac:dyDescent="0.25">
      <c r="A405" s="30">
        <v>9</v>
      </c>
      <c r="B405" s="31" t="s">
        <v>8</v>
      </c>
      <c r="C405" s="32" t="s">
        <v>68</v>
      </c>
      <c r="D405" s="33">
        <v>0</v>
      </c>
      <c r="E405" s="33">
        <v>0</v>
      </c>
      <c r="F405" s="33">
        <v>0</v>
      </c>
      <c r="G405" s="33">
        <v>0</v>
      </c>
      <c r="H405" s="33">
        <v>0</v>
      </c>
      <c r="I405" s="33">
        <v>0</v>
      </c>
      <c r="J405" s="33">
        <v>0</v>
      </c>
      <c r="K405" s="33">
        <v>0</v>
      </c>
      <c r="L405" s="33">
        <v>0</v>
      </c>
      <c r="M405" s="33">
        <v>0</v>
      </c>
      <c r="N405" s="33">
        <v>0</v>
      </c>
      <c r="O405" s="33">
        <v>0</v>
      </c>
      <c r="P405" s="34">
        <f t="shared" si="37"/>
        <v>0</v>
      </c>
    </row>
    <row r="406" spans="1:16" ht="19.899999999999999" customHeight="1" x14ac:dyDescent="0.25">
      <c r="A406" s="30">
        <v>10</v>
      </c>
      <c r="B406" s="31" t="s">
        <v>7</v>
      </c>
      <c r="C406" s="32" t="s">
        <v>68</v>
      </c>
      <c r="D406" s="33">
        <v>0</v>
      </c>
      <c r="E406" s="33">
        <v>0</v>
      </c>
      <c r="F406" s="33">
        <v>0</v>
      </c>
      <c r="G406" s="33">
        <v>0</v>
      </c>
      <c r="H406" s="33">
        <v>0</v>
      </c>
      <c r="I406" s="33">
        <v>0</v>
      </c>
      <c r="J406" s="33">
        <v>0</v>
      </c>
      <c r="K406" s="33">
        <v>0</v>
      </c>
      <c r="L406" s="33">
        <v>0</v>
      </c>
      <c r="M406" s="33">
        <v>0</v>
      </c>
      <c r="N406" s="33">
        <v>0</v>
      </c>
      <c r="O406" s="33">
        <v>0</v>
      </c>
      <c r="P406" s="34">
        <f t="shared" si="37"/>
        <v>0</v>
      </c>
    </row>
    <row r="407" spans="1:16" ht="19.899999999999999" customHeight="1" x14ac:dyDescent="0.25">
      <c r="A407" s="30">
        <v>11</v>
      </c>
      <c r="B407" s="31" t="s">
        <v>6</v>
      </c>
      <c r="C407" s="32" t="s">
        <v>68</v>
      </c>
      <c r="D407" s="33">
        <v>0</v>
      </c>
      <c r="E407" s="33">
        <v>0</v>
      </c>
      <c r="F407" s="33">
        <v>0</v>
      </c>
      <c r="G407" s="33">
        <v>0</v>
      </c>
      <c r="H407" s="33">
        <v>0</v>
      </c>
      <c r="I407" s="33">
        <v>2</v>
      </c>
      <c r="J407" s="33">
        <v>3</v>
      </c>
      <c r="K407" s="33">
        <v>0</v>
      </c>
      <c r="L407" s="33">
        <v>0</v>
      </c>
      <c r="M407" s="33">
        <v>0</v>
      </c>
      <c r="N407" s="33">
        <v>0</v>
      </c>
      <c r="O407" s="33">
        <v>0</v>
      </c>
      <c r="P407" s="34">
        <f t="shared" si="37"/>
        <v>5</v>
      </c>
    </row>
    <row r="408" spans="1:16" ht="19.899999999999999" customHeight="1" x14ac:dyDescent="0.25">
      <c r="A408" s="30">
        <v>12</v>
      </c>
      <c r="B408" s="31" t="s">
        <v>5</v>
      </c>
      <c r="C408" s="32" t="s">
        <v>68</v>
      </c>
      <c r="D408" s="33">
        <v>0</v>
      </c>
      <c r="E408" s="33">
        <v>0</v>
      </c>
      <c r="F408" s="33">
        <v>0</v>
      </c>
      <c r="G408" s="33">
        <v>0</v>
      </c>
      <c r="H408" s="33">
        <v>0</v>
      </c>
      <c r="I408" s="33">
        <v>0</v>
      </c>
      <c r="J408" s="33">
        <v>0</v>
      </c>
      <c r="K408" s="33">
        <v>0</v>
      </c>
      <c r="L408" s="33">
        <v>0</v>
      </c>
      <c r="M408" s="33">
        <v>0</v>
      </c>
      <c r="N408" s="33">
        <v>0</v>
      </c>
      <c r="O408" s="33">
        <v>0</v>
      </c>
      <c r="P408" s="34">
        <f t="shared" si="37"/>
        <v>0</v>
      </c>
    </row>
    <row r="409" spans="1:16" ht="19.899999999999999" customHeight="1" x14ac:dyDescent="0.25">
      <c r="A409" s="30">
        <v>13</v>
      </c>
      <c r="B409" s="31" t="s">
        <v>4</v>
      </c>
      <c r="C409" s="32" t="s">
        <v>68</v>
      </c>
      <c r="D409" s="33">
        <v>0</v>
      </c>
      <c r="E409" s="33">
        <v>0</v>
      </c>
      <c r="F409" s="33">
        <v>0</v>
      </c>
      <c r="G409" s="33">
        <v>0</v>
      </c>
      <c r="H409" s="33">
        <v>0</v>
      </c>
      <c r="I409" s="33">
        <v>0</v>
      </c>
      <c r="J409" s="33">
        <v>0</v>
      </c>
      <c r="K409" s="33">
        <v>0</v>
      </c>
      <c r="L409" s="33">
        <v>0</v>
      </c>
      <c r="M409" s="33">
        <v>0</v>
      </c>
      <c r="N409" s="33">
        <v>0</v>
      </c>
      <c r="O409" s="33">
        <v>0</v>
      </c>
      <c r="P409" s="34">
        <f t="shared" si="37"/>
        <v>0</v>
      </c>
    </row>
    <row r="410" spans="1:16" ht="19.899999999999999" customHeight="1" x14ac:dyDescent="0.25">
      <c r="A410" s="30">
        <v>14</v>
      </c>
      <c r="B410" s="31" t="s">
        <v>3</v>
      </c>
      <c r="C410" s="32" t="s">
        <v>68</v>
      </c>
      <c r="D410" s="33">
        <v>0</v>
      </c>
      <c r="E410" s="33">
        <v>0</v>
      </c>
      <c r="F410" s="33">
        <v>0</v>
      </c>
      <c r="G410" s="33">
        <v>0</v>
      </c>
      <c r="H410" s="33">
        <v>0</v>
      </c>
      <c r="I410" s="33">
        <v>0</v>
      </c>
      <c r="J410" s="33">
        <v>0</v>
      </c>
      <c r="K410" s="33">
        <v>0</v>
      </c>
      <c r="L410" s="33">
        <v>0</v>
      </c>
      <c r="M410" s="33">
        <v>0</v>
      </c>
      <c r="N410" s="33">
        <v>0</v>
      </c>
      <c r="O410" s="33">
        <v>0</v>
      </c>
      <c r="P410" s="34">
        <f t="shared" si="37"/>
        <v>0</v>
      </c>
    </row>
    <row r="411" spans="1:16" ht="19.899999999999999" customHeight="1" x14ac:dyDescent="0.25">
      <c r="A411"/>
      <c r="B411"/>
      <c r="C411" s="36" t="s">
        <v>1</v>
      </c>
      <c r="D411">
        <f t="shared" ref="D411:P411" si="38">SUBTOTAL(9,D369:D410)</f>
        <v>0</v>
      </c>
      <c r="E411">
        <f t="shared" si="38"/>
        <v>0</v>
      </c>
      <c r="F411">
        <f t="shared" si="38"/>
        <v>94</v>
      </c>
      <c r="G411">
        <f t="shared" si="38"/>
        <v>53</v>
      </c>
      <c r="H411">
        <f t="shared" si="38"/>
        <v>21</v>
      </c>
      <c r="I411">
        <f t="shared" si="38"/>
        <v>766</v>
      </c>
      <c r="J411">
        <f t="shared" si="38"/>
        <v>141</v>
      </c>
      <c r="K411">
        <f t="shared" si="38"/>
        <v>0</v>
      </c>
      <c r="L411">
        <f t="shared" si="38"/>
        <v>0</v>
      </c>
      <c r="M411">
        <f t="shared" si="38"/>
        <v>10</v>
      </c>
      <c r="N411">
        <f t="shared" si="38"/>
        <v>0</v>
      </c>
      <c r="O411">
        <f t="shared" si="38"/>
        <v>2</v>
      </c>
      <c r="P411">
        <f t="shared" si="38"/>
        <v>1087</v>
      </c>
    </row>
  </sheetData>
  <autoFilter ref="A6:P258"/>
  <mergeCells count="29">
    <mergeCell ref="A263:P263"/>
    <mergeCell ref="A264:P264"/>
    <mergeCell ref="A267:A268"/>
    <mergeCell ref="A1:N1"/>
    <mergeCell ref="A2:N2"/>
    <mergeCell ref="D5:G5"/>
    <mergeCell ref="H5:K5"/>
    <mergeCell ref="L5:N5"/>
    <mergeCell ref="A5:A6"/>
    <mergeCell ref="B5:B6"/>
    <mergeCell ref="C5:C6"/>
    <mergeCell ref="D267:O267"/>
    <mergeCell ref="P267:P268"/>
    <mergeCell ref="A313:P313"/>
    <mergeCell ref="A314:P314"/>
    <mergeCell ref="A317:A318"/>
    <mergeCell ref="B317:B318"/>
    <mergeCell ref="C317:C318"/>
    <mergeCell ref="D317:O317"/>
    <mergeCell ref="P317:P318"/>
    <mergeCell ref="B267:B268"/>
    <mergeCell ref="C267:C268"/>
    <mergeCell ref="A363:P363"/>
    <mergeCell ref="A364:P364"/>
    <mergeCell ref="A367:A368"/>
    <mergeCell ref="B367:B368"/>
    <mergeCell ref="C367:C368"/>
    <mergeCell ref="D367:O367"/>
    <mergeCell ref="P367:P368"/>
  </mergeCells>
  <printOptions horizontalCentered="1"/>
  <pageMargins left="0.55118110236220474" right="0.55118110236220474" top="0.39370078740157483" bottom="0.39370078740157483" header="0.51181102362204722" footer="0.51181102362204722"/>
  <pageSetup paperSize="768" scale="7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prod, LP buah tahunan</vt:lpstr>
      <vt:lpstr>'prod, LP buah tahunan'!Print_Area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dcterms:created xsi:type="dcterms:W3CDTF">2020-08-05T03:30:16Z</dcterms:created>
  <dcterms:modified xsi:type="dcterms:W3CDTF">2020-08-05T03:48:43Z</dcterms:modified>
</cp:coreProperties>
</file>