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KES  DEMAK\Music\ADMIN\Open Data\2020\Profil Kesehatan\"/>
    </mc:Choice>
  </mc:AlternateContent>
  <xr:revisionPtr revIDLastSave="0" documentId="8_{B663AD80-1BC4-4986-9336-DF4EDB0C684A}" xr6:coauthVersionLast="47" xr6:coauthVersionMax="47" xr10:uidLastSave="{00000000-0000-0000-0000-000000000000}"/>
  <bookViews>
    <workbookView xWindow="-108" yWindow="-108" windowWidth="23256" windowHeight="12576" xr2:uid="{424E859A-BB68-4AC8-8B38-E20B619E9AC8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K37" i="1"/>
  <c r="I37" i="1"/>
  <c r="J37" i="1" s="1"/>
  <c r="G37" i="1"/>
  <c r="E37" i="1"/>
  <c r="H37" i="1" s="1"/>
  <c r="D37" i="1"/>
  <c r="L36" i="1"/>
  <c r="J36" i="1"/>
  <c r="H36" i="1"/>
  <c r="F36" i="1"/>
  <c r="C36" i="1"/>
  <c r="B36" i="1"/>
  <c r="A36" i="1"/>
  <c r="L35" i="1"/>
  <c r="J35" i="1"/>
  <c r="H35" i="1"/>
  <c r="F35" i="1"/>
  <c r="C35" i="1"/>
  <c r="B35" i="1"/>
  <c r="A35" i="1"/>
  <c r="L34" i="1"/>
  <c r="J34" i="1"/>
  <c r="H34" i="1"/>
  <c r="F34" i="1"/>
  <c r="C34" i="1"/>
  <c r="B34" i="1"/>
  <c r="A34" i="1"/>
  <c r="L33" i="1"/>
  <c r="J33" i="1"/>
  <c r="H33" i="1"/>
  <c r="F33" i="1"/>
  <c r="C33" i="1"/>
  <c r="B33" i="1"/>
  <c r="A33" i="1"/>
  <c r="L32" i="1"/>
  <c r="J32" i="1"/>
  <c r="H32" i="1"/>
  <c r="F32" i="1"/>
  <c r="C32" i="1"/>
  <c r="B32" i="1"/>
  <c r="A32" i="1"/>
  <c r="L31" i="1"/>
  <c r="J31" i="1"/>
  <c r="H31" i="1"/>
  <c r="F31" i="1"/>
  <c r="C31" i="1"/>
  <c r="B31" i="1"/>
  <c r="A31" i="1"/>
  <c r="L30" i="1"/>
  <c r="J30" i="1"/>
  <c r="H30" i="1"/>
  <c r="F30" i="1"/>
  <c r="C30" i="1"/>
  <c r="B30" i="1"/>
  <c r="A30" i="1"/>
  <c r="L29" i="1"/>
  <c r="J29" i="1"/>
  <c r="H29" i="1"/>
  <c r="F29" i="1"/>
  <c r="C29" i="1"/>
  <c r="B29" i="1"/>
  <c r="A29" i="1"/>
  <c r="L28" i="1"/>
  <c r="J28" i="1"/>
  <c r="H28" i="1"/>
  <c r="F28" i="1"/>
  <c r="C28" i="1"/>
  <c r="B28" i="1"/>
  <c r="A28" i="1"/>
  <c r="L27" i="1"/>
  <c r="J27" i="1"/>
  <c r="H27" i="1"/>
  <c r="F27" i="1"/>
  <c r="C27" i="1"/>
  <c r="B27" i="1"/>
  <c r="A27" i="1"/>
  <c r="L26" i="1"/>
  <c r="J26" i="1"/>
  <c r="H26" i="1"/>
  <c r="F26" i="1"/>
  <c r="C26" i="1"/>
  <c r="B26" i="1"/>
  <c r="A26" i="1"/>
  <c r="L25" i="1"/>
  <c r="J25" i="1"/>
  <c r="H25" i="1"/>
  <c r="F25" i="1"/>
  <c r="C25" i="1"/>
  <c r="B25" i="1"/>
  <c r="A25" i="1"/>
  <c r="L24" i="1"/>
  <c r="J24" i="1"/>
  <c r="H24" i="1"/>
  <c r="F24" i="1"/>
  <c r="C24" i="1"/>
  <c r="B24" i="1"/>
  <c r="A24" i="1"/>
  <c r="L23" i="1"/>
  <c r="J23" i="1"/>
  <c r="H23" i="1"/>
  <c r="F23" i="1"/>
  <c r="C23" i="1"/>
  <c r="B23" i="1"/>
  <c r="A23" i="1"/>
  <c r="L22" i="1"/>
  <c r="J22" i="1"/>
  <c r="H22" i="1"/>
  <c r="F22" i="1"/>
  <c r="C22" i="1"/>
  <c r="B22" i="1"/>
  <c r="A22" i="1"/>
  <c r="L21" i="1"/>
  <c r="J21" i="1"/>
  <c r="H21" i="1"/>
  <c r="F21" i="1"/>
  <c r="C21" i="1"/>
  <c r="B21" i="1"/>
  <c r="A21" i="1"/>
  <c r="L20" i="1"/>
  <c r="J20" i="1"/>
  <c r="H20" i="1"/>
  <c r="F20" i="1"/>
  <c r="C20" i="1"/>
  <c r="B20" i="1"/>
  <c r="A20" i="1"/>
  <c r="L19" i="1"/>
  <c r="J19" i="1"/>
  <c r="H19" i="1"/>
  <c r="F19" i="1"/>
  <c r="C19" i="1"/>
  <c r="B19" i="1"/>
  <c r="A19" i="1"/>
  <c r="L18" i="1"/>
  <c r="J18" i="1"/>
  <c r="H18" i="1"/>
  <c r="F18" i="1"/>
  <c r="C18" i="1"/>
  <c r="B18" i="1"/>
  <c r="A18" i="1"/>
  <c r="L17" i="1"/>
  <c r="J17" i="1"/>
  <c r="H17" i="1"/>
  <c r="F17" i="1"/>
  <c r="C17" i="1"/>
  <c r="B17" i="1"/>
  <c r="A17" i="1"/>
  <c r="L16" i="1"/>
  <c r="J16" i="1"/>
  <c r="H16" i="1"/>
  <c r="F16" i="1"/>
  <c r="C16" i="1"/>
  <c r="B16" i="1"/>
  <c r="A16" i="1"/>
  <c r="L15" i="1"/>
  <c r="J15" i="1"/>
  <c r="H15" i="1"/>
  <c r="F15" i="1"/>
  <c r="C15" i="1"/>
  <c r="B15" i="1"/>
  <c r="A15" i="1"/>
  <c r="L14" i="1"/>
  <c r="J14" i="1"/>
  <c r="H14" i="1"/>
  <c r="F14" i="1"/>
  <c r="C14" i="1"/>
  <c r="B14" i="1"/>
  <c r="A14" i="1"/>
  <c r="L13" i="1"/>
  <c r="J13" i="1"/>
  <c r="H13" i="1"/>
  <c r="F13" i="1"/>
  <c r="C13" i="1"/>
  <c r="B13" i="1"/>
  <c r="A13" i="1"/>
  <c r="L12" i="1"/>
  <c r="J12" i="1"/>
  <c r="H12" i="1"/>
  <c r="F12" i="1"/>
  <c r="C12" i="1"/>
  <c r="B12" i="1"/>
  <c r="A12" i="1"/>
  <c r="L11" i="1"/>
  <c r="J11" i="1"/>
  <c r="H11" i="1"/>
  <c r="F11" i="1"/>
  <c r="C11" i="1"/>
  <c r="B11" i="1"/>
  <c r="A11" i="1"/>
  <c r="L10" i="1"/>
  <c r="J10" i="1"/>
  <c r="H10" i="1"/>
  <c r="F10" i="1"/>
  <c r="C10" i="1"/>
  <c r="B10" i="1"/>
  <c r="A10" i="1"/>
  <c r="G5" i="1"/>
  <c r="F5" i="1"/>
  <c r="G4" i="1"/>
  <c r="F4" i="1"/>
  <c r="F37" i="1" l="1"/>
</calcChain>
</file>

<file path=xl/sharedStrings.xml><?xml version="1.0" encoding="utf-8"?>
<sst xmlns="http://schemas.openxmlformats.org/spreadsheetml/2006/main" count="18" uniqueCount="15">
  <si>
    <t>TABEL 72</t>
  </si>
  <si>
    <t xml:space="preserve">PERSENTASE SARANA AIR MINUM YANG DILAKUKAN PENGAWASAN </t>
  </si>
  <si>
    <t>NO</t>
  </si>
  <si>
    <t>KECAMATAN</t>
  </si>
  <si>
    <t>PUSKESMAS</t>
  </si>
  <si>
    <t>JUMLAH SARANA AIR MINUM</t>
  </si>
  <si>
    <t>INSPEKSI KESEHATAN LINGKUNGAN (IKL)</t>
  </si>
  <si>
    <t xml:space="preserve">PEMERIKSAAN </t>
  </si>
  <si>
    <t>JUMLAH SARANA AIR MINUM DI IKL</t>
  </si>
  <si>
    <t>%</t>
  </si>
  <si>
    <t>JUMLAH SARANA AIR MINUM DGN RESIKO RENDAH+ SEDANG</t>
  </si>
  <si>
    <t>JUMLAH SARANA AIR MINUM DIAMBIL SAMPEL</t>
  </si>
  <si>
    <t>JUMLAH SARANA AIR MINUM MEMENUHI SYARAT</t>
  </si>
  <si>
    <t>JUMLAH (KAB/KOTA)</t>
  </si>
  <si>
    <t>Sumber: Seksi Kesehatan Lingkungan, Kesehatan Kerja dan Olah 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</si>
</sst>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Rp&quot;* #,##0_-;\-&quot;Rp&quot;* #,##0_-;_-&quot;Rp&quot;* &quot;-&quot;_-;_-@_-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" xfId="2" applyFont="1" applyBorder="1" applyAlignment="1">
      <alignment vertical="center"/>
    </xf>
    <xf numFmtId="0" fontId="0" fillId="0" borderId="1" xfId="0" applyBorder="1"/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 wrapText="1"/>
    </xf>
    <xf numFmtId="42" fontId="3" fillId="0" borderId="7" xfId="1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8" xfId="2" applyNumberFormat="1" applyFont="1" applyBorder="1" applyAlignment="1">
      <alignment vertical="center"/>
    </xf>
    <xf numFmtId="3" fontId="2" fillId="0" borderId="8" xfId="0" applyNumberFormat="1" applyFont="1" applyBorder="1"/>
    <xf numFmtId="1" fontId="2" fillId="0" borderId="8" xfId="0" applyNumberFormat="1" applyFont="1" applyBorder="1"/>
    <xf numFmtId="165" fontId="2" fillId="0" borderId="8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2" applyNumberFormat="1" applyFont="1" applyBorder="1" applyAlignment="1">
      <alignment vertical="center"/>
    </xf>
    <xf numFmtId="3" fontId="2" fillId="0" borderId="9" xfId="0" applyNumberFormat="1" applyFont="1" applyBorder="1"/>
    <xf numFmtId="1" fontId="2" fillId="0" borderId="9" xfId="0" applyNumberFormat="1" applyFont="1" applyBorder="1"/>
    <xf numFmtId="165" fontId="2" fillId="0" borderId="9" xfId="0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3" fontId="2" fillId="0" borderId="6" xfId="0" applyNumberFormat="1" applyFont="1" applyBorder="1"/>
    <xf numFmtId="165" fontId="2" fillId="0" borderId="6" xfId="0" applyNumberFormat="1" applyFont="1" applyBorder="1"/>
    <xf numFmtId="0" fontId="6" fillId="0" borderId="10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3" fontId="6" fillId="0" borderId="12" xfId="2" applyNumberFormat="1" applyFont="1" applyBorder="1" applyAlignment="1">
      <alignment vertical="center"/>
    </xf>
    <xf numFmtId="165" fontId="6" fillId="0" borderId="12" xfId="0" applyNumberFormat="1" applyFont="1" applyBorder="1"/>
    <xf numFmtId="0" fontId="3" fillId="0" borderId="0" xfId="0" applyFont="1" applyAlignment="1">
      <alignment vertical="center"/>
    </xf>
  </cellXfs>
  <cellStyles count="3">
    <cellStyle name="Currency [0]" xfId="1" builtinId="7"/>
    <cellStyle name="Normal" xfId="0" builtinId="0"/>
    <cellStyle name="Normal 2" xfId="2" xr:uid="{E48E13F8-E067-4280-98F2-F3B5D4B64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9E9FD-20CC-490B-A627-B89920C7FE1B}">
  <dimension ref="A1:L39"/>
  <sheetViews>
    <sheetView tabSelected="1" workbookViewId="0">
      <selection sqref="A1:L40"/>
    </sheetView>
  </sheetViews>
  <sheetFormatPr defaultRowHeight="14.4" x14ac:dyDescent="0.3"/>
  <cols>
    <col min="1" max="1" width="5.44140625" customWidth="1"/>
    <col min="2" max="2" width="20.88671875" bestFit="1" customWidth="1"/>
    <col min="3" max="3" width="30.5546875" bestFit="1" customWidth="1"/>
    <col min="4" max="6" width="15.6640625" customWidth="1"/>
    <col min="7" max="7" width="17.88671875" customWidth="1"/>
    <col min="8" max="12" width="15.6640625" customWidth="1"/>
  </cols>
  <sheetData>
    <row r="1" spans="1:12" ht="15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12" ht="15" x14ac:dyDescent="0.3">
      <c r="A2" s="2"/>
      <c r="B2" s="2"/>
      <c r="C2" s="2"/>
      <c r="D2" s="2"/>
      <c r="E2" s="2"/>
      <c r="F2" s="2"/>
      <c r="G2" s="2"/>
      <c r="H2" s="2"/>
    </row>
    <row r="3" spans="1:12" ht="16.8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8" x14ac:dyDescent="0.3">
      <c r="A4" s="4"/>
      <c r="B4" s="4"/>
      <c r="C4" s="5"/>
      <c r="D4" s="5"/>
      <c r="E4" s="5"/>
      <c r="F4" s="6" t="str">
        <f>'[1]1'!E5</f>
        <v>KABUPATEN/KOTA</v>
      </c>
      <c r="G4" s="7" t="str">
        <f>'[1]1'!F5</f>
        <v>DEMAK</v>
      </c>
      <c r="H4" s="4"/>
      <c r="I4" s="5"/>
      <c r="J4" s="5"/>
      <c r="K4" s="5"/>
      <c r="L4" s="5"/>
    </row>
    <row r="5" spans="1:12" ht="16.8" x14ac:dyDescent="0.3">
      <c r="A5" s="4"/>
      <c r="B5" s="4"/>
      <c r="C5" s="5"/>
      <c r="D5" s="5"/>
      <c r="E5" s="5"/>
      <c r="F5" s="6" t="str">
        <f>'[1]1'!E6</f>
        <v xml:space="preserve">TAHUN </v>
      </c>
      <c r="G5" s="7">
        <f>'[1]1'!F6</f>
        <v>2020</v>
      </c>
      <c r="H5" s="4"/>
      <c r="I5" s="5"/>
      <c r="J5" s="5"/>
      <c r="K5" s="5"/>
      <c r="L5" s="5"/>
    </row>
    <row r="6" spans="1:12" ht="15.6" thickBot="1" x14ac:dyDescent="0.35">
      <c r="A6" s="8"/>
      <c r="B6" s="8"/>
      <c r="C6" s="8"/>
      <c r="D6" s="8"/>
      <c r="E6" s="8"/>
      <c r="F6" s="8"/>
      <c r="G6" s="8"/>
      <c r="H6" s="8"/>
      <c r="I6" s="9"/>
      <c r="J6" s="9"/>
      <c r="K6" s="9"/>
      <c r="L6" s="9"/>
    </row>
    <row r="7" spans="1:12" ht="15" x14ac:dyDescent="0.3">
      <c r="A7" s="10" t="s">
        <v>2</v>
      </c>
      <c r="B7" s="10" t="s">
        <v>3</v>
      </c>
      <c r="C7" s="10" t="s">
        <v>4</v>
      </c>
      <c r="D7" s="11" t="s">
        <v>5</v>
      </c>
      <c r="E7" s="12" t="s">
        <v>6</v>
      </c>
      <c r="F7" s="13"/>
      <c r="G7" s="13"/>
      <c r="H7" s="14"/>
      <c r="I7" s="15" t="s">
        <v>7</v>
      </c>
      <c r="J7" s="15"/>
      <c r="K7" s="15"/>
      <c r="L7" s="15"/>
    </row>
    <row r="8" spans="1:12" ht="66" x14ac:dyDescent="0.3">
      <c r="A8" s="16"/>
      <c r="B8" s="16"/>
      <c r="C8" s="16"/>
      <c r="D8" s="17"/>
      <c r="E8" s="18" t="s">
        <v>8</v>
      </c>
      <c r="F8" s="18" t="s">
        <v>9</v>
      </c>
      <c r="G8" s="18" t="s">
        <v>10</v>
      </c>
      <c r="H8" s="18" t="s">
        <v>9</v>
      </c>
      <c r="I8" s="18" t="s">
        <v>11</v>
      </c>
      <c r="J8" s="18" t="s">
        <v>9</v>
      </c>
      <c r="K8" s="18" t="s">
        <v>12</v>
      </c>
      <c r="L8" s="18" t="s">
        <v>9</v>
      </c>
    </row>
    <row r="9" spans="1:12" x14ac:dyDescent="0.3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20">
        <v>6</v>
      </c>
      <c r="G9" s="19">
        <v>7</v>
      </c>
      <c r="H9" s="20">
        <v>8</v>
      </c>
      <c r="I9" s="19">
        <v>9</v>
      </c>
      <c r="J9" s="20">
        <v>10</v>
      </c>
      <c r="K9" s="19">
        <v>11</v>
      </c>
      <c r="L9" s="20">
        <v>12</v>
      </c>
    </row>
    <row r="10" spans="1:12" ht="15.6" x14ac:dyDescent="0.3">
      <c r="A10" s="21">
        <f>'[1]9'!A9</f>
        <v>1</v>
      </c>
      <c r="B10" s="22" t="str">
        <f>'[1]9'!B9</f>
        <v>MRANGGEN</v>
      </c>
      <c r="C10" s="22" t="str">
        <f>'[1]9'!C9</f>
        <v>Puskesmas Mranggen I</v>
      </c>
      <c r="D10" s="23">
        <v>25</v>
      </c>
      <c r="E10" s="24">
        <v>25</v>
      </c>
      <c r="F10" s="25">
        <f>E10/D10*100</f>
        <v>100</v>
      </c>
      <c r="G10" s="24">
        <v>9</v>
      </c>
      <c r="H10" s="26">
        <f>G10/E10*100</f>
        <v>36</v>
      </c>
      <c r="I10" s="24">
        <v>25</v>
      </c>
      <c r="J10" s="25">
        <f>I10/D10*100</f>
        <v>100</v>
      </c>
      <c r="K10" s="24">
        <v>21</v>
      </c>
      <c r="L10" s="26">
        <f>K10/I10*100</f>
        <v>84</v>
      </c>
    </row>
    <row r="11" spans="1:12" ht="15.6" x14ac:dyDescent="0.3">
      <c r="A11" s="27">
        <f>'[1]9'!A10</f>
        <v>2</v>
      </c>
      <c r="B11" s="28" t="str">
        <f>'[1]9'!B10</f>
        <v>MRANGGEN</v>
      </c>
      <c r="C11" s="28" t="str">
        <f>'[1]9'!C10</f>
        <v>Puskesmas Mranggen II</v>
      </c>
      <c r="D11" s="29">
        <v>30</v>
      </c>
      <c r="E11" s="30">
        <v>30</v>
      </c>
      <c r="F11" s="31">
        <f t="shared" ref="F11:F36" si="0">E11/D11*100</f>
        <v>100</v>
      </c>
      <c r="G11" s="30">
        <v>1</v>
      </c>
      <c r="H11" s="32">
        <f>G11/E11*100</f>
        <v>3.3333333333333335</v>
      </c>
      <c r="I11" s="30">
        <v>30</v>
      </c>
      <c r="J11" s="31">
        <f t="shared" ref="J11:J28" si="1">I11/D11*100</f>
        <v>100</v>
      </c>
      <c r="K11" s="30">
        <v>28</v>
      </c>
      <c r="L11" s="32">
        <f t="shared" ref="L11:L28" si="2">K11/I11*100</f>
        <v>93.333333333333329</v>
      </c>
    </row>
    <row r="12" spans="1:12" ht="15.6" x14ac:dyDescent="0.3">
      <c r="A12" s="27">
        <f>'[1]9'!A11</f>
        <v>3</v>
      </c>
      <c r="B12" s="28" t="str">
        <f>'[1]9'!B11</f>
        <v>MRANGGEN</v>
      </c>
      <c r="C12" s="28" t="str">
        <f>'[1]9'!C11</f>
        <v>Puskesmas Mranggen III</v>
      </c>
      <c r="D12" s="29">
        <v>16939</v>
      </c>
      <c r="E12" s="30">
        <v>4167</v>
      </c>
      <c r="F12" s="32">
        <f t="shared" si="0"/>
        <v>24.60003542121731</v>
      </c>
      <c r="G12" s="30">
        <v>1000</v>
      </c>
      <c r="H12" s="32">
        <f>G12/E12*100</f>
        <v>23.998080153587715</v>
      </c>
      <c r="I12" s="30">
        <v>0</v>
      </c>
      <c r="J12" s="32">
        <f>I12/D12*100</f>
        <v>0</v>
      </c>
      <c r="K12" s="30">
        <v>0</v>
      </c>
      <c r="L12" s="32" t="e">
        <f>K12/I12*100</f>
        <v>#DIV/0!</v>
      </c>
    </row>
    <row r="13" spans="1:12" ht="15.6" x14ac:dyDescent="0.3">
      <c r="A13" s="27">
        <f>'[1]9'!A12</f>
        <v>4</v>
      </c>
      <c r="B13" s="28" t="str">
        <f>'[1]9'!B12</f>
        <v>KARANGAWEN</v>
      </c>
      <c r="C13" s="28" t="str">
        <f>'[1]9'!C12</f>
        <v>Puskesmas Karangawen I</v>
      </c>
      <c r="D13" s="29">
        <v>6211</v>
      </c>
      <c r="E13" s="30">
        <v>5740</v>
      </c>
      <c r="F13" s="32">
        <f t="shared" si="0"/>
        <v>92.416680083722426</v>
      </c>
      <c r="G13" s="30">
        <v>2000</v>
      </c>
      <c r="H13" s="32">
        <f t="shared" ref="H13:H28" si="3">G13/E13*100</f>
        <v>34.843205574912893</v>
      </c>
      <c r="I13" s="30">
        <v>13</v>
      </c>
      <c r="J13" s="32">
        <f t="shared" si="1"/>
        <v>0.2093060698760264</v>
      </c>
      <c r="K13" s="30">
        <v>0</v>
      </c>
      <c r="L13" s="32">
        <f t="shared" si="2"/>
        <v>0</v>
      </c>
    </row>
    <row r="14" spans="1:12" ht="15.6" x14ac:dyDescent="0.3">
      <c r="A14" s="27">
        <f>'[1]9'!A13</f>
        <v>5</v>
      </c>
      <c r="B14" s="28" t="str">
        <f>'[1]9'!B13</f>
        <v>KARANGAWEN</v>
      </c>
      <c r="C14" s="28" t="str">
        <f>'[1]9'!C13</f>
        <v>Puskesmas Karangawen II</v>
      </c>
      <c r="D14" s="29">
        <v>40</v>
      </c>
      <c r="E14" s="30">
        <v>37</v>
      </c>
      <c r="F14" s="32">
        <f t="shared" si="0"/>
        <v>92.5</v>
      </c>
      <c r="G14" s="30">
        <v>32</v>
      </c>
      <c r="H14" s="32">
        <f t="shared" si="3"/>
        <v>86.486486486486484</v>
      </c>
      <c r="I14" s="30">
        <v>32</v>
      </c>
      <c r="J14" s="32">
        <f t="shared" si="1"/>
        <v>80</v>
      </c>
      <c r="K14" s="30">
        <v>28</v>
      </c>
      <c r="L14" s="32">
        <f t="shared" si="2"/>
        <v>87.5</v>
      </c>
    </row>
    <row r="15" spans="1:12" ht="15.6" x14ac:dyDescent="0.3">
      <c r="A15" s="27">
        <f>'[1]9'!A14</f>
        <v>6</v>
      </c>
      <c r="B15" s="28" t="str">
        <f>'[1]9'!B14</f>
        <v>GUNTUR</v>
      </c>
      <c r="C15" s="28" t="str">
        <f>'[1]9'!C14</f>
        <v>Puskesmas Guntur I</v>
      </c>
      <c r="D15" s="29">
        <v>27</v>
      </c>
      <c r="E15" s="30">
        <v>22</v>
      </c>
      <c r="F15" s="32">
        <f t="shared" si="0"/>
        <v>81.481481481481481</v>
      </c>
      <c r="G15" s="30">
        <v>4</v>
      </c>
      <c r="H15" s="32">
        <f>G15/E15*100</f>
        <v>18.181818181818183</v>
      </c>
      <c r="I15" s="30">
        <v>10</v>
      </c>
      <c r="J15" s="32">
        <f t="shared" si="1"/>
        <v>37.037037037037038</v>
      </c>
      <c r="K15" s="30">
        <v>10</v>
      </c>
      <c r="L15" s="31">
        <f t="shared" si="2"/>
        <v>100</v>
      </c>
    </row>
    <row r="16" spans="1:12" ht="15.6" x14ac:dyDescent="0.3">
      <c r="A16" s="27">
        <f>'[1]9'!A15</f>
        <v>7</v>
      </c>
      <c r="B16" s="28" t="str">
        <f>'[1]9'!B15</f>
        <v>GUNTUR</v>
      </c>
      <c r="C16" s="28" t="str">
        <f>'[1]9'!C15</f>
        <v>Puskesmas Guntur II</v>
      </c>
      <c r="D16" s="29">
        <v>19</v>
      </c>
      <c r="E16" s="30">
        <v>19</v>
      </c>
      <c r="F16" s="31">
        <f t="shared" si="0"/>
        <v>100</v>
      </c>
      <c r="G16" s="30">
        <v>0</v>
      </c>
      <c r="H16" s="32">
        <f t="shared" si="3"/>
        <v>0</v>
      </c>
      <c r="I16" s="30">
        <v>0</v>
      </c>
      <c r="J16" s="32">
        <f>I16/D16*100</f>
        <v>0</v>
      </c>
      <c r="K16" s="30">
        <v>0</v>
      </c>
      <c r="L16" s="32" t="e">
        <f t="shared" si="2"/>
        <v>#DIV/0!</v>
      </c>
    </row>
    <row r="17" spans="1:12" ht="15.6" x14ac:dyDescent="0.3">
      <c r="A17" s="27">
        <f>'[1]9'!A16</f>
        <v>8</v>
      </c>
      <c r="B17" s="28" t="str">
        <f>'[1]9'!B16</f>
        <v>SAYUNG</v>
      </c>
      <c r="C17" s="28" t="str">
        <f>'[1]9'!C16</f>
        <v>Puskesmas Sayung I</v>
      </c>
      <c r="D17" s="29">
        <v>29</v>
      </c>
      <c r="E17" s="30">
        <v>14</v>
      </c>
      <c r="F17" s="32">
        <f t="shared" si="0"/>
        <v>48.275862068965516</v>
      </c>
      <c r="G17" s="30">
        <v>7</v>
      </c>
      <c r="H17" s="32">
        <f t="shared" si="3"/>
        <v>50</v>
      </c>
      <c r="I17" s="30">
        <v>20</v>
      </c>
      <c r="J17" s="32">
        <f t="shared" si="1"/>
        <v>68.965517241379317</v>
      </c>
      <c r="K17" s="30">
        <v>15</v>
      </c>
      <c r="L17" s="32">
        <f t="shared" si="2"/>
        <v>75</v>
      </c>
    </row>
    <row r="18" spans="1:12" ht="15.6" x14ac:dyDescent="0.3">
      <c r="A18" s="27">
        <f>'[1]9'!A17</f>
        <v>9</v>
      </c>
      <c r="B18" s="28" t="str">
        <f>'[1]9'!B17</f>
        <v>SAYUNG</v>
      </c>
      <c r="C18" s="28" t="str">
        <f>'[1]9'!C17</f>
        <v>Puskesmas Sayung II</v>
      </c>
      <c r="D18" s="29">
        <v>16</v>
      </c>
      <c r="E18" s="30">
        <v>13</v>
      </c>
      <c r="F18" s="32">
        <f t="shared" si="0"/>
        <v>81.25</v>
      </c>
      <c r="G18" s="30">
        <v>3</v>
      </c>
      <c r="H18" s="32">
        <f t="shared" si="3"/>
        <v>23.076923076923077</v>
      </c>
      <c r="I18" s="30">
        <v>4</v>
      </c>
      <c r="J18" s="32">
        <f t="shared" si="1"/>
        <v>25</v>
      </c>
      <c r="K18" s="30">
        <v>4</v>
      </c>
      <c r="L18" s="31">
        <f t="shared" si="2"/>
        <v>100</v>
      </c>
    </row>
    <row r="19" spans="1:12" ht="15.6" x14ac:dyDescent="0.3">
      <c r="A19" s="27">
        <f>'[1]9'!A18</f>
        <v>10</v>
      </c>
      <c r="B19" s="28" t="str">
        <f>'[1]9'!B18</f>
        <v>KARANGTENGAH</v>
      </c>
      <c r="C19" s="28" t="str">
        <f>'[1]9'!C18</f>
        <v>Puskesmas Karang Tengah</v>
      </c>
      <c r="D19" s="29">
        <v>89</v>
      </c>
      <c r="E19" s="30">
        <v>89</v>
      </c>
      <c r="F19" s="31">
        <f t="shared" si="0"/>
        <v>100</v>
      </c>
      <c r="G19" s="30">
        <v>76</v>
      </c>
      <c r="H19" s="32">
        <f t="shared" si="3"/>
        <v>85.393258426966284</v>
      </c>
      <c r="I19" s="30">
        <v>76</v>
      </c>
      <c r="J19" s="32">
        <f t="shared" si="1"/>
        <v>85.393258426966284</v>
      </c>
      <c r="K19" s="30">
        <v>69</v>
      </c>
      <c r="L19" s="32">
        <f t="shared" si="2"/>
        <v>90.789473684210535</v>
      </c>
    </row>
    <row r="20" spans="1:12" ht="15.6" x14ac:dyDescent="0.3">
      <c r="A20" s="27">
        <f>'[1]9'!A19</f>
        <v>11</v>
      </c>
      <c r="B20" s="28" t="str">
        <f>'[1]9'!B19</f>
        <v>BONANG</v>
      </c>
      <c r="C20" s="28" t="str">
        <f>'[1]9'!C19</f>
        <v>Puskesmas Bonang I</v>
      </c>
      <c r="D20" s="29">
        <v>45</v>
      </c>
      <c r="E20" s="30">
        <v>45</v>
      </c>
      <c r="F20" s="31">
        <f t="shared" si="0"/>
        <v>100</v>
      </c>
      <c r="G20" s="30">
        <v>3</v>
      </c>
      <c r="H20" s="32">
        <f t="shared" si="3"/>
        <v>6.666666666666667</v>
      </c>
      <c r="I20" s="30">
        <v>42</v>
      </c>
      <c r="J20" s="32">
        <f t="shared" si="1"/>
        <v>93.333333333333329</v>
      </c>
      <c r="K20" s="30">
        <v>39</v>
      </c>
      <c r="L20" s="32">
        <f t="shared" si="2"/>
        <v>92.857142857142861</v>
      </c>
    </row>
    <row r="21" spans="1:12" ht="15.6" x14ac:dyDescent="0.3">
      <c r="A21" s="27">
        <f>'[1]9'!A20</f>
        <v>12</v>
      </c>
      <c r="B21" s="28" t="str">
        <f>'[1]9'!B20</f>
        <v>BONANG</v>
      </c>
      <c r="C21" s="28" t="str">
        <f>'[1]9'!C20</f>
        <v>Puskesmas Bonang II</v>
      </c>
      <c r="D21" s="29">
        <v>8030</v>
      </c>
      <c r="E21" s="30">
        <v>1350</v>
      </c>
      <c r="F21" s="32">
        <f t="shared" si="0"/>
        <v>16.811955168119553</v>
      </c>
      <c r="G21" s="30">
        <v>1177</v>
      </c>
      <c r="H21" s="32">
        <f t="shared" si="3"/>
        <v>87.18518518518519</v>
      </c>
      <c r="I21" s="30">
        <v>32</v>
      </c>
      <c r="J21" s="32">
        <f t="shared" si="1"/>
        <v>0.39850560398505602</v>
      </c>
      <c r="K21" s="30">
        <v>32</v>
      </c>
      <c r="L21" s="31">
        <f>K21/I21*100</f>
        <v>100</v>
      </c>
    </row>
    <row r="22" spans="1:12" ht="15.6" x14ac:dyDescent="0.3">
      <c r="A22" s="27">
        <f>'[1]9'!A21</f>
        <v>13</v>
      </c>
      <c r="B22" s="28" t="str">
        <f>'[1]9'!B21</f>
        <v>DEMAK</v>
      </c>
      <c r="C22" s="28" t="str">
        <f>'[1]9'!C21</f>
        <v>Puskesmas Demak I</v>
      </c>
      <c r="D22" s="29">
        <v>8865</v>
      </c>
      <c r="E22" s="30">
        <v>235</v>
      </c>
      <c r="F22" s="32">
        <f t="shared" si="0"/>
        <v>2.6508742244782857</v>
      </c>
      <c r="G22" s="30">
        <v>0</v>
      </c>
      <c r="H22" s="32">
        <f t="shared" si="3"/>
        <v>0</v>
      </c>
      <c r="I22" s="30">
        <v>3333</v>
      </c>
      <c r="J22" s="32">
        <f t="shared" si="1"/>
        <v>37.597292724196279</v>
      </c>
      <c r="K22" s="30">
        <v>3154</v>
      </c>
      <c r="L22" s="32">
        <f t="shared" si="2"/>
        <v>94.629462946294623</v>
      </c>
    </row>
    <row r="23" spans="1:12" ht="15.6" x14ac:dyDescent="0.3">
      <c r="A23" s="27">
        <f>'[1]9'!A22</f>
        <v>14</v>
      </c>
      <c r="B23" s="28" t="str">
        <f>'[1]9'!B22</f>
        <v>DEMAK</v>
      </c>
      <c r="C23" s="28" t="str">
        <f>'[1]9'!C22</f>
        <v>Puskesmas Demak II</v>
      </c>
      <c r="D23" s="29">
        <v>33</v>
      </c>
      <c r="E23" s="30">
        <v>33</v>
      </c>
      <c r="F23" s="31">
        <f t="shared" si="0"/>
        <v>100</v>
      </c>
      <c r="G23" s="30">
        <v>0</v>
      </c>
      <c r="H23" s="32">
        <f t="shared" si="3"/>
        <v>0</v>
      </c>
      <c r="I23" s="30">
        <v>33</v>
      </c>
      <c r="J23" s="31">
        <f t="shared" si="1"/>
        <v>100</v>
      </c>
      <c r="K23" s="30">
        <v>33</v>
      </c>
      <c r="L23" s="31">
        <f t="shared" si="2"/>
        <v>100</v>
      </c>
    </row>
    <row r="24" spans="1:12" ht="15.6" x14ac:dyDescent="0.3">
      <c r="A24" s="27">
        <f>'[1]9'!A23</f>
        <v>15</v>
      </c>
      <c r="B24" s="28" t="str">
        <f>'[1]9'!B23</f>
        <v>DEMAK</v>
      </c>
      <c r="C24" s="28" t="str">
        <f>'[1]9'!C23</f>
        <v>Puskesmas Demak III</v>
      </c>
      <c r="D24" s="29">
        <v>34</v>
      </c>
      <c r="E24" s="30">
        <v>34</v>
      </c>
      <c r="F24" s="31">
        <f t="shared" si="0"/>
        <v>100</v>
      </c>
      <c r="G24" s="30">
        <v>34</v>
      </c>
      <c r="H24" s="31">
        <f t="shared" si="3"/>
        <v>100</v>
      </c>
      <c r="I24" s="30">
        <v>34</v>
      </c>
      <c r="J24" s="31">
        <f t="shared" si="1"/>
        <v>100</v>
      </c>
      <c r="K24" s="30">
        <v>33</v>
      </c>
      <c r="L24" s="32">
        <f t="shared" si="2"/>
        <v>97.058823529411768</v>
      </c>
    </row>
    <row r="25" spans="1:12" ht="15.6" x14ac:dyDescent="0.3">
      <c r="A25" s="27">
        <f>'[1]9'!A24</f>
        <v>16</v>
      </c>
      <c r="B25" s="28" t="str">
        <f>'[1]9'!B24</f>
        <v>WONOSALAM</v>
      </c>
      <c r="C25" s="28" t="str">
        <f>'[1]9'!C24</f>
        <v>Puskesmas Wonosalam I</v>
      </c>
      <c r="D25" s="29">
        <v>52</v>
      </c>
      <c r="E25" s="30">
        <v>45</v>
      </c>
      <c r="F25" s="32">
        <f t="shared" si="0"/>
        <v>86.538461538461547</v>
      </c>
      <c r="G25" s="30">
        <v>43</v>
      </c>
      <c r="H25" s="32">
        <f t="shared" si="3"/>
        <v>95.555555555555557</v>
      </c>
      <c r="I25" s="30">
        <v>45</v>
      </c>
      <c r="J25" s="32">
        <f t="shared" si="1"/>
        <v>86.538461538461547</v>
      </c>
      <c r="K25" s="30">
        <v>43</v>
      </c>
      <c r="L25" s="32">
        <f t="shared" si="2"/>
        <v>95.555555555555557</v>
      </c>
    </row>
    <row r="26" spans="1:12" ht="15.6" x14ac:dyDescent="0.3">
      <c r="A26" s="27">
        <f>'[1]9'!A25</f>
        <v>17</v>
      </c>
      <c r="B26" s="28" t="str">
        <f>'[1]9'!B25</f>
        <v>WONOSALAM</v>
      </c>
      <c r="C26" s="28" t="str">
        <f>'[1]9'!C25</f>
        <v>Puskesmas Wonosalam II</v>
      </c>
      <c r="D26" s="29">
        <v>25</v>
      </c>
      <c r="E26" s="30">
        <v>25</v>
      </c>
      <c r="F26" s="31">
        <f t="shared" si="0"/>
        <v>100</v>
      </c>
      <c r="G26" s="30">
        <v>22</v>
      </c>
      <c r="H26" s="32">
        <f t="shared" si="3"/>
        <v>88</v>
      </c>
      <c r="I26" s="30">
        <v>25</v>
      </c>
      <c r="J26" s="31">
        <f t="shared" si="1"/>
        <v>100</v>
      </c>
      <c r="K26" s="30">
        <v>23</v>
      </c>
      <c r="L26" s="32">
        <f t="shared" si="2"/>
        <v>92</v>
      </c>
    </row>
    <row r="27" spans="1:12" ht="15.6" x14ac:dyDescent="0.3">
      <c r="A27" s="27">
        <f>'[1]9'!A26</f>
        <v>18</v>
      </c>
      <c r="B27" s="28" t="str">
        <f>'[1]9'!B26</f>
        <v>DEMPET</v>
      </c>
      <c r="C27" s="28" t="str">
        <f>'[1]9'!C26</f>
        <v>Puskesmas Dempet</v>
      </c>
      <c r="D27" s="29">
        <v>1709</v>
      </c>
      <c r="E27" s="30">
        <v>488</v>
      </c>
      <c r="F27" s="32">
        <f t="shared" si="0"/>
        <v>28.554710356933878</v>
      </c>
      <c r="G27" s="30">
        <v>238</v>
      </c>
      <c r="H27" s="32">
        <f t="shared" si="3"/>
        <v>48.770491803278688</v>
      </c>
      <c r="I27" s="30">
        <v>249</v>
      </c>
      <c r="J27" s="32">
        <f t="shared" si="1"/>
        <v>14.569923932124048</v>
      </c>
      <c r="K27" s="30">
        <v>234</v>
      </c>
      <c r="L27" s="32">
        <f t="shared" si="2"/>
        <v>93.975903614457835</v>
      </c>
    </row>
    <row r="28" spans="1:12" ht="15.6" x14ac:dyDescent="0.3">
      <c r="A28" s="27">
        <f>'[1]9'!A27</f>
        <v>19</v>
      </c>
      <c r="B28" s="28" t="str">
        <f>'[1]9'!B27</f>
        <v>KEBONAGUNG</v>
      </c>
      <c r="C28" s="28" t="str">
        <f>'[1]9'!C27</f>
        <v xml:space="preserve">Puskesmas Kebonagung </v>
      </c>
      <c r="D28" s="29">
        <v>6235</v>
      </c>
      <c r="E28" s="30">
        <v>3480</v>
      </c>
      <c r="F28" s="32">
        <f t="shared" si="0"/>
        <v>55.813953488372093</v>
      </c>
      <c r="G28" s="30">
        <v>2000</v>
      </c>
      <c r="H28" s="32">
        <f t="shared" si="3"/>
        <v>57.47126436781609</v>
      </c>
      <c r="I28" s="30">
        <v>33</v>
      </c>
      <c r="J28" s="32">
        <f t="shared" si="1"/>
        <v>0.52927024859663185</v>
      </c>
      <c r="K28" s="30">
        <v>30</v>
      </c>
      <c r="L28" s="32">
        <f t="shared" si="2"/>
        <v>90.909090909090907</v>
      </c>
    </row>
    <row r="29" spans="1:12" ht="15.6" x14ac:dyDescent="0.3">
      <c r="A29" s="27">
        <f>'[1]9'!A28</f>
        <v>20</v>
      </c>
      <c r="B29" s="28" t="str">
        <f>'[1]9'!B28</f>
        <v>GAJAH</v>
      </c>
      <c r="C29" s="28" t="str">
        <f>'[1]9'!C28</f>
        <v>Puskesmas Gajah I</v>
      </c>
      <c r="D29" s="29">
        <v>39</v>
      </c>
      <c r="E29" s="30">
        <v>39</v>
      </c>
      <c r="F29" s="31">
        <f t="shared" si="0"/>
        <v>100</v>
      </c>
      <c r="G29" s="30">
        <v>35</v>
      </c>
      <c r="H29" s="32">
        <f>G29/E29*100</f>
        <v>89.743589743589752</v>
      </c>
      <c r="I29" s="30">
        <v>35</v>
      </c>
      <c r="J29" s="32">
        <f>I29/D29*100</f>
        <v>89.743589743589752</v>
      </c>
      <c r="K29" s="30">
        <v>35</v>
      </c>
      <c r="L29" s="31">
        <f>K29/I29*100</f>
        <v>100</v>
      </c>
    </row>
    <row r="30" spans="1:12" ht="15.6" x14ac:dyDescent="0.3">
      <c r="A30" s="27">
        <f>'[1]9'!A29</f>
        <v>21</v>
      </c>
      <c r="B30" s="28" t="str">
        <f>'[1]9'!B29</f>
        <v>GAJAH</v>
      </c>
      <c r="C30" s="28" t="str">
        <f>'[1]9'!C29</f>
        <v>Puskesmas Gajah II</v>
      </c>
      <c r="D30" s="29">
        <v>19</v>
      </c>
      <c r="E30" s="30">
        <v>19</v>
      </c>
      <c r="F30" s="31">
        <f t="shared" si="0"/>
        <v>100</v>
      </c>
      <c r="G30" s="30">
        <v>19</v>
      </c>
      <c r="H30" s="31">
        <f t="shared" ref="H30:H36" si="4">G30/E30*100</f>
        <v>100</v>
      </c>
      <c r="I30" s="30">
        <v>15</v>
      </c>
      <c r="J30" s="32">
        <f t="shared" ref="J30:J36" si="5">I30/D30*100</f>
        <v>78.94736842105263</v>
      </c>
      <c r="K30" s="30">
        <v>15</v>
      </c>
      <c r="L30" s="31">
        <f t="shared" ref="L30:L36" si="6">K30/I30*100</f>
        <v>100</v>
      </c>
    </row>
    <row r="31" spans="1:12" ht="15.6" x14ac:dyDescent="0.3">
      <c r="A31" s="27">
        <f>'[1]9'!A30</f>
        <v>22</v>
      </c>
      <c r="B31" s="28" t="str">
        <f>'[1]9'!B30</f>
        <v>KARANGANYAR</v>
      </c>
      <c r="C31" s="28" t="str">
        <f>'[1]9'!C30</f>
        <v>Puskesmas Karanganyar I</v>
      </c>
      <c r="D31" s="29">
        <v>20</v>
      </c>
      <c r="E31" s="30">
        <v>20</v>
      </c>
      <c r="F31" s="31">
        <f t="shared" si="0"/>
        <v>100</v>
      </c>
      <c r="G31" s="30">
        <v>20</v>
      </c>
      <c r="H31" s="31">
        <f t="shared" si="4"/>
        <v>100</v>
      </c>
      <c r="I31" s="30">
        <v>20</v>
      </c>
      <c r="J31" s="31">
        <f t="shared" si="5"/>
        <v>100</v>
      </c>
      <c r="K31" s="30">
        <v>20</v>
      </c>
      <c r="L31" s="31">
        <f t="shared" si="6"/>
        <v>100</v>
      </c>
    </row>
    <row r="32" spans="1:12" ht="15.6" x14ac:dyDescent="0.3">
      <c r="A32" s="27">
        <f>'[1]9'!A31</f>
        <v>23</v>
      </c>
      <c r="B32" s="28" t="str">
        <f>'[1]9'!B31</f>
        <v>KARANGANYAR</v>
      </c>
      <c r="C32" s="28" t="str">
        <f>'[1]9'!C31</f>
        <v>Puskesmas Karanganyar II</v>
      </c>
      <c r="D32" s="29">
        <v>13768</v>
      </c>
      <c r="E32" s="30">
        <v>13768</v>
      </c>
      <c r="F32" s="31">
        <f t="shared" si="0"/>
        <v>100</v>
      </c>
      <c r="G32" s="30">
        <v>227</v>
      </c>
      <c r="H32" s="32">
        <f t="shared" si="4"/>
        <v>1.6487507263219059</v>
      </c>
      <c r="I32" s="30">
        <v>0</v>
      </c>
      <c r="J32" s="32">
        <f t="shared" si="5"/>
        <v>0</v>
      </c>
      <c r="K32" s="30">
        <v>0</v>
      </c>
      <c r="L32" s="32" t="e">
        <f t="shared" si="6"/>
        <v>#DIV/0!</v>
      </c>
    </row>
    <row r="33" spans="1:12" ht="15.6" x14ac:dyDescent="0.3">
      <c r="A33" s="27">
        <f>'[1]9'!A32</f>
        <v>24</v>
      </c>
      <c r="B33" s="28" t="str">
        <f>'[1]9'!B32</f>
        <v>MIJEN</v>
      </c>
      <c r="C33" s="28" t="str">
        <f>'[1]9'!C32</f>
        <v>Puskesmas Mijen I</v>
      </c>
      <c r="D33" s="29">
        <v>19</v>
      </c>
      <c r="E33" s="30">
        <v>17</v>
      </c>
      <c r="F33" s="32">
        <f t="shared" si="0"/>
        <v>89.473684210526315</v>
      </c>
      <c r="G33" s="30">
        <v>11</v>
      </c>
      <c r="H33" s="32">
        <f t="shared" si="4"/>
        <v>64.705882352941174</v>
      </c>
      <c r="I33" s="30">
        <v>1</v>
      </c>
      <c r="J33" s="32">
        <f t="shared" si="5"/>
        <v>5.2631578947368416</v>
      </c>
      <c r="K33" s="30">
        <v>1</v>
      </c>
      <c r="L33" s="31">
        <f t="shared" si="6"/>
        <v>100</v>
      </c>
    </row>
    <row r="34" spans="1:12" ht="15.6" x14ac:dyDescent="0.3">
      <c r="A34" s="27">
        <f>'[1]9'!A33</f>
        <v>25</v>
      </c>
      <c r="B34" s="28" t="str">
        <f>'[1]9'!B33</f>
        <v>MIJEN</v>
      </c>
      <c r="C34" s="28" t="str">
        <f>'[1]9'!C33</f>
        <v>Puskesmas Mijen II</v>
      </c>
      <c r="D34" s="29">
        <v>19</v>
      </c>
      <c r="E34" s="30">
        <v>19</v>
      </c>
      <c r="F34" s="31">
        <f t="shared" si="0"/>
        <v>100</v>
      </c>
      <c r="G34" s="30">
        <v>6</v>
      </c>
      <c r="H34" s="32">
        <f t="shared" si="4"/>
        <v>31.578947368421051</v>
      </c>
      <c r="I34" s="30">
        <v>0</v>
      </c>
      <c r="J34" s="32">
        <f t="shared" si="5"/>
        <v>0</v>
      </c>
      <c r="K34" s="30">
        <v>0</v>
      </c>
      <c r="L34" s="32" t="e">
        <f t="shared" si="6"/>
        <v>#DIV/0!</v>
      </c>
    </row>
    <row r="35" spans="1:12" ht="15.6" x14ac:dyDescent="0.3">
      <c r="A35" s="27">
        <f>'[1]9'!A34</f>
        <v>26</v>
      </c>
      <c r="B35" s="28" t="str">
        <f>'[1]9'!B34</f>
        <v>WEDUNG</v>
      </c>
      <c r="C35" s="28" t="str">
        <f>'[1]9'!C34</f>
        <v>Puskesmas Wedung I</v>
      </c>
      <c r="D35" s="29">
        <v>20</v>
      </c>
      <c r="E35" s="30">
        <v>20</v>
      </c>
      <c r="F35" s="31">
        <f t="shared" si="0"/>
        <v>100</v>
      </c>
      <c r="G35" s="30">
        <v>15</v>
      </c>
      <c r="H35" s="32">
        <f t="shared" si="4"/>
        <v>75</v>
      </c>
      <c r="I35" s="30">
        <v>0</v>
      </c>
      <c r="J35" s="32">
        <f t="shared" si="5"/>
        <v>0</v>
      </c>
      <c r="K35" s="30">
        <v>0</v>
      </c>
      <c r="L35" s="32" t="e">
        <f t="shared" si="6"/>
        <v>#DIV/0!</v>
      </c>
    </row>
    <row r="36" spans="1:12" ht="15.6" x14ac:dyDescent="0.3">
      <c r="A36" s="33">
        <f>'[1]9'!A35</f>
        <v>27</v>
      </c>
      <c r="B36" s="34" t="str">
        <f>'[1]9'!B35</f>
        <v>WEDUNG</v>
      </c>
      <c r="C36" s="34" t="str">
        <f>'[1]9'!C35</f>
        <v>Puskesmas Wedung II</v>
      </c>
      <c r="D36" s="35">
        <v>7817</v>
      </c>
      <c r="E36" s="36">
        <v>3205</v>
      </c>
      <c r="F36" s="37">
        <f t="shared" si="0"/>
        <v>41.000383778943331</v>
      </c>
      <c r="G36" s="36">
        <v>1700</v>
      </c>
      <c r="H36" s="37">
        <f t="shared" si="4"/>
        <v>53.042121684867396</v>
      </c>
      <c r="I36" s="36">
        <v>0</v>
      </c>
      <c r="J36" s="37">
        <f t="shared" si="5"/>
        <v>0</v>
      </c>
      <c r="K36" s="36">
        <v>0</v>
      </c>
      <c r="L36" s="37" t="e">
        <f t="shared" si="6"/>
        <v>#DIV/0!</v>
      </c>
    </row>
    <row r="37" spans="1:12" ht="16.2" thickBot="1" x14ac:dyDescent="0.35">
      <c r="A37" s="38" t="s">
        <v>13</v>
      </c>
      <c r="B37" s="39"/>
      <c r="C37" s="39"/>
      <c r="D37" s="40">
        <f>SUM(D10:D36)</f>
        <v>70174</v>
      </c>
      <c r="E37" s="40">
        <f>SUM(E10:E36)</f>
        <v>32998</v>
      </c>
      <c r="F37" s="41">
        <f>E37/D37*100</f>
        <v>47.023113973836459</v>
      </c>
      <c r="G37" s="40">
        <f>SUM(G10:G36)</f>
        <v>8682</v>
      </c>
      <c r="H37" s="41">
        <f>G37/E37*100</f>
        <v>26.310685496090674</v>
      </c>
      <c r="I37" s="40">
        <f>SUM(I10:I36)</f>
        <v>4107</v>
      </c>
      <c r="J37" s="41">
        <f>I37/D37*100</f>
        <v>5.852594978197053</v>
      </c>
      <c r="K37" s="40">
        <f>SUM(K10:K36)</f>
        <v>3867</v>
      </c>
      <c r="L37" s="41">
        <f>K37/I37*100</f>
        <v>94.15631848064281</v>
      </c>
    </row>
    <row r="39" spans="1:12" x14ac:dyDescent="0.3">
      <c r="A39" s="42" t="s">
        <v>14</v>
      </c>
    </row>
  </sheetData>
  <mergeCells count="7">
    <mergeCell ref="A3:L3"/>
    <mergeCell ref="A7:A8"/>
    <mergeCell ref="B7:B8"/>
    <mergeCell ref="C7:C8"/>
    <mergeCell ref="D7:D8"/>
    <mergeCell ref="E7:H7"/>
    <mergeCell ref="I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2021-07-05T06:27:41Z</dcterms:created>
  <dcterms:modified xsi:type="dcterms:W3CDTF">2021-07-05T06:28:05Z</dcterms:modified>
</cp:coreProperties>
</file>