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 activeTab="9"/>
  </bookViews>
  <sheets>
    <sheet name="FEB" sheetId="1" r:id="rId1"/>
    <sheet name="MAR" sheetId="2" r:id="rId2"/>
    <sheet name="APRIL" sheetId="3" r:id="rId3"/>
    <sheet name="MEI" sheetId="4" r:id="rId4"/>
    <sheet name="JUNI" sheetId="5" r:id="rId5"/>
    <sheet name="JULI" sheetId="6" r:id="rId6"/>
    <sheet name="AGUS" sheetId="7" r:id="rId7"/>
    <sheet name="SEP" sheetId="8" r:id="rId8"/>
    <sheet name="OKTO" sheetId="9" r:id="rId9"/>
    <sheet name="NOVEMBER" sheetId="11" r:id="rId10"/>
    <sheet name="2019" sheetId="12" r:id="rId11"/>
  </sheets>
  <externalReferences>
    <externalReference r:id="rId12"/>
  </externalReferences>
  <definedNames>
    <definedName name="_xlnm.Print_Area" localSheetId="10">'2019'!$A$1:$E$17</definedName>
    <definedName name="_xlnm.Print_Area" localSheetId="6">AGUS!$A$1:$E$45</definedName>
    <definedName name="_xlnm.Print_Area" localSheetId="2">APRIL!$A$1:$E$30</definedName>
    <definedName name="_xlnm.Print_Area" localSheetId="0">FEB!$A$1:$E$35</definedName>
    <definedName name="_xlnm.Print_Area" localSheetId="5">JULI!$A$1:$E$25</definedName>
    <definedName name="_xlnm.Print_Area" localSheetId="4">JUNI!$A$1:$E$25</definedName>
    <definedName name="_xlnm.Print_Area" localSheetId="1">MAR!$A$1:$E$30</definedName>
    <definedName name="_xlnm.Print_Area" localSheetId="3">MEI!$A$1:$E$25</definedName>
    <definedName name="_xlnm.Print_Area" localSheetId="9">NOVEMBER!$A$1:$E$56</definedName>
    <definedName name="_xlnm.Print_Area" localSheetId="8">OKTO!$A$1:$E$45</definedName>
    <definedName name="_xlnm.Print_Area" localSheetId="7">SEP!$A$1:$E$45</definedName>
  </definedNames>
  <calcPr calcId="144525"/>
</workbook>
</file>

<file path=xl/calcChain.xml><?xml version="1.0" encoding="utf-8"?>
<calcChain xmlns="http://schemas.openxmlformats.org/spreadsheetml/2006/main">
  <c r="F15" i="12" l="1"/>
  <c r="F14" i="12"/>
  <c r="F13" i="12"/>
  <c r="F12" i="12"/>
  <c r="F11" i="12"/>
  <c r="F10" i="12"/>
  <c r="F9" i="12"/>
  <c r="F8" i="12"/>
  <c r="F7" i="12"/>
  <c r="E17" i="12" l="1"/>
  <c r="D17" i="12"/>
  <c r="E29" i="2"/>
  <c r="D29" i="2"/>
  <c r="E24" i="2"/>
  <c r="D24" i="2"/>
  <c r="E19" i="2"/>
  <c r="D19" i="2"/>
  <c r="E14" i="2"/>
  <c r="D14" i="2"/>
  <c r="E9" i="2"/>
  <c r="E30" i="2" s="1"/>
  <c r="D9" i="2"/>
  <c r="D30" i="2" s="1"/>
  <c r="E35" i="1"/>
  <c r="D35" i="1"/>
  <c r="E34" i="1"/>
  <c r="D34" i="1"/>
  <c r="E29" i="1"/>
  <c r="D29" i="1"/>
  <c r="E24" i="1"/>
  <c r="D24" i="1"/>
  <c r="E19" i="1"/>
  <c r="D19" i="1"/>
  <c r="E14" i="1"/>
  <c r="D14" i="1"/>
  <c r="E9" i="1"/>
  <c r="D9" i="1"/>
  <c r="E29" i="3" l="1"/>
  <c r="D29" i="3"/>
  <c r="E24" i="3"/>
  <c r="D24" i="3"/>
  <c r="E19" i="3"/>
  <c r="D19" i="3"/>
  <c r="E14" i="3"/>
  <c r="E30" i="3" s="1"/>
  <c r="D14" i="3"/>
  <c r="D30" i="3" s="1"/>
  <c r="E9" i="3"/>
  <c r="D9" i="3"/>
  <c r="E24" i="4"/>
  <c r="D24" i="4"/>
  <c r="E19" i="4"/>
  <c r="D19" i="4"/>
  <c r="E14" i="4"/>
  <c r="D14" i="4"/>
  <c r="E9" i="4"/>
  <c r="D9" i="4"/>
  <c r="E24" i="5"/>
  <c r="D24" i="5"/>
  <c r="E19" i="5"/>
  <c r="D19" i="5"/>
  <c r="E14" i="5"/>
  <c r="D14" i="5"/>
  <c r="E9" i="5"/>
  <c r="E25" i="5" s="1"/>
  <c r="D9" i="5"/>
  <c r="D25" i="5" s="1"/>
  <c r="E24" i="6"/>
  <c r="D24" i="6"/>
  <c r="E19" i="6"/>
  <c r="E25" i="6" s="1"/>
  <c r="D19" i="6"/>
  <c r="D25" i="6" s="1"/>
  <c r="E14" i="6"/>
  <c r="D14" i="6"/>
  <c r="C12" i="6"/>
  <c r="C11" i="6"/>
  <c r="C10" i="6"/>
  <c r="B10" i="6"/>
  <c r="E9" i="6"/>
  <c r="D9" i="6"/>
  <c r="E45" i="7"/>
  <c r="E44" i="7"/>
  <c r="E39" i="7"/>
  <c r="E34" i="7"/>
  <c r="E29" i="7"/>
  <c r="E24" i="7"/>
  <c r="E19" i="7"/>
  <c r="E14" i="7"/>
  <c r="E9" i="7"/>
  <c r="D45" i="7"/>
  <c r="D29" i="7"/>
  <c r="D24" i="7"/>
  <c r="D19" i="7"/>
  <c r="D14" i="7"/>
  <c r="D9" i="7"/>
  <c r="D44" i="7"/>
  <c r="D39" i="7"/>
  <c r="D34" i="7"/>
  <c r="E25" i="4" l="1"/>
  <c r="D25" i="4"/>
  <c r="E45" i="8"/>
  <c r="D45" i="8"/>
  <c r="E44" i="8"/>
  <c r="D44" i="8"/>
  <c r="E39" i="8"/>
  <c r="D39" i="8"/>
  <c r="E34" i="8"/>
  <c r="D34" i="8"/>
  <c r="E29" i="8"/>
  <c r="D29" i="8"/>
  <c r="E24" i="8"/>
  <c r="D24" i="8"/>
  <c r="E19" i="8"/>
  <c r="D19" i="8"/>
  <c r="E14" i="8"/>
  <c r="D14" i="8"/>
  <c r="E9" i="8"/>
  <c r="D9" i="8"/>
  <c r="D56" i="11"/>
  <c r="E45" i="9"/>
  <c r="E44" i="9"/>
  <c r="D44" i="9"/>
  <c r="E39" i="9"/>
  <c r="D39" i="9"/>
  <c r="E34" i="9"/>
  <c r="D34" i="9"/>
  <c r="E29" i="9"/>
  <c r="D29" i="9"/>
  <c r="E24" i="9"/>
  <c r="D24" i="9"/>
  <c r="E19" i="9"/>
  <c r="D19" i="9"/>
  <c r="E14" i="9"/>
  <c r="D14" i="9"/>
  <c r="E9" i="9"/>
  <c r="D9" i="9"/>
  <c r="D45" i="9" s="1"/>
  <c r="E55" i="11" l="1"/>
  <c r="D55" i="11"/>
  <c r="E50" i="11"/>
  <c r="D50" i="11"/>
  <c r="E45" i="11"/>
  <c r="D45" i="11"/>
  <c r="E40" i="11"/>
  <c r="D40" i="11"/>
  <c r="E35" i="11"/>
  <c r="D35" i="11"/>
  <c r="E30" i="11"/>
  <c r="D30" i="11"/>
  <c r="E25" i="11"/>
  <c r="D25" i="11"/>
  <c r="E20" i="11"/>
  <c r="D20" i="11"/>
  <c r="E15" i="11"/>
  <c r="D15" i="11"/>
  <c r="E10" i="11"/>
  <c r="E56" i="11" s="1"/>
  <c r="D10" i="11"/>
  <c r="E44" i="3" l="1"/>
  <c r="D44" i="3"/>
  <c r="G20" i="5"/>
  <c r="F20" i="5"/>
  <c r="G16" i="5"/>
  <c r="F16" i="5"/>
  <c r="G12" i="5"/>
  <c r="F12" i="5"/>
  <c r="G8" i="5"/>
  <c r="F8" i="5"/>
  <c r="E69" i="7"/>
  <c r="D69" i="7"/>
  <c r="C23" i="6" l="1"/>
  <c r="C22" i="6"/>
  <c r="C21" i="6"/>
  <c r="C20" i="6"/>
  <c r="B20" i="6"/>
  <c r="C18" i="6"/>
  <c r="C17" i="6"/>
  <c r="C16" i="6"/>
  <c r="C15" i="6"/>
  <c r="B15" i="6"/>
  <c r="C8" i="6"/>
  <c r="C7" i="6"/>
  <c r="C6" i="6"/>
  <c r="C5" i="6"/>
  <c r="B5" i="6"/>
  <c r="C23" i="5"/>
  <c r="C22" i="5"/>
  <c r="C21" i="5"/>
  <c r="C20" i="5"/>
  <c r="B20" i="5"/>
  <c r="C17" i="5"/>
  <c r="C16" i="5"/>
  <c r="C15" i="5"/>
  <c r="B15" i="5"/>
  <c r="C13" i="5"/>
  <c r="C12" i="5"/>
  <c r="C11" i="5"/>
  <c r="C10" i="5"/>
  <c r="B10" i="5"/>
  <c r="C8" i="5"/>
  <c r="C7" i="5"/>
  <c r="C6" i="5"/>
  <c r="C5" i="5"/>
  <c r="B5" i="5"/>
  <c r="C23" i="4"/>
  <c r="C22" i="4"/>
  <c r="C21" i="4"/>
  <c r="C20" i="4"/>
  <c r="B20" i="4"/>
  <c r="C18" i="4"/>
  <c r="C17" i="4"/>
  <c r="C16" i="4"/>
  <c r="C15" i="4"/>
  <c r="B15" i="4"/>
  <c r="C13" i="4"/>
  <c r="C12" i="4"/>
  <c r="C11" i="4"/>
  <c r="C10" i="4"/>
  <c r="B10" i="4"/>
  <c r="C8" i="4"/>
  <c r="C7" i="4"/>
  <c r="C6" i="4"/>
  <c r="C5" i="4"/>
  <c r="B5" i="4"/>
  <c r="C28" i="3"/>
  <c r="C27" i="3"/>
  <c r="C26" i="3"/>
  <c r="C25" i="3"/>
  <c r="B25" i="3"/>
  <c r="C23" i="3"/>
  <c r="C22" i="3"/>
  <c r="C21" i="3"/>
  <c r="C20" i="3"/>
  <c r="B20" i="3"/>
  <c r="C18" i="3"/>
  <c r="C17" i="3"/>
  <c r="C16" i="3"/>
  <c r="C15" i="3"/>
  <c r="B15" i="3"/>
  <c r="C13" i="3"/>
  <c r="C12" i="3"/>
  <c r="C11" i="3"/>
  <c r="C10" i="3"/>
  <c r="B10" i="3"/>
  <c r="C8" i="3"/>
  <c r="C7" i="3"/>
  <c r="C6" i="3"/>
  <c r="C5" i="3"/>
  <c r="E44" i="2"/>
  <c r="D44" i="2"/>
  <c r="C27" i="2"/>
  <c r="C26" i="2"/>
  <c r="C25" i="2"/>
  <c r="B25" i="2"/>
  <c r="C23" i="2"/>
  <c r="C22" i="2"/>
  <c r="C21" i="2"/>
  <c r="C20" i="2"/>
  <c r="B20" i="2"/>
  <c r="C18" i="2"/>
  <c r="C17" i="2"/>
  <c r="C16" i="2"/>
  <c r="C15" i="2"/>
  <c r="B15" i="2"/>
  <c r="C13" i="2"/>
  <c r="C12" i="2"/>
  <c r="C11" i="2"/>
  <c r="C10" i="2"/>
  <c r="B10" i="2"/>
  <c r="C8" i="2"/>
  <c r="C7" i="2"/>
  <c r="C6" i="2"/>
</calcChain>
</file>

<file path=xl/sharedStrings.xml><?xml version="1.0" encoding="utf-8"?>
<sst xmlns="http://schemas.openxmlformats.org/spreadsheetml/2006/main" count="374" uniqueCount="174">
  <si>
    <t>NO</t>
  </si>
  <si>
    <t>TANGGAL KEGIATAN</t>
  </si>
  <si>
    <t>BULAN KEGIATAN</t>
  </si>
  <si>
    <t>KECAMATAN</t>
  </si>
  <si>
    <t>DESA</t>
  </si>
  <si>
    <t>HASIL</t>
  </si>
  <si>
    <t xml:space="preserve">ROKOK </t>
  </si>
  <si>
    <t>WARUNG</t>
  </si>
  <si>
    <t>06 PEBRUARI 2019</t>
  </si>
  <si>
    <t>KARANGAWEN</t>
  </si>
  <si>
    <t>WONOSEKAR</t>
  </si>
  <si>
    <t>TELUK</t>
  </si>
  <si>
    <t>MARGOHAYU</t>
  </si>
  <si>
    <t>JRAGUNG</t>
  </si>
  <si>
    <t>07 PEBRUARI 2019</t>
  </si>
  <si>
    <t>GUNTUR</t>
  </si>
  <si>
    <t>SUKOREJO</t>
  </si>
  <si>
    <t>SARIREJO</t>
  </si>
  <si>
    <t>WONOREJO</t>
  </si>
  <si>
    <t>BLERONG</t>
  </si>
  <si>
    <t>SAYUNG</t>
  </si>
  <si>
    <t>BULUSARI</t>
  </si>
  <si>
    <t>JETAKSARI</t>
  </si>
  <si>
    <t>KALISARI</t>
  </si>
  <si>
    <t>08 PEBRUARI 2019</t>
  </si>
  <si>
    <t>11 PEBRUARI 2019</t>
  </si>
  <si>
    <t>MRANGGEN</t>
  </si>
  <si>
    <t>JATIKUSUMA</t>
  </si>
  <si>
    <t>KANGKUNG</t>
  </si>
  <si>
    <t>KEBONBATUR</t>
  </si>
  <si>
    <t>BANYUMENENG</t>
  </si>
  <si>
    <t>12 PEBRUARI 2019</t>
  </si>
  <si>
    <t>KARANGTENGAH</t>
  </si>
  <si>
    <t>PLOSO</t>
  </si>
  <si>
    <t>GROGOL</t>
  </si>
  <si>
    <t>PULOSARI</t>
  </si>
  <si>
    <t>DONOREJO</t>
  </si>
  <si>
    <t>18 PEBRUARI 2019</t>
  </si>
  <si>
    <t>WONOSALAM</t>
  </si>
  <si>
    <t>DORENG</t>
  </si>
  <si>
    <t>KARANGROWO</t>
  </si>
  <si>
    <t>KALIANYAR</t>
  </si>
  <si>
    <t>TLOGODOWO</t>
  </si>
  <si>
    <t>JUMLAH</t>
  </si>
  <si>
    <t>MARET</t>
  </si>
  <si>
    <t>DOMBO</t>
  </si>
  <si>
    <t>BONANG</t>
  </si>
  <si>
    <t>GEBANG</t>
  </si>
  <si>
    <t>KENDUREN</t>
  </si>
  <si>
    <t>APRIL</t>
  </si>
  <si>
    <t>MEI</t>
  </si>
  <si>
    <t>JUNI</t>
  </si>
  <si>
    <t>SURODADI</t>
  </si>
  <si>
    <t>JULI</t>
  </si>
  <si>
    <t>SINGOREJO</t>
  </si>
  <si>
    <t>DEMAK</t>
  </si>
  <si>
    <t>BINTORO</t>
  </si>
  <si>
    <t>KADILANGU</t>
  </si>
  <si>
    <t>BETOKAN</t>
  </si>
  <si>
    <t>CABEAN</t>
  </si>
  <si>
    <t>KURIPAN</t>
  </si>
  <si>
    <t>BUMIREJO</t>
  </si>
  <si>
    <t>BRAMBANG</t>
  </si>
  <si>
    <t>TURITEMPEL</t>
  </si>
  <si>
    <t>SIDOREJO</t>
  </si>
  <si>
    <t>TLOGOREJO</t>
  </si>
  <si>
    <t>TRIMULYO</t>
  </si>
  <si>
    <t>GAJAH</t>
  </si>
  <si>
    <t>JATISONO</t>
  </si>
  <si>
    <t>KEDONDONG</t>
  </si>
  <si>
    <t>GRDANGALAS</t>
  </si>
  <si>
    <t>DEMPET</t>
  </si>
  <si>
    <t>BOTOSENGON</t>
  </si>
  <si>
    <t>JERUK GULUNG</t>
  </si>
  <si>
    <t>KUNIR</t>
  </si>
  <si>
    <t>WEDUNG</t>
  </si>
  <si>
    <t>NGAWEN</t>
  </si>
  <si>
    <t>RUWIT</t>
  </si>
  <si>
    <t>KARANGANYAR</t>
  </si>
  <si>
    <t>NGEMPLIK</t>
  </si>
  <si>
    <t>UNDAKAN KIDUL</t>
  </si>
  <si>
    <t>UNDAKAN LOR</t>
  </si>
  <si>
    <t>TUWANG</t>
  </si>
  <si>
    <t>Selasa, 03 September 2019</t>
  </si>
  <si>
    <t>TRENGGULI</t>
  </si>
  <si>
    <t>KUNCIR</t>
  </si>
  <si>
    <t>MRISEN</t>
  </si>
  <si>
    <t>HARJOWINANGUN</t>
  </si>
  <si>
    <t>KEBONSARI</t>
  </si>
  <si>
    <t>SIDOMULYO</t>
  </si>
  <si>
    <t>GEMPOLDENOK</t>
  </si>
  <si>
    <t>Kamis, 05 September 2019</t>
  </si>
  <si>
    <t>WONOKERTO</t>
  </si>
  <si>
    <t>WONOWOSO</t>
  </si>
  <si>
    <t>KARANGSARI</t>
  </si>
  <si>
    <t>PILANGSARI</t>
  </si>
  <si>
    <t>PRAMPELAN</t>
  </si>
  <si>
    <t>Senin, 09 September 2019</t>
  </si>
  <si>
    <t>BUNGO</t>
  </si>
  <si>
    <t>MENCO</t>
  </si>
  <si>
    <t>BABALAN</t>
  </si>
  <si>
    <t>SUKODONO</t>
  </si>
  <si>
    <t>SUMBERREJO</t>
  </si>
  <si>
    <t>MRANAK</t>
  </si>
  <si>
    <t>WONO AGUNG</t>
  </si>
  <si>
    <t>TAMBAK ROTO</t>
  </si>
  <si>
    <t>KRAJAN BOGO</t>
  </si>
  <si>
    <t>JATI MULYO</t>
  </si>
  <si>
    <t>MIJEN</t>
  </si>
  <si>
    <t>KEBONAGUNG</t>
  </si>
  <si>
    <t xml:space="preserve">BOLO </t>
  </si>
  <si>
    <t>SEDO</t>
  </si>
  <si>
    <t>SARI</t>
  </si>
  <si>
    <t>MLEKANG</t>
  </si>
  <si>
    <t>SAMBUNG</t>
  </si>
  <si>
    <t>GENENG</t>
  </si>
  <si>
    <t>NGELOWETAN</t>
  </si>
  <si>
    <t>MLATEN</t>
  </si>
  <si>
    <t>BENTENGMATI</t>
  </si>
  <si>
    <t>MANGUNJIWAN</t>
  </si>
  <si>
    <t>KATONSARI</t>
  </si>
  <si>
    <t>SARANGAN</t>
  </si>
  <si>
    <t>TRIDONOREJO</t>
  </si>
  <si>
    <t>TLOGOBOYO</t>
  </si>
  <si>
    <t>JATIROGO</t>
  </si>
  <si>
    <t>BUNDERAN</t>
  </si>
  <si>
    <t>KERANGKULAN</t>
  </si>
  <si>
    <t>MOJO</t>
  </si>
  <si>
    <t>GETAS</t>
  </si>
  <si>
    <t>KLAMPOKLOR</t>
  </si>
  <si>
    <t>MINTRENG</t>
  </si>
  <si>
    <t>MOJO DEMAK</t>
  </si>
  <si>
    <t>GUBTUR</t>
  </si>
  <si>
    <t>MEDINI</t>
  </si>
  <si>
    <t>MELATIHARJO</t>
  </si>
  <si>
    <t>TAMBIREJO</t>
  </si>
  <si>
    <t>BANJARSARI</t>
  </si>
  <si>
    <t>BANTENGMATI</t>
  </si>
  <si>
    <t>NGELOKULON</t>
  </si>
  <si>
    <t>PASIR</t>
  </si>
  <si>
    <t>SIDOKUMPUL</t>
  </si>
  <si>
    <t>GAJI</t>
  </si>
  <si>
    <t>KRANDON</t>
  </si>
  <si>
    <t>TANGKIS</t>
  </si>
  <si>
    <t>KRAMAT</t>
  </si>
  <si>
    <t>SUMBEREJO</t>
  </si>
  <si>
    <t>WONOKETINGAL</t>
  </si>
  <si>
    <t>CANGKRING</t>
  </si>
  <si>
    <t>CANGKRING REMBANG</t>
  </si>
  <si>
    <t>WERDOYO</t>
  </si>
  <si>
    <t>BABAT</t>
  </si>
  <si>
    <t>MANGUNREJO</t>
  </si>
  <si>
    <t>MEGONTEN</t>
  </si>
  <si>
    <t>DUKUN</t>
  </si>
  <si>
    <t>DEMUNG</t>
  </si>
  <si>
    <t>KALITEKUK</t>
  </si>
  <si>
    <t xml:space="preserve">REKAP KEGIATAN CUKAI BULAN NOVEMBER </t>
  </si>
  <si>
    <t>REKAP KEGIATAN CUKAI BULAN OKTOBER</t>
  </si>
  <si>
    <t>REKAP KEGIATAN CUKAI BULAN SEPTEMBER</t>
  </si>
  <si>
    <t>REKAP KEGIATAN CUKAI BULAN AGUSTUS</t>
  </si>
  <si>
    <t>REKAP KEGIATAN CUKAI BULAN JULI</t>
  </si>
  <si>
    <t>REKAP KEGIATAN CUKAI BULAN JUNI</t>
  </si>
  <si>
    <t>REKAP KEGIATAN CUKAI BULAN MEI</t>
  </si>
  <si>
    <t>REKAP KEGIATAN CUKAI BULAN APRIL</t>
  </si>
  <si>
    <t>REKAP KEGIATAN CUKAI BULAN PEBRUARI</t>
  </si>
  <si>
    <t>JUMLAH KESELURUHAN</t>
  </si>
  <si>
    <t>REKAP KEGIATAN CUKAI TAHUN 2019</t>
  </si>
  <si>
    <t>JANUARI</t>
  </si>
  <si>
    <t>FEBRUARI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</si>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</sst>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/>
    <xf numFmtId="164" fontId="3" fillId="0" borderId="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2" xfId="0" applyFont="1" applyBorder="1"/>
    <xf numFmtId="0" fontId="3" fillId="0" borderId="5" xfId="0" applyFont="1" applyBorder="1"/>
    <xf numFmtId="0" fontId="3" fillId="3" borderId="15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/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justify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BULANAN%20TAHU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</sheetNames>
    <sheetDataSet>
      <sheetData sheetId="0" refreshError="1"/>
      <sheetData sheetId="1">
        <row r="29">
          <cell r="G29" t="str">
            <v>KEMBANGARUM</v>
          </cell>
        </row>
        <row r="33">
          <cell r="G33" t="str">
            <v>KARANGREJO</v>
          </cell>
        </row>
        <row r="45">
          <cell r="F45" t="str">
            <v>KARANGANYAR</v>
          </cell>
          <cell r="G45" t="str">
            <v>NGALURAN</v>
          </cell>
        </row>
        <row r="57">
          <cell r="G57" t="str">
            <v>WONOKETINGAL</v>
          </cell>
        </row>
        <row r="66">
          <cell r="G66" t="str">
            <v>ATIREJO</v>
          </cell>
        </row>
        <row r="81">
          <cell r="G81" t="str">
            <v>CANGKRINGAN</v>
          </cell>
        </row>
        <row r="84">
          <cell r="F84" t="str">
            <v>GAJAH</v>
          </cell>
          <cell r="G84" t="str">
            <v>KEDONDONG</v>
          </cell>
        </row>
        <row r="93">
          <cell r="G93" t="str">
            <v>JATISONO</v>
          </cell>
        </row>
        <row r="102">
          <cell r="G102" t="str">
            <v>SURODADI</v>
          </cell>
        </row>
        <row r="107">
          <cell r="G107" t="str">
            <v>SURODADI</v>
          </cell>
        </row>
        <row r="122">
          <cell r="F122" t="str">
            <v>DEMPET</v>
          </cell>
          <cell r="G122" t="str">
            <v>BOTOSENGON</v>
          </cell>
        </row>
        <row r="134">
          <cell r="G134" t="str">
            <v>KARANGREJO</v>
          </cell>
        </row>
        <row r="140">
          <cell r="G140" t="str">
            <v>MERAK</v>
          </cell>
        </row>
        <row r="147">
          <cell r="G147" t="str">
            <v>DEMPET</v>
          </cell>
        </row>
        <row r="168">
          <cell r="F168" t="str">
            <v>WEDUNG</v>
          </cell>
          <cell r="G168" t="str">
            <v>RUWIT</v>
          </cell>
        </row>
        <row r="180">
          <cell r="G180" t="str">
            <v>WEDUNG</v>
          </cell>
        </row>
        <row r="209">
          <cell r="G209" t="str">
            <v>NGAWEN</v>
          </cell>
        </row>
      </sheetData>
      <sheetData sheetId="2">
        <row r="17">
          <cell r="G17" t="str">
            <v>WONOSARI</v>
          </cell>
        </row>
        <row r="29">
          <cell r="G29" t="str">
            <v>JALI</v>
          </cell>
        </row>
        <row r="36">
          <cell r="G36" t="str">
            <v>WEDING</v>
          </cell>
        </row>
        <row r="39">
          <cell r="G39" t="str">
            <v>PONCOHARJO</v>
          </cell>
        </row>
        <row r="53">
          <cell r="F53" t="str">
            <v>WEDUNG</v>
          </cell>
          <cell r="G53" t="str">
            <v>KEDUNG MUTIH</v>
          </cell>
        </row>
        <row r="59">
          <cell r="G59" t="str">
            <v>KEDUNG KARANG</v>
          </cell>
        </row>
        <row r="62">
          <cell r="G62" t="str">
            <v>TEDUNAN</v>
          </cell>
        </row>
        <row r="65">
          <cell r="G65" t="str">
            <v>KENDALASEM</v>
          </cell>
        </row>
        <row r="83">
          <cell r="F83" t="str">
            <v>DEMPET</v>
          </cell>
          <cell r="G83" t="str">
            <v>KERAMAT</v>
          </cell>
        </row>
        <row r="95">
          <cell r="G95" t="str">
            <v>HARJOWINANGUN</v>
          </cell>
        </row>
        <row r="116">
          <cell r="G116" t="str">
            <v>SIDOMULYO</v>
          </cell>
        </row>
        <row r="125">
          <cell r="F125" t="str">
            <v>KARANGAWEN</v>
          </cell>
          <cell r="G125" t="str">
            <v>PUNDENARUM</v>
          </cell>
        </row>
        <row r="135">
          <cell r="G135" t="str">
            <v>BRAMBANG</v>
          </cell>
        </row>
        <row r="142">
          <cell r="G142" t="str">
            <v>BUMIREJO</v>
          </cell>
        </row>
        <row r="152">
          <cell r="G152" t="str">
            <v>SIDOREJO</v>
          </cell>
        </row>
        <row r="166">
          <cell r="F166" t="str">
            <v>GUNTUR</v>
          </cell>
          <cell r="G166" t="str">
            <v>TLOGOWARU</v>
          </cell>
        </row>
        <row r="176">
          <cell r="G176" t="str">
            <v>BOGOSARI</v>
          </cell>
        </row>
        <row r="192">
          <cell r="G192" t="str">
            <v>PAMONGAN</v>
          </cell>
        </row>
        <row r="204">
          <cell r="G204" t="str">
            <v>SUKOREJO</v>
          </cell>
        </row>
      </sheetData>
      <sheetData sheetId="3">
        <row r="17">
          <cell r="F17" t="str">
            <v>WONOSALAM</v>
          </cell>
          <cell r="G17" t="str">
            <v>MOJO</v>
          </cell>
        </row>
        <row r="26">
          <cell r="G26" t="str">
            <v>KUNCIR</v>
          </cell>
        </row>
        <row r="32">
          <cell r="G32" t="str">
            <v>TRENGGULI</v>
          </cell>
        </row>
        <row r="38">
          <cell r="G38" t="str">
            <v>MRISEN</v>
          </cell>
        </row>
        <row r="48">
          <cell r="F48" t="str">
            <v>DEMAK</v>
          </cell>
          <cell r="G48" t="str">
            <v>SEDU</v>
          </cell>
        </row>
        <row r="54">
          <cell r="G54" t="str">
            <v>TURIREJO</v>
          </cell>
        </row>
        <row r="67">
          <cell r="G67" t="str">
            <v>RAJI</v>
          </cell>
        </row>
        <row r="70">
          <cell r="G70" t="str">
            <v>MULYOREJO</v>
          </cell>
        </row>
        <row r="82">
          <cell r="F82" t="str">
            <v>DEMPET</v>
          </cell>
          <cell r="G82" t="str">
            <v>KUWU</v>
          </cell>
        </row>
        <row r="93">
          <cell r="G93" t="str">
            <v>KEDUNGORI</v>
          </cell>
        </row>
        <row r="96">
          <cell r="G96" t="str">
            <v>KEBONSARI</v>
          </cell>
        </row>
        <row r="102">
          <cell r="G102" t="str">
            <v>GEMPOLDENOK</v>
          </cell>
        </row>
        <row r="111">
          <cell r="F111" t="str">
            <v>KEBONAGUNG</v>
          </cell>
          <cell r="G111" t="str">
            <v>NGELAMPOK LOR</v>
          </cell>
        </row>
        <row r="114">
          <cell r="G114" t="str">
            <v>MANGUNAN</v>
          </cell>
        </row>
        <row r="128">
          <cell r="G128" t="str">
            <v>MIJEN</v>
          </cell>
        </row>
        <row r="134">
          <cell r="G134" t="str">
            <v>KEBONAGUNG</v>
          </cell>
        </row>
      </sheetData>
      <sheetData sheetId="4">
        <row r="17">
          <cell r="F17" t="str">
            <v>DEMPET</v>
          </cell>
          <cell r="G17" t="str">
            <v>GEMPOL DENOK</v>
          </cell>
        </row>
        <row r="33">
          <cell r="G33" t="str">
            <v>HARJOWINANGUN</v>
          </cell>
        </row>
        <row r="48">
          <cell r="G48" t="str">
            <v>SIDOMULYO</v>
          </cell>
        </row>
        <row r="60">
          <cell r="G60" t="str">
            <v>KRAMAT</v>
          </cell>
        </row>
        <row r="69">
          <cell r="F69" t="str">
            <v>GUNTUR</v>
          </cell>
          <cell r="G69" t="str">
            <v>BAKALREJO</v>
          </cell>
        </row>
        <row r="82">
          <cell r="G82" t="str">
            <v>GUNTUR</v>
          </cell>
        </row>
        <row r="88">
          <cell r="G88" t="str">
            <v>BOGOSARI</v>
          </cell>
        </row>
        <row r="100">
          <cell r="G100" t="str">
            <v>PAMONGAN</v>
          </cell>
        </row>
        <row r="118">
          <cell r="F118" t="str">
            <v>GAJAH</v>
          </cell>
          <cell r="G118" t="str">
            <v>MLEKANG</v>
          </cell>
        </row>
        <row r="134">
          <cell r="G134" t="str">
            <v>TLOGOPANDAN</v>
          </cell>
        </row>
        <row r="149">
          <cell r="G149" t="str">
            <v>SAMBUNG</v>
          </cell>
        </row>
        <row r="167">
          <cell r="G167" t="str">
            <v>MLATEN</v>
          </cell>
        </row>
        <row r="173">
          <cell r="F173" t="str">
            <v>MIJEN</v>
          </cell>
          <cell r="G173" t="str">
            <v>BANTENG MATI</v>
          </cell>
        </row>
        <row r="183">
          <cell r="G183" t="str">
            <v>PASIR</v>
          </cell>
        </row>
        <row r="201">
          <cell r="G201" t="str">
            <v xml:space="preserve"> NGELOKULON</v>
          </cell>
        </row>
      </sheetData>
      <sheetData sheetId="5">
        <row r="17">
          <cell r="F17" t="str">
            <v>KEBONAGUNG</v>
          </cell>
          <cell r="G17" t="str">
            <v>MIJEN</v>
          </cell>
        </row>
        <row r="30">
          <cell r="G30" t="str">
            <v>BABAT</v>
          </cell>
        </row>
        <row r="38">
          <cell r="G38" t="str">
            <v>WERDOYO</v>
          </cell>
        </row>
        <row r="48">
          <cell r="G48" t="str">
            <v>MANGUNREJO</v>
          </cell>
        </row>
        <row r="60">
          <cell r="F60" t="str">
            <v>DEMAK</v>
          </cell>
          <cell r="G60" t="str">
            <v>TURIREJO</v>
          </cell>
        </row>
        <row r="120">
          <cell r="G120" t="str">
            <v>SEDO</v>
          </cell>
        </row>
        <row r="135">
          <cell r="G135" t="str">
            <v>MULYOREJO</v>
          </cell>
        </row>
        <row r="141">
          <cell r="F141" t="str">
            <v>DEMPET</v>
          </cell>
          <cell r="G141" t="str">
            <v>KEDUNGORI</v>
          </cell>
        </row>
        <row r="151">
          <cell r="G151" t="str">
            <v>BALEROMO</v>
          </cell>
        </row>
        <row r="160">
          <cell r="G160" t="str">
            <v>JERUK GULUNG</v>
          </cell>
        </row>
        <row r="166">
          <cell r="G166" t="str">
            <v>KUNIR</v>
          </cell>
        </row>
        <row r="176">
          <cell r="F176" t="str">
            <v>WEDUNG</v>
          </cell>
          <cell r="G176" t="str">
            <v>NGAWEN</v>
          </cell>
        </row>
        <row r="186">
          <cell r="G186" t="str">
            <v>WEDUNG</v>
          </cell>
        </row>
        <row r="195">
          <cell r="G195" t="str">
            <v>KENDUREN</v>
          </cell>
        </row>
        <row r="215">
          <cell r="G215" t="str">
            <v>RUWIT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A3" sqref="A3:E35"/>
    </sheetView>
  </sheetViews>
  <sheetFormatPr defaultRowHeight="14.25" x14ac:dyDescent="0.2"/>
  <cols>
    <col min="1" max="1" width="20.5703125" style="2" customWidth="1"/>
    <col min="2" max="2" width="19" style="2" customWidth="1"/>
    <col min="3" max="3" width="18.42578125" style="2" customWidth="1"/>
    <col min="4" max="4" width="9.140625" style="2"/>
    <col min="5" max="5" width="11" style="2" customWidth="1"/>
    <col min="6" max="16384" width="9.140625" style="2"/>
  </cols>
  <sheetData>
    <row r="1" spans="1:5" ht="14.25" customHeight="1" x14ac:dyDescent="0.2">
      <c r="A1" s="78" t="s">
        <v>164</v>
      </c>
      <c r="B1" s="78"/>
      <c r="C1" s="78"/>
      <c r="D1" s="78"/>
      <c r="E1" s="78"/>
    </row>
    <row r="2" spans="1:5" ht="14.25" customHeight="1" x14ac:dyDescent="0.2">
      <c r="A2" s="79"/>
      <c r="B2" s="79"/>
      <c r="C2" s="79"/>
      <c r="D2" s="79"/>
      <c r="E2" s="79"/>
    </row>
    <row r="3" spans="1:5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5" x14ac:dyDescent="0.2">
      <c r="A4" s="83"/>
      <c r="B4" s="83"/>
      <c r="C4" s="83"/>
      <c r="D4" s="52" t="s">
        <v>6</v>
      </c>
      <c r="E4" s="52" t="s">
        <v>7</v>
      </c>
    </row>
    <row r="5" spans="1:5" ht="15.75" x14ac:dyDescent="0.2">
      <c r="A5" s="6" t="s">
        <v>8</v>
      </c>
      <c r="B5" s="4" t="s">
        <v>9</v>
      </c>
      <c r="C5" s="68" t="s">
        <v>10</v>
      </c>
      <c r="D5" s="26">
        <v>7</v>
      </c>
      <c r="E5" s="26">
        <v>4</v>
      </c>
    </row>
    <row r="6" spans="1:5" ht="15.75" x14ac:dyDescent="0.2">
      <c r="A6" s="10"/>
      <c r="B6" s="5"/>
      <c r="C6" s="68" t="s">
        <v>11</v>
      </c>
      <c r="D6" s="26">
        <v>2</v>
      </c>
      <c r="E6" s="26">
        <v>2</v>
      </c>
    </row>
    <row r="7" spans="1:5" ht="15.75" x14ac:dyDescent="0.2">
      <c r="A7" s="10"/>
      <c r="B7" s="5"/>
      <c r="C7" s="68" t="s">
        <v>12</v>
      </c>
      <c r="D7" s="26">
        <v>4</v>
      </c>
      <c r="E7" s="26">
        <v>3</v>
      </c>
    </row>
    <row r="8" spans="1:5" ht="15.75" x14ac:dyDescent="0.2">
      <c r="A8" s="10"/>
      <c r="B8" s="5"/>
      <c r="C8" s="68" t="s">
        <v>13</v>
      </c>
      <c r="D8" s="26">
        <v>5</v>
      </c>
      <c r="E8" s="26">
        <v>4</v>
      </c>
    </row>
    <row r="9" spans="1:5" ht="15.75" x14ac:dyDescent="0.2">
      <c r="A9" s="7"/>
      <c r="B9" s="8"/>
      <c r="C9" s="53" t="s">
        <v>43</v>
      </c>
      <c r="D9" s="51">
        <f>SUM(D5:D8)</f>
        <v>18</v>
      </c>
      <c r="E9" s="51">
        <f>SUM(E5:E8)</f>
        <v>13</v>
      </c>
    </row>
    <row r="10" spans="1:5" ht="15.75" x14ac:dyDescent="0.25">
      <c r="A10" s="6" t="s">
        <v>14</v>
      </c>
      <c r="B10" s="3" t="s">
        <v>15</v>
      </c>
      <c r="C10" s="69" t="s">
        <v>16</v>
      </c>
      <c r="D10" s="28">
        <v>5</v>
      </c>
      <c r="E10" s="28">
        <v>3</v>
      </c>
    </row>
    <row r="11" spans="1:5" ht="15.75" x14ac:dyDescent="0.25">
      <c r="A11" s="7"/>
      <c r="B11" s="5"/>
      <c r="C11" s="69" t="s">
        <v>17</v>
      </c>
      <c r="D11" s="28">
        <v>3</v>
      </c>
      <c r="E11" s="28">
        <v>2</v>
      </c>
    </row>
    <row r="12" spans="1:5" ht="15.75" x14ac:dyDescent="0.25">
      <c r="A12" s="7"/>
      <c r="B12" s="5"/>
      <c r="C12" s="69" t="s">
        <v>18</v>
      </c>
      <c r="D12" s="28">
        <v>2</v>
      </c>
      <c r="E12" s="28">
        <v>2</v>
      </c>
    </row>
    <row r="13" spans="1:5" ht="15.75" x14ac:dyDescent="0.25">
      <c r="A13" s="7"/>
      <c r="B13" s="5"/>
      <c r="C13" s="69" t="s">
        <v>19</v>
      </c>
      <c r="D13" s="28">
        <v>0</v>
      </c>
      <c r="E13" s="28">
        <v>0</v>
      </c>
    </row>
    <row r="14" spans="1:5" ht="15.75" x14ac:dyDescent="0.2">
      <c r="A14" s="55"/>
      <c r="B14" s="9"/>
      <c r="C14" s="53" t="s">
        <v>43</v>
      </c>
      <c r="D14" s="51">
        <f>SUM(D10:D13)</f>
        <v>10</v>
      </c>
      <c r="E14" s="51">
        <f>SUM(E10:E13)</f>
        <v>7</v>
      </c>
    </row>
    <row r="15" spans="1:5" ht="15.75" x14ac:dyDescent="0.25">
      <c r="A15" s="10" t="s">
        <v>24</v>
      </c>
      <c r="B15" s="11" t="s">
        <v>20</v>
      </c>
      <c r="C15" s="68" t="s">
        <v>21</v>
      </c>
      <c r="D15" s="28">
        <v>6</v>
      </c>
      <c r="E15" s="28">
        <v>3</v>
      </c>
    </row>
    <row r="16" spans="1:5" ht="15.75" x14ac:dyDescent="0.25">
      <c r="A16" s="10"/>
      <c r="B16" s="5"/>
      <c r="C16" s="68" t="s">
        <v>45</v>
      </c>
      <c r="D16" s="28">
        <v>5</v>
      </c>
      <c r="E16" s="28">
        <v>4</v>
      </c>
    </row>
    <row r="17" spans="1:5" ht="15.75" x14ac:dyDescent="0.25">
      <c r="A17" s="10"/>
      <c r="B17" s="5"/>
      <c r="C17" s="68" t="s">
        <v>22</v>
      </c>
      <c r="D17" s="28">
        <v>2</v>
      </c>
      <c r="E17" s="28">
        <v>2</v>
      </c>
    </row>
    <row r="18" spans="1:5" ht="15.75" x14ac:dyDescent="0.25">
      <c r="A18" s="10"/>
      <c r="B18" s="5"/>
      <c r="C18" s="69" t="s">
        <v>23</v>
      </c>
      <c r="D18" s="28">
        <v>1</v>
      </c>
      <c r="E18" s="28">
        <v>1</v>
      </c>
    </row>
    <row r="19" spans="1:5" ht="15.75" x14ac:dyDescent="0.2">
      <c r="A19" s="7"/>
      <c r="B19" s="8"/>
      <c r="C19" s="53" t="s">
        <v>43</v>
      </c>
      <c r="D19" s="51">
        <f>SUM(D15:D18)</f>
        <v>14</v>
      </c>
      <c r="E19" s="51">
        <f>SUM(E15:E18)</f>
        <v>10</v>
      </c>
    </row>
    <row r="20" spans="1:5" ht="15.75" x14ac:dyDescent="0.25">
      <c r="A20" s="6" t="s">
        <v>25</v>
      </c>
      <c r="B20" s="4" t="s">
        <v>26</v>
      </c>
      <c r="C20" s="68" t="s">
        <v>27</v>
      </c>
      <c r="D20" s="28">
        <v>2</v>
      </c>
      <c r="E20" s="28">
        <v>2</v>
      </c>
    </row>
    <row r="21" spans="1:5" ht="15.75" x14ac:dyDescent="0.25">
      <c r="A21" s="10"/>
      <c r="B21" s="5"/>
      <c r="C21" s="68" t="s">
        <v>28</v>
      </c>
      <c r="D21" s="28">
        <v>5</v>
      </c>
      <c r="E21" s="28">
        <v>3</v>
      </c>
    </row>
    <row r="22" spans="1:5" ht="15.75" x14ac:dyDescent="0.25">
      <c r="A22" s="10"/>
      <c r="B22" s="5"/>
      <c r="C22" s="68" t="s">
        <v>29</v>
      </c>
      <c r="D22" s="28">
        <v>4</v>
      </c>
      <c r="E22" s="28">
        <v>4</v>
      </c>
    </row>
    <row r="23" spans="1:5" ht="15.75" x14ac:dyDescent="0.25">
      <c r="A23" s="10"/>
      <c r="B23" s="5"/>
      <c r="C23" s="69" t="s">
        <v>30</v>
      </c>
      <c r="D23" s="28">
        <v>0</v>
      </c>
      <c r="E23" s="28">
        <v>0</v>
      </c>
    </row>
    <row r="24" spans="1:5" ht="15.75" x14ac:dyDescent="0.2">
      <c r="A24" s="55"/>
      <c r="B24" s="9"/>
      <c r="C24" s="53" t="s">
        <v>43</v>
      </c>
      <c r="D24" s="51">
        <f>SUM(D20:D23)</f>
        <v>11</v>
      </c>
      <c r="E24" s="51">
        <f>SUM(E20:E23)</f>
        <v>9</v>
      </c>
    </row>
    <row r="25" spans="1:5" ht="15.75" x14ac:dyDescent="0.25">
      <c r="A25" s="10" t="s">
        <v>31</v>
      </c>
      <c r="B25" s="11" t="s">
        <v>32</v>
      </c>
      <c r="C25" s="68" t="s">
        <v>33</v>
      </c>
      <c r="D25" s="28">
        <v>0</v>
      </c>
      <c r="E25" s="28">
        <v>2</v>
      </c>
    </row>
    <row r="26" spans="1:5" ht="15.75" x14ac:dyDescent="0.25">
      <c r="A26" s="10"/>
      <c r="B26" s="5"/>
      <c r="C26" s="68" t="s">
        <v>34</v>
      </c>
      <c r="D26" s="28">
        <v>4</v>
      </c>
      <c r="E26" s="28">
        <v>3</v>
      </c>
    </row>
    <row r="27" spans="1:5" ht="15.75" x14ac:dyDescent="0.25">
      <c r="A27" s="10"/>
      <c r="B27" s="5"/>
      <c r="C27" s="68" t="s">
        <v>35</v>
      </c>
      <c r="D27" s="28">
        <v>4</v>
      </c>
      <c r="E27" s="28">
        <v>4</v>
      </c>
    </row>
    <row r="28" spans="1:5" ht="15.75" x14ac:dyDescent="0.25">
      <c r="A28" s="10"/>
      <c r="B28" s="5"/>
      <c r="C28" s="69" t="s">
        <v>36</v>
      </c>
      <c r="D28" s="28">
        <v>2</v>
      </c>
      <c r="E28" s="28">
        <v>2</v>
      </c>
    </row>
    <row r="29" spans="1:5" ht="15.75" x14ac:dyDescent="0.2">
      <c r="A29" s="7"/>
      <c r="B29" s="8"/>
      <c r="C29" s="53" t="s">
        <v>43</v>
      </c>
      <c r="D29" s="51">
        <f>SUM(D25:D28)</f>
        <v>10</v>
      </c>
      <c r="E29" s="51">
        <f>SUM(E25:E28)</f>
        <v>11</v>
      </c>
    </row>
    <row r="30" spans="1:5" ht="15.75" x14ac:dyDescent="0.25">
      <c r="A30" s="6" t="s">
        <v>37</v>
      </c>
      <c r="B30" s="4" t="s">
        <v>38</v>
      </c>
      <c r="C30" s="68" t="s">
        <v>39</v>
      </c>
      <c r="D30" s="28">
        <v>3</v>
      </c>
      <c r="E30" s="28">
        <v>3</v>
      </c>
    </row>
    <row r="31" spans="1:5" ht="15.75" x14ac:dyDescent="0.25">
      <c r="A31" s="10"/>
      <c r="B31" s="5"/>
      <c r="C31" s="68" t="s">
        <v>40</v>
      </c>
      <c r="D31" s="28">
        <v>2</v>
      </c>
      <c r="E31" s="28">
        <v>2</v>
      </c>
    </row>
    <row r="32" spans="1:5" ht="15.75" x14ac:dyDescent="0.25">
      <c r="A32" s="10"/>
      <c r="B32" s="5"/>
      <c r="C32" s="68" t="s">
        <v>41</v>
      </c>
      <c r="D32" s="28">
        <v>2</v>
      </c>
      <c r="E32" s="28">
        <v>2</v>
      </c>
    </row>
    <row r="33" spans="1:5" ht="15.75" x14ac:dyDescent="0.25">
      <c r="A33" s="10"/>
      <c r="B33" s="5"/>
      <c r="C33" s="69" t="s">
        <v>42</v>
      </c>
      <c r="D33" s="28">
        <v>0</v>
      </c>
      <c r="E33" s="28">
        <v>0</v>
      </c>
    </row>
    <row r="34" spans="1:5" ht="15.75" x14ac:dyDescent="0.2">
      <c r="A34" s="7"/>
      <c r="B34" s="8"/>
      <c r="C34" s="70" t="s">
        <v>43</v>
      </c>
      <c r="D34" s="71">
        <f>SUM(D30:D33)</f>
        <v>7</v>
      </c>
      <c r="E34" s="71">
        <f>SUM(E30:E33)</f>
        <v>7</v>
      </c>
    </row>
    <row r="35" spans="1:5" x14ac:dyDescent="0.2">
      <c r="A35" s="80"/>
      <c r="B35" s="80"/>
      <c r="C35" s="80"/>
      <c r="D35" s="72">
        <f>D9+D14+D19+D24+D29+D34</f>
        <v>70</v>
      </c>
      <c r="E35" s="72">
        <f>E9+E14+E19+E24+E29+E34</f>
        <v>57</v>
      </c>
    </row>
    <row r="52" spans="1:5" x14ac:dyDescent="0.2">
      <c r="A52" s="81"/>
      <c r="B52" s="81"/>
      <c r="C52" s="82"/>
      <c r="D52" s="17"/>
      <c r="E52" s="17"/>
    </row>
  </sheetData>
  <mergeCells count="7">
    <mergeCell ref="A1:E2"/>
    <mergeCell ref="A35:C35"/>
    <mergeCell ref="A52:C52"/>
    <mergeCell ref="D3:E3"/>
    <mergeCell ref="A3:A4"/>
    <mergeCell ref="B3:B4"/>
    <mergeCell ref="C3:C4"/>
  </mergeCells>
  <pageMargins left="1.299212598425197" right="0.70866141732283472" top="1.1417322834645669" bottom="0.74803149606299213" header="0.31496062992125984" footer="0.31496062992125984"/>
  <pageSetup paperSize="5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sqref="A1:E30"/>
    </sheetView>
  </sheetViews>
  <sheetFormatPr defaultRowHeight="14.25" x14ac:dyDescent="0.2"/>
  <cols>
    <col min="1" max="1" width="20.5703125" style="2" customWidth="1"/>
    <col min="2" max="2" width="19" style="2" customWidth="1"/>
    <col min="3" max="3" width="18.42578125" style="2" customWidth="1"/>
    <col min="4" max="4" width="9.140625" style="2"/>
    <col min="5" max="5" width="11" style="2" customWidth="1"/>
    <col min="6" max="16384" width="9.140625" style="2"/>
  </cols>
  <sheetData>
    <row r="1" spans="1:5" x14ac:dyDescent="0.2">
      <c r="A1" s="78" t="s">
        <v>163</v>
      </c>
      <c r="B1" s="78"/>
      <c r="C1" s="78"/>
      <c r="D1" s="78"/>
      <c r="E1" s="78"/>
    </row>
    <row r="2" spans="1:5" x14ac:dyDescent="0.2">
      <c r="A2" s="79"/>
      <c r="B2" s="79"/>
      <c r="C2" s="79"/>
      <c r="D2" s="79"/>
      <c r="E2" s="79"/>
    </row>
    <row r="3" spans="1:5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5" x14ac:dyDescent="0.2">
      <c r="A4" s="83"/>
      <c r="B4" s="83"/>
      <c r="C4" s="83"/>
      <c r="D4" s="1" t="s">
        <v>6</v>
      </c>
      <c r="E4" s="1" t="s">
        <v>7</v>
      </c>
    </row>
    <row r="5" spans="1:5" ht="15.75" x14ac:dyDescent="0.2">
      <c r="A5" s="18">
        <v>43528</v>
      </c>
      <c r="B5" s="3" t="s">
        <v>46</v>
      </c>
      <c r="C5" s="64" t="s">
        <v>47</v>
      </c>
      <c r="D5" s="26">
        <v>4</v>
      </c>
      <c r="E5" s="26">
        <v>4</v>
      </c>
    </row>
    <row r="6" spans="1:5" ht="15.75" x14ac:dyDescent="0.2">
      <c r="A6" s="5"/>
      <c r="B6" s="5"/>
      <c r="C6" s="64" t="str">
        <f>[1]MARET!$G$29</f>
        <v>KEMBANGARUM</v>
      </c>
      <c r="D6" s="26">
        <v>1</v>
      </c>
      <c r="E6" s="26">
        <v>1</v>
      </c>
    </row>
    <row r="7" spans="1:5" ht="15.75" x14ac:dyDescent="0.2">
      <c r="A7" s="5"/>
      <c r="B7" s="5"/>
      <c r="C7" s="64" t="str">
        <f>[1]MARET!$G$33</f>
        <v>KARANGREJO</v>
      </c>
      <c r="D7" s="26">
        <v>4</v>
      </c>
      <c r="E7" s="26">
        <v>3</v>
      </c>
    </row>
    <row r="8" spans="1:5" ht="15.75" x14ac:dyDescent="0.2">
      <c r="A8" s="5"/>
      <c r="B8" s="5"/>
      <c r="C8" s="64" t="str">
        <f>[1]MARET!$G$29</f>
        <v>KEMBANGARUM</v>
      </c>
      <c r="D8" s="26">
        <v>0</v>
      </c>
      <c r="E8" s="26">
        <v>0</v>
      </c>
    </row>
    <row r="9" spans="1:5" ht="15.75" x14ac:dyDescent="0.2">
      <c r="A9" s="8"/>
      <c r="B9" s="8"/>
      <c r="C9" s="53" t="s">
        <v>43</v>
      </c>
      <c r="D9" s="51">
        <f>SUM(D5:D8)</f>
        <v>9</v>
      </c>
      <c r="E9" s="51">
        <f>SUM(E5:E8)</f>
        <v>8</v>
      </c>
    </row>
    <row r="10" spans="1:5" ht="15.75" x14ac:dyDescent="0.25">
      <c r="A10" s="18">
        <v>43532</v>
      </c>
      <c r="B10" s="3" t="str">
        <f>[1]MARET!$F$45</f>
        <v>KARANGANYAR</v>
      </c>
      <c r="C10" s="65" t="str">
        <f>[1]MARET!$G$45</f>
        <v>NGALURAN</v>
      </c>
      <c r="D10" s="28">
        <v>4</v>
      </c>
      <c r="E10" s="28">
        <v>3</v>
      </c>
    </row>
    <row r="11" spans="1:5" ht="15.75" x14ac:dyDescent="0.25">
      <c r="A11" s="8"/>
      <c r="B11" s="5"/>
      <c r="C11" s="65" t="str">
        <f>[1]MARET!$G$57</f>
        <v>WONOKETINGAL</v>
      </c>
      <c r="D11" s="28">
        <v>3</v>
      </c>
      <c r="E11" s="28">
        <v>2</v>
      </c>
    </row>
    <row r="12" spans="1:5" ht="15.75" x14ac:dyDescent="0.25">
      <c r="A12" s="8"/>
      <c r="B12" s="5"/>
      <c r="C12" s="65" t="str">
        <f>[1]MARET!$G$66</f>
        <v>ATIREJO</v>
      </c>
      <c r="D12" s="28">
        <v>5</v>
      </c>
      <c r="E12" s="28">
        <v>4</v>
      </c>
    </row>
    <row r="13" spans="1:5" ht="15.75" x14ac:dyDescent="0.25">
      <c r="A13" s="8"/>
      <c r="B13" s="5"/>
      <c r="C13" s="65" t="str">
        <f>[1]MARET!$G$81</f>
        <v>CANGKRINGAN</v>
      </c>
      <c r="D13" s="28">
        <v>1</v>
      </c>
      <c r="E13" s="28">
        <v>1</v>
      </c>
    </row>
    <row r="14" spans="1:5" ht="15.75" x14ac:dyDescent="0.2">
      <c r="A14" s="8"/>
      <c r="B14" s="8"/>
      <c r="C14" s="53" t="s">
        <v>43</v>
      </c>
      <c r="D14" s="51">
        <f>SUM(D10:D13)</f>
        <v>13</v>
      </c>
      <c r="E14" s="51">
        <f>SUM(E10:E13)</f>
        <v>10</v>
      </c>
    </row>
    <row r="15" spans="1:5" ht="15.75" x14ac:dyDescent="0.25">
      <c r="A15" s="18">
        <v>43537</v>
      </c>
      <c r="B15" s="3" t="str">
        <f>[1]MARET!$F$84</f>
        <v>GAJAH</v>
      </c>
      <c r="C15" s="64" t="str">
        <f>[1]MARET!$G$84</f>
        <v>KEDONDONG</v>
      </c>
      <c r="D15" s="28">
        <v>3</v>
      </c>
      <c r="E15" s="28">
        <v>3</v>
      </c>
    </row>
    <row r="16" spans="1:5" ht="15.75" x14ac:dyDescent="0.25">
      <c r="A16" s="5"/>
      <c r="B16" s="5"/>
      <c r="C16" s="64" t="str">
        <f>[1]MARET!$G$93</f>
        <v>JATISONO</v>
      </c>
      <c r="D16" s="28">
        <v>3</v>
      </c>
      <c r="E16" s="28">
        <v>3</v>
      </c>
    </row>
    <row r="17" spans="1:5" ht="15.75" x14ac:dyDescent="0.25">
      <c r="A17" s="5"/>
      <c r="B17" s="5"/>
      <c r="C17" s="64" t="str">
        <f>[1]MARET!$G$102</f>
        <v>SURODADI</v>
      </c>
      <c r="D17" s="28">
        <v>3</v>
      </c>
      <c r="E17" s="28">
        <v>2</v>
      </c>
    </row>
    <row r="18" spans="1:5" ht="15.75" x14ac:dyDescent="0.25">
      <c r="A18" s="5"/>
      <c r="B18" s="5"/>
      <c r="C18" s="65" t="str">
        <f>[1]MARET!$G$107</f>
        <v>SURODADI</v>
      </c>
      <c r="D18" s="28">
        <v>0</v>
      </c>
      <c r="E18" s="28">
        <v>0</v>
      </c>
    </row>
    <row r="19" spans="1:5" ht="15.75" x14ac:dyDescent="0.2">
      <c r="A19" s="9"/>
      <c r="B19" s="9"/>
      <c r="C19" s="53" t="s">
        <v>43</v>
      </c>
      <c r="D19" s="51">
        <f>SUM(D15:D18)</f>
        <v>9</v>
      </c>
      <c r="E19" s="51">
        <f>SUM(E15:E18)</f>
        <v>8</v>
      </c>
    </row>
    <row r="20" spans="1:5" ht="15.75" x14ac:dyDescent="0.25">
      <c r="A20" s="21">
        <v>43538</v>
      </c>
      <c r="B20" s="5" t="str">
        <f>[1]MARET!$F$122</f>
        <v>DEMPET</v>
      </c>
      <c r="C20" s="64" t="str">
        <f>[1]MARET!$G$122</f>
        <v>BOTOSENGON</v>
      </c>
      <c r="D20" s="28">
        <v>4</v>
      </c>
      <c r="E20" s="28">
        <v>3</v>
      </c>
    </row>
    <row r="21" spans="1:5" ht="15.75" x14ac:dyDescent="0.25">
      <c r="A21" s="5"/>
      <c r="B21" s="5"/>
      <c r="C21" s="64" t="str">
        <f>[1]MARET!$G$134</f>
        <v>KARANGREJO</v>
      </c>
      <c r="D21" s="28">
        <v>2</v>
      </c>
      <c r="E21" s="28">
        <v>2</v>
      </c>
    </row>
    <row r="22" spans="1:5" ht="15.75" x14ac:dyDescent="0.25">
      <c r="A22" s="5"/>
      <c r="B22" s="5"/>
      <c r="C22" s="64" t="str">
        <f>[1]MARET!$G$140</f>
        <v>MERAK</v>
      </c>
      <c r="D22" s="28">
        <v>2</v>
      </c>
      <c r="E22" s="28">
        <v>2</v>
      </c>
    </row>
    <row r="23" spans="1:5" ht="15.75" x14ac:dyDescent="0.25">
      <c r="A23" s="5"/>
      <c r="B23" s="5"/>
      <c r="C23" s="65" t="str">
        <f>[1]MARET!$G$147</f>
        <v>DEMPET</v>
      </c>
      <c r="D23" s="28">
        <v>6</v>
      </c>
      <c r="E23" s="28">
        <v>4</v>
      </c>
    </row>
    <row r="24" spans="1:5" ht="15.75" x14ac:dyDescent="0.2">
      <c r="A24" s="8"/>
      <c r="B24" s="8"/>
      <c r="C24" s="53" t="s">
        <v>43</v>
      </c>
      <c r="D24" s="51">
        <f>SUM(D20:D23)</f>
        <v>14</v>
      </c>
      <c r="E24" s="51">
        <f>SUM(E20:E23)</f>
        <v>11</v>
      </c>
    </row>
    <row r="25" spans="1:5" ht="15.75" x14ac:dyDescent="0.25">
      <c r="A25" s="18">
        <v>43539</v>
      </c>
      <c r="B25" s="3" t="str">
        <f>[1]MARET!$F$168</f>
        <v>WEDUNG</v>
      </c>
      <c r="C25" s="64" t="str">
        <f>[1]MARET!$G$168</f>
        <v>RUWIT</v>
      </c>
      <c r="D25" s="28">
        <v>4</v>
      </c>
      <c r="E25" s="28">
        <v>3</v>
      </c>
    </row>
    <row r="26" spans="1:5" ht="15.75" x14ac:dyDescent="0.25">
      <c r="A26" s="5"/>
      <c r="B26" s="5"/>
      <c r="C26" s="64" t="str">
        <f>[1]MARET!$G$180</f>
        <v>WEDUNG</v>
      </c>
      <c r="D26" s="28">
        <v>9</v>
      </c>
      <c r="E26" s="28">
        <v>4</v>
      </c>
    </row>
    <row r="27" spans="1:5" ht="15.75" x14ac:dyDescent="0.25">
      <c r="A27" s="5"/>
      <c r="B27" s="5"/>
      <c r="C27" s="64" t="str">
        <f>[1]MARET!$G$209</f>
        <v>NGAWEN</v>
      </c>
      <c r="D27" s="28">
        <v>2</v>
      </c>
      <c r="E27" s="28">
        <v>2</v>
      </c>
    </row>
    <row r="28" spans="1:5" ht="15.75" x14ac:dyDescent="0.25">
      <c r="A28" s="5"/>
      <c r="B28" s="5"/>
      <c r="C28" s="65" t="s">
        <v>48</v>
      </c>
      <c r="D28" s="28">
        <v>0</v>
      </c>
      <c r="E28" s="28">
        <v>0</v>
      </c>
    </row>
    <row r="29" spans="1:5" ht="15.75" x14ac:dyDescent="0.2">
      <c r="A29" s="9"/>
      <c r="B29" s="9"/>
      <c r="C29" s="53" t="s">
        <v>43</v>
      </c>
      <c r="D29" s="51">
        <f>SUM(D25:D28)</f>
        <v>15</v>
      </c>
      <c r="E29" s="51">
        <f>SUM(E25:E28)</f>
        <v>9</v>
      </c>
    </row>
    <row r="30" spans="1:5" x14ac:dyDescent="0.2">
      <c r="A30" s="84"/>
      <c r="B30" s="84"/>
      <c r="C30" s="84"/>
      <c r="D30" s="58">
        <f>D9+D14+D19+D24+D29</f>
        <v>60</v>
      </c>
      <c r="E30" s="58">
        <f>E9+E14+E19+E24+E29</f>
        <v>46</v>
      </c>
    </row>
    <row r="44" spans="1:5" x14ac:dyDescent="0.2">
      <c r="A44" s="81"/>
      <c r="B44" s="81"/>
      <c r="C44" s="82"/>
      <c r="D44" s="17">
        <f>D5+D10+D15+D20+D25</f>
        <v>19</v>
      </c>
      <c r="E44" s="17">
        <f>E5+E10+E15+E20+E25</f>
        <v>16</v>
      </c>
    </row>
  </sheetData>
  <mergeCells count="7">
    <mergeCell ref="A1:E2"/>
    <mergeCell ref="D3:E3"/>
    <mergeCell ref="A44:C44"/>
    <mergeCell ref="A3:A4"/>
    <mergeCell ref="B3:B4"/>
    <mergeCell ref="C3:C4"/>
    <mergeCell ref="A30:C30"/>
  </mergeCells>
  <pageMargins left="1.299212598425197" right="0.70866141732283472" top="1.1417322834645669" bottom="0.74803149606299213" header="0.31496062992125984" footer="0.31496062992125984"/>
  <pageSetup paperSize="5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E2"/>
    </sheetView>
  </sheetViews>
  <sheetFormatPr defaultRowHeight="14.25" x14ac:dyDescent="0.2"/>
  <cols>
    <col min="1" max="1" width="20.5703125" style="2" customWidth="1"/>
    <col min="2" max="2" width="19" style="2" customWidth="1"/>
    <col min="3" max="3" width="18.42578125" style="2" customWidth="1"/>
    <col min="4" max="4" width="9.140625" style="2"/>
    <col min="5" max="5" width="11" style="2" customWidth="1"/>
    <col min="6" max="16384" width="9.140625" style="2"/>
  </cols>
  <sheetData>
    <row r="1" spans="1:9" x14ac:dyDescent="0.2">
      <c r="A1" s="78" t="s">
        <v>163</v>
      </c>
      <c r="B1" s="78"/>
      <c r="C1" s="78"/>
      <c r="D1" s="78"/>
      <c r="E1" s="78"/>
    </row>
    <row r="2" spans="1:9" x14ac:dyDescent="0.2">
      <c r="A2" s="79"/>
      <c r="B2" s="79"/>
      <c r="C2" s="79"/>
      <c r="D2" s="79"/>
      <c r="E2" s="79"/>
    </row>
    <row r="3" spans="1:9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9" x14ac:dyDescent="0.2">
      <c r="A4" s="83"/>
      <c r="B4" s="83"/>
      <c r="C4" s="83"/>
      <c r="D4" s="1" t="s">
        <v>6</v>
      </c>
      <c r="E4" s="1" t="s">
        <v>7</v>
      </c>
    </row>
    <row r="5" spans="1:9" ht="15.75" x14ac:dyDescent="0.2">
      <c r="A5" s="18">
        <v>43557</v>
      </c>
      <c r="B5" s="3" t="s">
        <v>46</v>
      </c>
      <c r="C5" s="25" t="str">
        <f>[1]APRIL!$G$17</f>
        <v>WONOSARI</v>
      </c>
      <c r="D5" s="26">
        <v>4</v>
      </c>
      <c r="E5" s="26">
        <v>3</v>
      </c>
    </row>
    <row r="6" spans="1:9" ht="15.75" x14ac:dyDescent="0.2">
      <c r="A6" s="5"/>
      <c r="B6" s="5"/>
      <c r="C6" s="25" t="str">
        <f>[1]APRIL!$G$29</f>
        <v>JALI</v>
      </c>
      <c r="D6" s="26">
        <v>2</v>
      </c>
      <c r="E6" s="26">
        <v>2</v>
      </c>
    </row>
    <row r="7" spans="1:9" ht="15.75" x14ac:dyDescent="0.2">
      <c r="A7" s="5"/>
      <c r="B7" s="5"/>
      <c r="C7" s="25" t="str">
        <f>[1]APRIL!$G$36</f>
        <v>WEDING</v>
      </c>
      <c r="D7" s="26">
        <v>1</v>
      </c>
      <c r="E7" s="26">
        <v>1</v>
      </c>
    </row>
    <row r="8" spans="1:9" ht="15.75" x14ac:dyDescent="0.2">
      <c r="A8" s="5"/>
      <c r="B8" s="5"/>
      <c r="C8" s="25" t="str">
        <f>[1]APRIL!$G$39</f>
        <v>PONCOHARJO</v>
      </c>
      <c r="D8" s="26">
        <v>4</v>
      </c>
      <c r="E8" s="26">
        <v>2</v>
      </c>
    </row>
    <row r="9" spans="1:9" ht="15.75" x14ac:dyDescent="0.2">
      <c r="A9" s="8"/>
      <c r="B9" s="8"/>
      <c r="C9" s="57" t="s">
        <v>43</v>
      </c>
      <c r="D9" s="51">
        <f>SUM(D5:D8)</f>
        <v>11</v>
      </c>
      <c r="E9" s="51">
        <f>SUM(E5:E8)</f>
        <v>8</v>
      </c>
    </row>
    <row r="10" spans="1:9" ht="15.75" x14ac:dyDescent="0.25">
      <c r="A10" s="18">
        <v>43563</v>
      </c>
      <c r="B10" s="3" t="str">
        <f>[1]APRIL!$F$53</f>
        <v>WEDUNG</v>
      </c>
      <c r="C10" s="27" t="str">
        <f>[1]APRIL!$G$53</f>
        <v>KEDUNG MUTIH</v>
      </c>
      <c r="D10" s="28">
        <v>2</v>
      </c>
      <c r="E10" s="28">
        <v>2</v>
      </c>
    </row>
    <row r="11" spans="1:9" ht="15.75" x14ac:dyDescent="0.25">
      <c r="A11" s="8"/>
      <c r="B11" s="5"/>
      <c r="C11" s="27" t="str">
        <f>[1]APRIL!$G$59</f>
        <v>KEDUNG KARANG</v>
      </c>
      <c r="D11" s="28">
        <v>1</v>
      </c>
      <c r="E11" s="28">
        <v>1</v>
      </c>
      <c r="H11" s="2">
        <v>61</v>
      </c>
      <c r="I11" s="2">
        <v>38</v>
      </c>
    </row>
    <row r="12" spans="1:9" ht="15.75" x14ac:dyDescent="0.25">
      <c r="A12" s="8"/>
      <c r="B12" s="5"/>
      <c r="C12" s="27" t="str">
        <f>[1]APRIL!$G$62</f>
        <v>TEDUNAN</v>
      </c>
      <c r="D12" s="28">
        <v>1</v>
      </c>
      <c r="E12" s="28">
        <v>1</v>
      </c>
    </row>
    <row r="13" spans="1:9" ht="15.75" x14ac:dyDescent="0.25">
      <c r="A13" s="8"/>
      <c r="B13" s="5"/>
      <c r="C13" s="27" t="str">
        <f>[1]APRIL!$G$65</f>
        <v>KENDALASEM</v>
      </c>
      <c r="D13" s="28">
        <v>6</v>
      </c>
      <c r="E13" s="28">
        <v>2</v>
      </c>
    </row>
    <row r="14" spans="1:9" ht="15.75" x14ac:dyDescent="0.2">
      <c r="A14" s="9"/>
      <c r="B14" s="9"/>
      <c r="C14" s="57" t="s">
        <v>43</v>
      </c>
      <c r="D14" s="51">
        <f>SUM(D10:D13)</f>
        <v>10</v>
      </c>
      <c r="E14" s="51">
        <f>SUM(E10:E13)</f>
        <v>6</v>
      </c>
    </row>
    <row r="15" spans="1:9" ht="15.75" x14ac:dyDescent="0.25">
      <c r="A15" s="18">
        <v>43564</v>
      </c>
      <c r="B15" s="3" t="str">
        <f>[1]APRIL!$F$83</f>
        <v>DEMPET</v>
      </c>
      <c r="C15" s="25" t="str">
        <f>[1]APRIL!$G$83</f>
        <v>KERAMAT</v>
      </c>
      <c r="D15" s="28">
        <v>3</v>
      </c>
      <c r="E15" s="28">
        <v>2</v>
      </c>
    </row>
    <row r="16" spans="1:9" ht="15.75" x14ac:dyDescent="0.25">
      <c r="A16" s="5"/>
      <c r="B16" s="5"/>
      <c r="C16" s="25" t="str">
        <f>[1]APRIL!$G$95</f>
        <v>HARJOWINANGUN</v>
      </c>
      <c r="D16" s="28">
        <v>7</v>
      </c>
      <c r="E16" s="28">
        <v>2</v>
      </c>
    </row>
    <row r="17" spans="1:5" ht="15.75" x14ac:dyDescent="0.25">
      <c r="A17" s="5"/>
      <c r="B17" s="5"/>
      <c r="C17" s="25" t="str">
        <f>[1]APRIL!$G$116</f>
        <v>SIDOMULYO</v>
      </c>
      <c r="D17" s="28">
        <v>3</v>
      </c>
      <c r="E17" s="28">
        <v>2</v>
      </c>
    </row>
    <row r="18" spans="1:5" ht="15.75" x14ac:dyDescent="0.25">
      <c r="A18" s="5"/>
      <c r="B18" s="5"/>
      <c r="C18" s="27" t="str">
        <f>[1]APRIL!$G$125</f>
        <v>PUNDENARUM</v>
      </c>
      <c r="D18" s="28">
        <v>0</v>
      </c>
      <c r="E18" s="28">
        <v>0</v>
      </c>
    </row>
    <row r="19" spans="1:5" ht="15.75" x14ac:dyDescent="0.2">
      <c r="A19" s="9"/>
      <c r="B19" s="9"/>
      <c r="C19" s="57" t="s">
        <v>43</v>
      </c>
      <c r="D19" s="51">
        <f>SUM(D15:D18)</f>
        <v>13</v>
      </c>
      <c r="E19" s="51">
        <f>SUM(E15:E18)</f>
        <v>6</v>
      </c>
    </row>
    <row r="20" spans="1:5" ht="15.75" x14ac:dyDescent="0.25">
      <c r="A20" s="21">
        <v>43565</v>
      </c>
      <c r="B20" s="5" t="str">
        <f>[1]APRIL!$F$125</f>
        <v>KARANGAWEN</v>
      </c>
      <c r="C20" s="25" t="str">
        <f>[1]APRIL!$G$125</f>
        <v>PUNDENARUM</v>
      </c>
      <c r="D20" s="28">
        <v>3</v>
      </c>
      <c r="E20" s="28">
        <v>3</v>
      </c>
    </row>
    <row r="21" spans="1:5" ht="15.75" x14ac:dyDescent="0.25">
      <c r="A21" s="5"/>
      <c r="B21" s="5"/>
      <c r="C21" s="25" t="str">
        <f>[1]APRIL!$G$135</f>
        <v>BRAMBANG</v>
      </c>
      <c r="D21" s="28">
        <v>4</v>
      </c>
      <c r="E21" s="28">
        <v>3</v>
      </c>
    </row>
    <row r="22" spans="1:5" ht="15.75" x14ac:dyDescent="0.25">
      <c r="A22" s="5"/>
      <c r="B22" s="5"/>
      <c r="C22" s="25" t="str">
        <f>[1]APRIL!$G$142</f>
        <v>BUMIREJO</v>
      </c>
      <c r="D22" s="28">
        <v>4</v>
      </c>
      <c r="E22" s="28">
        <v>2</v>
      </c>
    </row>
    <row r="23" spans="1:5" ht="15.75" x14ac:dyDescent="0.25">
      <c r="A23" s="5"/>
      <c r="B23" s="5"/>
      <c r="C23" s="27" t="str">
        <f>[1]APRIL!$G$152</f>
        <v>SIDOREJO</v>
      </c>
      <c r="D23" s="28">
        <v>1</v>
      </c>
      <c r="E23" s="28">
        <v>1</v>
      </c>
    </row>
    <row r="24" spans="1:5" ht="15.75" x14ac:dyDescent="0.2">
      <c r="A24" s="8"/>
      <c r="B24" s="8"/>
      <c r="C24" s="57" t="s">
        <v>43</v>
      </c>
      <c r="D24" s="51">
        <f>SUM(D20:D23)</f>
        <v>12</v>
      </c>
      <c r="E24" s="51">
        <f>SUM(E20:E23)</f>
        <v>9</v>
      </c>
    </row>
    <row r="25" spans="1:5" ht="15.75" x14ac:dyDescent="0.25">
      <c r="A25" s="18">
        <v>43566</v>
      </c>
      <c r="B25" s="3" t="str">
        <f>[1]APRIL!$F$166</f>
        <v>GUNTUR</v>
      </c>
      <c r="C25" s="25" t="str">
        <f>[1]APRIL!$G$166</f>
        <v>TLOGOWARU</v>
      </c>
      <c r="D25" s="28">
        <v>3</v>
      </c>
      <c r="E25" s="28">
        <v>2</v>
      </c>
    </row>
    <row r="26" spans="1:5" ht="15.75" x14ac:dyDescent="0.25">
      <c r="A26" s="5"/>
      <c r="B26" s="5"/>
      <c r="C26" s="25" t="str">
        <f>[1]APRIL!$G$176</f>
        <v>BOGOSARI</v>
      </c>
      <c r="D26" s="28">
        <v>5</v>
      </c>
      <c r="E26" s="28">
        <v>3</v>
      </c>
    </row>
    <row r="27" spans="1:5" ht="15.75" x14ac:dyDescent="0.25">
      <c r="A27" s="5"/>
      <c r="B27" s="5"/>
      <c r="C27" s="25" t="str">
        <f>[1]APRIL!$G$192</f>
        <v>PAMONGAN</v>
      </c>
      <c r="D27" s="28">
        <v>4</v>
      </c>
      <c r="E27" s="28">
        <v>2</v>
      </c>
    </row>
    <row r="28" spans="1:5" ht="15.75" x14ac:dyDescent="0.25">
      <c r="A28" s="5"/>
      <c r="B28" s="5"/>
      <c r="C28" s="27" t="str">
        <f>[1]APRIL!$G$204</f>
        <v>SUKOREJO</v>
      </c>
      <c r="D28" s="28">
        <v>3</v>
      </c>
      <c r="E28" s="28">
        <v>2</v>
      </c>
    </row>
    <row r="29" spans="1:5" ht="15.75" x14ac:dyDescent="0.2">
      <c r="A29" s="9"/>
      <c r="B29" s="9"/>
      <c r="C29" s="57" t="s">
        <v>43</v>
      </c>
      <c r="D29" s="51">
        <f>SUM(D25:D28)</f>
        <v>15</v>
      </c>
      <c r="E29" s="51">
        <f>SUM(E25:E28)</f>
        <v>9</v>
      </c>
    </row>
    <row r="30" spans="1:5" x14ac:dyDescent="0.2">
      <c r="A30" s="85"/>
      <c r="B30" s="85"/>
      <c r="C30" s="85"/>
      <c r="D30" s="58">
        <f>D9+D14+D19+D24+D29</f>
        <v>61</v>
      </c>
      <c r="E30" s="58">
        <f>E9+E14+E19+E24+E29</f>
        <v>38</v>
      </c>
    </row>
    <row r="44" spans="1:5" x14ac:dyDescent="0.2">
      <c r="A44" s="81"/>
      <c r="B44" s="81"/>
      <c r="C44" s="82"/>
      <c r="D44" s="17">
        <f>SUM(D5:D39)</f>
        <v>183</v>
      </c>
      <c r="E44" s="17">
        <f>SUM(E5:E39)</f>
        <v>114</v>
      </c>
    </row>
  </sheetData>
  <mergeCells count="7">
    <mergeCell ref="A1:E2"/>
    <mergeCell ref="A30:C30"/>
    <mergeCell ref="D3:E3"/>
    <mergeCell ref="A44:C44"/>
    <mergeCell ref="A3:A4"/>
    <mergeCell ref="B3:B4"/>
    <mergeCell ref="C3:C4"/>
  </mergeCells>
  <pageMargins left="1.299212598425197" right="0.70866141732283472" top="1.1417322834645669" bottom="0.74803149606299213" header="0.31496062992125984" footer="0.31496062992125984"/>
  <pageSetup paperSize="5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E25"/>
    </sheetView>
  </sheetViews>
  <sheetFormatPr defaultRowHeight="14.25" x14ac:dyDescent="0.2"/>
  <cols>
    <col min="1" max="1" width="20.5703125" style="2" customWidth="1"/>
    <col min="2" max="2" width="19" style="2" customWidth="1"/>
    <col min="3" max="3" width="18.42578125" style="2" customWidth="1"/>
    <col min="4" max="4" width="9.140625" style="2"/>
    <col min="5" max="5" width="11" style="2" customWidth="1"/>
    <col min="6" max="16384" width="9.140625" style="2"/>
  </cols>
  <sheetData>
    <row r="1" spans="1:8" x14ac:dyDescent="0.2">
      <c r="A1" s="78" t="s">
        <v>162</v>
      </c>
      <c r="B1" s="78"/>
      <c r="C1" s="78"/>
      <c r="D1" s="78"/>
      <c r="E1" s="78"/>
    </row>
    <row r="2" spans="1:8" x14ac:dyDescent="0.2">
      <c r="A2" s="79"/>
      <c r="B2" s="79"/>
      <c r="C2" s="79"/>
      <c r="D2" s="79"/>
      <c r="E2" s="79"/>
    </row>
    <row r="3" spans="1:8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8" x14ac:dyDescent="0.2">
      <c r="A4" s="83"/>
      <c r="B4" s="83"/>
      <c r="C4" s="83"/>
      <c r="D4" s="1" t="s">
        <v>6</v>
      </c>
      <c r="E4" s="1" t="s">
        <v>7</v>
      </c>
    </row>
    <row r="5" spans="1:8" ht="15.75" x14ac:dyDescent="0.2">
      <c r="A5" s="54">
        <v>43592</v>
      </c>
      <c r="B5" s="3" t="str">
        <f>[1]MEI!$F$17</f>
        <v>WONOSALAM</v>
      </c>
      <c r="C5" s="25" t="str">
        <f>[1]MEI!$G$17</f>
        <v>MOJO</v>
      </c>
      <c r="D5" s="26">
        <v>3</v>
      </c>
      <c r="E5" s="26">
        <v>2</v>
      </c>
    </row>
    <row r="6" spans="1:8" ht="15.75" x14ac:dyDescent="0.2">
      <c r="A6" s="10"/>
      <c r="B6" s="5"/>
      <c r="C6" s="25" t="str">
        <f>[1]MEI!$G$26</f>
        <v>KUNCIR</v>
      </c>
      <c r="D6" s="26">
        <v>2</v>
      </c>
      <c r="E6" s="26">
        <v>2</v>
      </c>
    </row>
    <row r="7" spans="1:8" ht="15.75" x14ac:dyDescent="0.2">
      <c r="A7" s="10"/>
      <c r="B7" s="5"/>
      <c r="C7" s="25" t="str">
        <f>[1]MEI!$G$32</f>
        <v>TRENGGULI</v>
      </c>
      <c r="D7" s="26">
        <v>2</v>
      </c>
      <c r="E7" s="26">
        <v>1</v>
      </c>
    </row>
    <row r="8" spans="1:8" ht="15.75" x14ac:dyDescent="0.2">
      <c r="A8" s="10"/>
      <c r="B8" s="5"/>
      <c r="C8" s="25" t="str">
        <f>[1]MEI!$G$38</f>
        <v>MRISEN</v>
      </c>
      <c r="D8" s="26">
        <v>3</v>
      </c>
      <c r="E8" s="26">
        <v>2</v>
      </c>
      <c r="F8" s="60"/>
      <c r="G8" s="60"/>
      <c r="H8" s="60"/>
    </row>
    <row r="9" spans="1:8" ht="15.75" x14ac:dyDescent="0.2">
      <c r="A9" s="7"/>
      <c r="B9" s="8"/>
      <c r="C9" s="57" t="s">
        <v>43</v>
      </c>
      <c r="D9" s="51">
        <f>SUM(D5:D8)</f>
        <v>10</v>
      </c>
      <c r="E9" s="51">
        <f>SUM(E5:E8)</f>
        <v>7</v>
      </c>
      <c r="F9" s="60"/>
      <c r="G9" s="60"/>
      <c r="H9" s="60"/>
    </row>
    <row r="10" spans="1:8" ht="15.75" x14ac:dyDescent="0.25">
      <c r="A10" s="54">
        <v>43593</v>
      </c>
      <c r="B10" s="3" t="str">
        <f>[1]MEI!$F$48</f>
        <v>DEMAK</v>
      </c>
      <c r="C10" s="27" t="str">
        <f>[1]MEI!$G$48</f>
        <v>SEDU</v>
      </c>
      <c r="D10" s="28">
        <v>2</v>
      </c>
      <c r="E10" s="28">
        <v>1</v>
      </c>
      <c r="F10" s="60"/>
      <c r="G10" s="60"/>
      <c r="H10" s="60"/>
    </row>
    <row r="11" spans="1:8" ht="15.75" x14ac:dyDescent="0.25">
      <c r="A11" s="7"/>
      <c r="B11" s="5"/>
      <c r="C11" s="27" t="str">
        <f>[1]MEI!$G$54</f>
        <v>TURIREJO</v>
      </c>
      <c r="D11" s="28">
        <v>4</v>
      </c>
      <c r="E11" s="28">
        <v>3</v>
      </c>
      <c r="F11" s="60"/>
      <c r="G11" s="60"/>
      <c r="H11" s="60"/>
    </row>
    <row r="12" spans="1:8" ht="15.75" x14ac:dyDescent="0.25">
      <c r="A12" s="7"/>
      <c r="B12" s="5"/>
      <c r="C12" s="27" t="str">
        <f>[1]MEI!$G$67</f>
        <v>RAJI</v>
      </c>
      <c r="D12" s="28">
        <v>1</v>
      </c>
      <c r="E12" s="28">
        <v>1</v>
      </c>
      <c r="F12" s="60"/>
      <c r="G12" s="60"/>
      <c r="H12" s="60"/>
    </row>
    <row r="13" spans="1:8" ht="15.75" x14ac:dyDescent="0.25">
      <c r="A13" s="7"/>
      <c r="B13" s="5"/>
      <c r="C13" s="27" t="str">
        <f>[1]MEI!$G$70</f>
        <v>MULYOREJO</v>
      </c>
      <c r="D13" s="28">
        <v>4</v>
      </c>
      <c r="E13" s="28">
        <v>3</v>
      </c>
      <c r="F13" s="60"/>
      <c r="G13" s="60"/>
      <c r="H13" s="60"/>
    </row>
    <row r="14" spans="1:8" ht="15.75" x14ac:dyDescent="0.2">
      <c r="A14" s="7"/>
      <c r="B14" s="8"/>
      <c r="C14" s="57" t="s">
        <v>43</v>
      </c>
      <c r="D14" s="51">
        <f>SUM(D10:D13)</f>
        <v>11</v>
      </c>
      <c r="E14" s="51">
        <f>SUM(E10:E13)</f>
        <v>8</v>
      </c>
      <c r="F14" s="60"/>
      <c r="G14" s="60"/>
      <c r="H14" s="60"/>
    </row>
    <row r="15" spans="1:8" ht="15.75" x14ac:dyDescent="0.25">
      <c r="A15" s="54">
        <v>43601</v>
      </c>
      <c r="B15" s="3" t="str">
        <f>[1]MEI!$F$82</f>
        <v>DEMPET</v>
      </c>
      <c r="C15" s="25" t="str">
        <f>[1]MEI!$G$82</f>
        <v>KUWU</v>
      </c>
      <c r="D15" s="28">
        <v>3</v>
      </c>
      <c r="E15" s="28">
        <v>2</v>
      </c>
      <c r="F15" s="60"/>
      <c r="G15" s="60"/>
      <c r="H15" s="60"/>
    </row>
    <row r="16" spans="1:8" ht="15.75" x14ac:dyDescent="0.25">
      <c r="A16" s="10"/>
      <c r="B16" s="5"/>
      <c r="C16" s="25" t="str">
        <f>[1]MEI!$G$93</f>
        <v>KEDUNGORI</v>
      </c>
      <c r="D16" s="28">
        <v>1</v>
      </c>
      <c r="E16" s="28">
        <v>1</v>
      </c>
      <c r="F16" s="60"/>
      <c r="G16" s="60"/>
      <c r="H16" s="60"/>
    </row>
    <row r="17" spans="1:8" ht="15.75" x14ac:dyDescent="0.25">
      <c r="A17" s="10"/>
      <c r="B17" s="5"/>
      <c r="C17" s="25" t="str">
        <f>[1]MEI!$G$96</f>
        <v>KEBONSARI</v>
      </c>
      <c r="D17" s="28">
        <v>2</v>
      </c>
      <c r="E17" s="28">
        <v>2</v>
      </c>
      <c r="F17" s="60"/>
      <c r="G17" s="60"/>
      <c r="H17" s="60"/>
    </row>
    <row r="18" spans="1:8" ht="15.75" x14ac:dyDescent="0.25">
      <c r="A18" s="10"/>
      <c r="B18" s="5"/>
      <c r="C18" s="27" t="str">
        <f>[1]MEI!$G$102</f>
        <v>GEMPOLDENOK</v>
      </c>
      <c r="D18" s="28">
        <v>3</v>
      </c>
      <c r="E18" s="28">
        <v>3</v>
      </c>
      <c r="F18" s="60"/>
      <c r="G18" s="60"/>
      <c r="H18" s="60"/>
    </row>
    <row r="19" spans="1:8" ht="15.75" x14ac:dyDescent="0.2">
      <c r="A19" s="55"/>
      <c r="B19" s="9"/>
      <c r="C19" s="57" t="s">
        <v>43</v>
      </c>
      <c r="D19" s="51">
        <f>SUM(D15:D18)</f>
        <v>9</v>
      </c>
      <c r="E19" s="51">
        <f>SUM(E15:E18)</f>
        <v>8</v>
      </c>
      <c r="F19" s="60"/>
      <c r="G19" s="60"/>
      <c r="H19" s="60"/>
    </row>
    <row r="20" spans="1:8" ht="15.75" x14ac:dyDescent="0.25">
      <c r="A20" s="61">
        <v>43605</v>
      </c>
      <c r="B20" s="5" t="str">
        <f>[1]MEI!$F$111</f>
        <v>KEBONAGUNG</v>
      </c>
      <c r="C20" s="25" t="str">
        <f>[1]MEI!$G$111</f>
        <v>NGELAMPOK LOR</v>
      </c>
      <c r="D20" s="28">
        <v>1</v>
      </c>
      <c r="E20" s="28">
        <v>1</v>
      </c>
      <c r="F20" s="60"/>
      <c r="G20" s="60"/>
      <c r="H20" s="60"/>
    </row>
    <row r="21" spans="1:8" ht="15.75" x14ac:dyDescent="0.25">
      <c r="A21" s="10"/>
      <c r="B21" s="5"/>
      <c r="C21" s="25" t="str">
        <f>[1]MEI!$G$114</f>
        <v>MANGUNAN</v>
      </c>
      <c r="D21" s="28">
        <v>4</v>
      </c>
      <c r="E21" s="28">
        <v>3</v>
      </c>
      <c r="F21" s="60"/>
      <c r="G21" s="60"/>
      <c r="H21" s="60"/>
    </row>
    <row r="22" spans="1:8" ht="15.75" x14ac:dyDescent="0.25">
      <c r="A22" s="10"/>
      <c r="B22" s="5"/>
      <c r="C22" s="25" t="str">
        <f>[1]MEI!$G$128</f>
        <v>MIJEN</v>
      </c>
      <c r="D22" s="28">
        <v>2</v>
      </c>
      <c r="E22" s="28">
        <v>2</v>
      </c>
      <c r="F22" s="60"/>
      <c r="G22" s="60"/>
      <c r="H22" s="60"/>
    </row>
    <row r="23" spans="1:8" ht="15.75" x14ac:dyDescent="0.25">
      <c r="A23" s="10"/>
      <c r="B23" s="5"/>
      <c r="C23" s="27" t="str">
        <f>[1]MEI!$G$134</f>
        <v>KEBONAGUNG</v>
      </c>
      <c r="D23" s="28">
        <v>3</v>
      </c>
      <c r="E23" s="28">
        <v>3</v>
      </c>
      <c r="F23" s="60"/>
      <c r="G23" s="60"/>
      <c r="H23" s="60"/>
    </row>
    <row r="24" spans="1:8" ht="15.75" x14ac:dyDescent="0.2">
      <c r="A24" s="55"/>
      <c r="B24" s="9"/>
      <c r="C24" s="57" t="s">
        <v>43</v>
      </c>
      <c r="D24" s="51">
        <f>SUM(D20:D23)</f>
        <v>10</v>
      </c>
      <c r="E24" s="51">
        <f>SUM(E20:E23)</f>
        <v>9</v>
      </c>
    </row>
    <row r="25" spans="1:8" x14ac:dyDescent="0.2">
      <c r="A25" s="86"/>
      <c r="B25" s="86"/>
      <c r="C25" s="87"/>
      <c r="D25" s="58">
        <f>D9+D14+D19+D24</f>
        <v>40</v>
      </c>
      <c r="E25" s="58">
        <f>E9+E14+E19+E24</f>
        <v>32</v>
      </c>
    </row>
  </sheetData>
  <mergeCells count="6">
    <mergeCell ref="A1:E2"/>
    <mergeCell ref="D3:E3"/>
    <mergeCell ref="A25:C25"/>
    <mergeCell ref="A3:A4"/>
    <mergeCell ref="B3:B4"/>
    <mergeCell ref="C3:C4"/>
  </mergeCells>
  <pageMargins left="1.1023622047244095" right="0.70866141732283472" top="1.1417322834645669" bottom="0.74803149606299213" header="0.31496062992125984" footer="0.31496062992125984"/>
  <pageSetup paperSize="5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E25"/>
    </sheetView>
  </sheetViews>
  <sheetFormatPr defaultRowHeight="14.25" x14ac:dyDescent="0.2"/>
  <cols>
    <col min="1" max="1" width="20.5703125" style="2" customWidth="1"/>
    <col min="2" max="2" width="19" style="2" customWidth="1"/>
    <col min="3" max="3" width="18.42578125" style="2" customWidth="1"/>
    <col min="4" max="4" width="9.140625" style="2"/>
    <col min="5" max="5" width="11" style="2" customWidth="1"/>
    <col min="6" max="16384" width="9.140625" style="2"/>
  </cols>
  <sheetData>
    <row r="1" spans="1:7" x14ac:dyDescent="0.2">
      <c r="A1" s="78" t="s">
        <v>161</v>
      </c>
      <c r="B1" s="78"/>
      <c r="C1" s="78"/>
      <c r="D1" s="78"/>
      <c r="E1" s="78"/>
    </row>
    <row r="2" spans="1:7" x14ac:dyDescent="0.2">
      <c r="A2" s="79"/>
      <c r="B2" s="79"/>
      <c r="C2" s="79"/>
      <c r="D2" s="79"/>
      <c r="E2" s="79"/>
    </row>
    <row r="3" spans="1:7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7" x14ac:dyDescent="0.2">
      <c r="A4" s="83"/>
      <c r="B4" s="83"/>
      <c r="C4" s="83"/>
      <c r="D4" s="1" t="s">
        <v>6</v>
      </c>
      <c r="E4" s="1" t="s">
        <v>7</v>
      </c>
    </row>
    <row r="5" spans="1:7" ht="15.75" x14ac:dyDescent="0.2">
      <c r="A5" s="54">
        <v>43627</v>
      </c>
      <c r="B5" s="3" t="str">
        <f>[1]JUNI!$F$17</f>
        <v>DEMPET</v>
      </c>
      <c r="C5" s="25" t="str">
        <f>[1]JUNI!$G$17</f>
        <v>GEMPOL DENOK</v>
      </c>
      <c r="D5" s="26">
        <v>5</v>
      </c>
      <c r="E5" s="26">
        <v>4</v>
      </c>
    </row>
    <row r="6" spans="1:7" ht="15.75" x14ac:dyDescent="0.2">
      <c r="A6" s="10"/>
      <c r="B6" s="5"/>
      <c r="C6" s="25" t="str">
        <f>[1]JUNI!$G$33</f>
        <v>HARJOWINANGUN</v>
      </c>
      <c r="D6" s="26">
        <v>5</v>
      </c>
      <c r="E6" s="26">
        <v>4</v>
      </c>
    </row>
    <row r="7" spans="1:7" ht="15.75" x14ac:dyDescent="0.2">
      <c r="A7" s="10"/>
      <c r="B7" s="5"/>
      <c r="C7" s="25" t="str">
        <f>[1]JUNI!$G$48</f>
        <v>SIDOMULYO</v>
      </c>
      <c r="D7" s="26">
        <v>4</v>
      </c>
      <c r="E7" s="26">
        <v>3</v>
      </c>
    </row>
    <row r="8" spans="1:7" ht="15.75" x14ac:dyDescent="0.2">
      <c r="A8" s="10"/>
      <c r="B8" s="5"/>
      <c r="C8" s="25" t="str">
        <f>[1]JUNI!$G$60</f>
        <v>KRAMAT</v>
      </c>
      <c r="D8" s="26">
        <v>3</v>
      </c>
      <c r="E8" s="26">
        <v>2</v>
      </c>
      <c r="F8" s="24">
        <f>D5+D6+D7+D8</f>
        <v>17</v>
      </c>
      <c r="G8" s="24">
        <f>E5+E6+E7+E8</f>
        <v>13</v>
      </c>
    </row>
    <row r="9" spans="1:7" ht="15.75" x14ac:dyDescent="0.2">
      <c r="A9" s="7"/>
      <c r="B9" s="8"/>
      <c r="C9" s="57" t="s">
        <v>43</v>
      </c>
      <c r="D9" s="51">
        <f>SUM(D5:D8)</f>
        <v>17</v>
      </c>
      <c r="E9" s="51">
        <f>SUM(E5:E8)</f>
        <v>13</v>
      </c>
    </row>
    <row r="10" spans="1:7" ht="15.75" x14ac:dyDescent="0.25">
      <c r="A10" s="54">
        <v>43628</v>
      </c>
      <c r="B10" s="3" t="str">
        <f>[1]JUNI!$F$69</f>
        <v>GUNTUR</v>
      </c>
      <c r="C10" s="27" t="str">
        <f>[1]JUNI!$G$69</f>
        <v>BAKALREJO</v>
      </c>
      <c r="D10" s="28">
        <v>4</v>
      </c>
      <c r="E10" s="28">
        <v>3</v>
      </c>
    </row>
    <row r="11" spans="1:7" ht="15.75" x14ac:dyDescent="0.25">
      <c r="A11" s="7"/>
      <c r="B11" s="5"/>
      <c r="C11" s="27" t="str">
        <f>[1]JUNI!$G$82</f>
        <v>GUNTUR</v>
      </c>
      <c r="D11" s="28">
        <v>2</v>
      </c>
      <c r="E11" s="28">
        <v>2</v>
      </c>
    </row>
    <row r="12" spans="1:7" ht="15.75" x14ac:dyDescent="0.25">
      <c r="A12" s="7"/>
      <c r="B12" s="5"/>
      <c r="C12" s="27" t="str">
        <f>[1]JUNI!$G$88</f>
        <v>BOGOSARI</v>
      </c>
      <c r="D12" s="28">
        <v>4</v>
      </c>
      <c r="E12" s="28">
        <v>3</v>
      </c>
      <c r="F12" s="24">
        <f>D10+D11+D12+D13</f>
        <v>15</v>
      </c>
      <c r="G12" s="24">
        <f>E10+E11+E12+E13</f>
        <v>11</v>
      </c>
    </row>
    <row r="13" spans="1:7" ht="15.75" x14ac:dyDescent="0.25">
      <c r="A13" s="7"/>
      <c r="B13" s="5"/>
      <c r="C13" s="27" t="str">
        <f>[1]JUNI!$G$100</f>
        <v>PAMONGAN</v>
      </c>
      <c r="D13" s="28">
        <v>5</v>
      </c>
      <c r="E13" s="28">
        <v>3</v>
      </c>
    </row>
    <row r="14" spans="1:7" ht="15.75" x14ac:dyDescent="0.2">
      <c r="A14" s="7"/>
      <c r="B14" s="8"/>
      <c r="C14" s="57" t="s">
        <v>43</v>
      </c>
      <c r="D14" s="51">
        <f>SUM(D10:D13)</f>
        <v>15</v>
      </c>
      <c r="E14" s="51">
        <f>SUM(E10:E13)</f>
        <v>11</v>
      </c>
    </row>
    <row r="15" spans="1:7" ht="15.75" x14ac:dyDescent="0.25">
      <c r="A15" s="54">
        <v>43630</v>
      </c>
      <c r="B15" s="3" t="str">
        <f>[1]JUNI!$F$118</f>
        <v>GAJAH</v>
      </c>
      <c r="C15" s="25" t="str">
        <f>[1]JUNI!$G$118</f>
        <v>MLEKANG</v>
      </c>
      <c r="D15" s="28">
        <v>5</v>
      </c>
      <c r="E15" s="28">
        <v>3</v>
      </c>
    </row>
    <row r="16" spans="1:7" ht="15.75" x14ac:dyDescent="0.25">
      <c r="A16" s="10"/>
      <c r="B16" s="5"/>
      <c r="C16" s="25" t="str">
        <f>[1]JUNI!$G$134</f>
        <v>TLOGOPANDAN</v>
      </c>
      <c r="D16" s="28">
        <v>5</v>
      </c>
      <c r="E16" s="28">
        <v>4</v>
      </c>
      <c r="F16" s="24">
        <f>D15+D16+D17+D18</f>
        <v>16</v>
      </c>
      <c r="G16" s="24">
        <f>E15+E16+E17+E18</f>
        <v>12</v>
      </c>
    </row>
    <row r="17" spans="1:7" ht="15.75" x14ac:dyDescent="0.25">
      <c r="A17" s="10"/>
      <c r="B17" s="5"/>
      <c r="C17" s="25" t="str">
        <f>[1]JUNI!$G$149</f>
        <v>SAMBUNG</v>
      </c>
      <c r="D17" s="28">
        <v>6</v>
      </c>
      <c r="E17" s="28">
        <v>5</v>
      </c>
    </row>
    <row r="18" spans="1:7" ht="15.75" x14ac:dyDescent="0.25">
      <c r="A18" s="10"/>
      <c r="B18" s="5"/>
      <c r="C18" s="27" t="s">
        <v>52</v>
      </c>
      <c r="D18" s="28">
        <v>0</v>
      </c>
      <c r="E18" s="28">
        <v>0</v>
      </c>
    </row>
    <row r="19" spans="1:7" ht="15.75" x14ac:dyDescent="0.2">
      <c r="A19" s="55"/>
      <c r="B19" s="9"/>
      <c r="C19" s="57" t="s">
        <v>43</v>
      </c>
      <c r="D19" s="51">
        <f>SUM(D15:D18)</f>
        <v>16</v>
      </c>
      <c r="E19" s="51">
        <f>SUM(E15:E18)</f>
        <v>12</v>
      </c>
    </row>
    <row r="20" spans="1:7" ht="15.75" x14ac:dyDescent="0.25">
      <c r="A20" s="61">
        <v>43633</v>
      </c>
      <c r="B20" s="5" t="str">
        <f>[1]JUNI!$F$173</f>
        <v>MIJEN</v>
      </c>
      <c r="C20" s="25" t="str">
        <f>[1]JUNI!$G$167</f>
        <v>MLATEN</v>
      </c>
      <c r="D20" s="28">
        <v>2</v>
      </c>
      <c r="E20" s="28">
        <v>2</v>
      </c>
      <c r="F20" s="24">
        <f>D20+D21+D22+D23</f>
        <v>12</v>
      </c>
      <c r="G20" s="24">
        <f>E20+E21+E22+E23</f>
        <v>10</v>
      </c>
    </row>
    <row r="21" spans="1:7" ht="15.75" x14ac:dyDescent="0.25">
      <c r="A21" s="10"/>
      <c r="B21" s="5"/>
      <c r="C21" s="25" t="str">
        <f>[1]JUNI!$G$173</f>
        <v>BANTENG MATI</v>
      </c>
      <c r="D21" s="28">
        <v>3</v>
      </c>
      <c r="E21" s="28">
        <v>2</v>
      </c>
    </row>
    <row r="22" spans="1:7" ht="15.75" x14ac:dyDescent="0.25">
      <c r="A22" s="10"/>
      <c r="B22" s="5"/>
      <c r="C22" s="25" t="str">
        <f>[1]JUNI!$G$183</f>
        <v>PASIR</v>
      </c>
      <c r="D22" s="28">
        <v>4</v>
      </c>
      <c r="E22" s="28">
        <v>3</v>
      </c>
    </row>
    <row r="23" spans="1:7" ht="15.75" x14ac:dyDescent="0.25">
      <c r="A23" s="10"/>
      <c r="B23" s="5"/>
      <c r="C23" s="27" t="str">
        <f>[1]JUNI!$G$201</f>
        <v xml:space="preserve"> NGELOKULON</v>
      </c>
      <c r="D23" s="28">
        <v>3</v>
      </c>
      <c r="E23" s="28">
        <v>3</v>
      </c>
    </row>
    <row r="24" spans="1:7" ht="15.75" x14ac:dyDescent="0.2">
      <c r="A24" s="55"/>
      <c r="B24" s="9"/>
      <c r="C24" s="57" t="s">
        <v>43</v>
      </c>
      <c r="D24" s="51">
        <f>SUM(D20:D23)</f>
        <v>12</v>
      </c>
      <c r="E24" s="51">
        <f>SUM(E20:E23)</f>
        <v>10</v>
      </c>
    </row>
    <row r="25" spans="1:7" x14ac:dyDescent="0.2">
      <c r="A25" s="85"/>
      <c r="B25" s="85"/>
      <c r="C25" s="85"/>
      <c r="D25" s="58">
        <f>D9+D14+D19+D24</f>
        <v>60</v>
      </c>
      <c r="E25" s="58">
        <f>E9+E14+E19+E24</f>
        <v>46</v>
      </c>
    </row>
    <row r="36" spans="1:5" x14ac:dyDescent="0.2">
      <c r="A36" s="81"/>
      <c r="B36" s="81"/>
      <c r="C36" s="82"/>
      <c r="D36" s="17"/>
      <c r="E36" s="17"/>
    </row>
  </sheetData>
  <mergeCells count="7">
    <mergeCell ref="A1:E2"/>
    <mergeCell ref="D3:E3"/>
    <mergeCell ref="A36:C36"/>
    <mergeCell ref="A3:A4"/>
    <mergeCell ref="B3:B4"/>
    <mergeCell ref="C3:C4"/>
    <mergeCell ref="A25:C25"/>
  </mergeCells>
  <pageMargins left="1.1023622047244095" right="0.70866141732283472" top="1.1417322834645669" bottom="0.74803149606299213" header="0.31496062992125984" footer="0.31496062992125984"/>
  <pageSetup paperSize="5" scale="9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3" workbookViewId="0">
      <selection activeCell="A3" sqref="A3:E4"/>
    </sheetView>
  </sheetViews>
  <sheetFormatPr defaultRowHeight="14.25" x14ac:dyDescent="0.2"/>
  <cols>
    <col min="1" max="1" width="20.5703125" style="2" customWidth="1"/>
    <col min="2" max="2" width="19" style="2" customWidth="1"/>
    <col min="3" max="3" width="18.42578125" style="2" customWidth="1"/>
    <col min="4" max="4" width="9.140625" style="2"/>
    <col min="5" max="5" width="11" style="2" customWidth="1"/>
    <col min="6" max="6" width="9.140625" style="2" customWidth="1"/>
    <col min="7" max="7" width="11.42578125" style="2" customWidth="1"/>
    <col min="8" max="16384" width="9.140625" style="2"/>
  </cols>
  <sheetData>
    <row r="1" spans="1:7" x14ac:dyDescent="0.2">
      <c r="A1" s="88" t="s">
        <v>160</v>
      </c>
      <c r="B1" s="88"/>
      <c r="C1" s="88"/>
      <c r="D1" s="88"/>
      <c r="E1" s="88"/>
    </row>
    <row r="2" spans="1:7" x14ac:dyDescent="0.2">
      <c r="A2" s="88"/>
      <c r="B2" s="88"/>
      <c r="C2" s="88"/>
      <c r="D2" s="88"/>
      <c r="E2" s="88"/>
    </row>
    <row r="3" spans="1:7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7" x14ac:dyDescent="0.2">
      <c r="A4" s="83"/>
      <c r="B4" s="83"/>
      <c r="C4" s="83"/>
      <c r="D4" s="52" t="s">
        <v>6</v>
      </c>
      <c r="E4" s="52" t="s">
        <v>7</v>
      </c>
      <c r="F4" s="29"/>
      <c r="G4" s="29"/>
    </row>
    <row r="5" spans="1:7" ht="15.75" x14ac:dyDescent="0.2">
      <c r="A5" s="54">
        <v>43651</v>
      </c>
      <c r="B5" s="3" t="str">
        <f>[1]JULI!$F$17</f>
        <v>KEBONAGUNG</v>
      </c>
      <c r="C5" s="64" t="str">
        <f>[1]JULI!$G$17</f>
        <v>MIJEN</v>
      </c>
      <c r="D5" s="26">
        <v>3</v>
      </c>
      <c r="E5" s="26">
        <v>2</v>
      </c>
    </row>
    <row r="6" spans="1:7" ht="15.75" x14ac:dyDescent="0.2">
      <c r="A6" s="10"/>
      <c r="B6" s="5"/>
      <c r="C6" s="64" t="str">
        <f>[1]JULI!$G$30</f>
        <v>BABAT</v>
      </c>
      <c r="D6" s="26">
        <v>3</v>
      </c>
      <c r="E6" s="26">
        <v>3</v>
      </c>
    </row>
    <row r="7" spans="1:7" ht="15.75" x14ac:dyDescent="0.2">
      <c r="A7" s="10"/>
      <c r="B7" s="5"/>
      <c r="C7" s="64" t="str">
        <f>[1]JULI!$G$38</f>
        <v>WERDOYO</v>
      </c>
      <c r="D7" s="26">
        <v>3</v>
      </c>
      <c r="E7" s="26">
        <v>2</v>
      </c>
    </row>
    <row r="8" spans="1:7" ht="15.75" x14ac:dyDescent="0.2">
      <c r="A8" s="10"/>
      <c r="B8" s="5"/>
      <c r="C8" s="64" t="str">
        <f>[1]JULI!$G$48</f>
        <v>MANGUNREJO</v>
      </c>
      <c r="D8" s="26">
        <v>4</v>
      </c>
      <c r="E8" s="26">
        <v>3</v>
      </c>
      <c r="F8" s="59"/>
      <c r="G8" s="59"/>
    </row>
    <row r="9" spans="1:7" ht="15.75" x14ac:dyDescent="0.2">
      <c r="A9" s="55"/>
      <c r="B9" s="9"/>
      <c r="C9" s="53" t="s">
        <v>43</v>
      </c>
      <c r="D9" s="51">
        <f>SUM(D5:D8)</f>
        <v>13</v>
      </c>
      <c r="E9" s="51">
        <f>SUM(E5:E8)</f>
        <v>10</v>
      </c>
      <c r="F9" s="59"/>
      <c r="G9" s="59"/>
    </row>
    <row r="10" spans="1:7" ht="15.75" x14ac:dyDescent="0.25">
      <c r="A10" s="18">
        <v>43661</v>
      </c>
      <c r="B10" s="3" t="str">
        <f>[1]JULI!$F$60</f>
        <v>DEMAK</v>
      </c>
      <c r="C10" s="65" t="str">
        <f>[1]JULI!$G$60</f>
        <v>TURIREJO</v>
      </c>
      <c r="D10" s="28">
        <v>19</v>
      </c>
      <c r="E10" s="28">
        <v>6</v>
      </c>
      <c r="F10" s="59"/>
      <c r="G10" s="59"/>
    </row>
    <row r="11" spans="1:7" ht="15.75" x14ac:dyDescent="0.25">
      <c r="A11" s="8"/>
      <c r="B11" s="5"/>
      <c r="C11" s="65" t="str">
        <f>[1]JULI!$G$120</f>
        <v>SEDO</v>
      </c>
      <c r="D11" s="28">
        <v>5</v>
      </c>
      <c r="E11" s="28">
        <v>3</v>
      </c>
      <c r="F11" s="59"/>
      <c r="G11" s="59"/>
    </row>
    <row r="12" spans="1:7" ht="15.75" x14ac:dyDescent="0.25">
      <c r="A12" s="8"/>
      <c r="B12" s="5"/>
      <c r="C12" s="65" t="str">
        <f>[1]JULI!$G$135</f>
        <v>MULYOREJO</v>
      </c>
      <c r="D12" s="28">
        <v>2</v>
      </c>
      <c r="E12" s="28">
        <v>2</v>
      </c>
      <c r="F12" s="59"/>
      <c r="G12" s="59"/>
    </row>
    <row r="13" spans="1:7" ht="15.75" x14ac:dyDescent="0.25">
      <c r="A13" s="8"/>
      <c r="B13" s="5"/>
      <c r="C13" s="65" t="s">
        <v>54</v>
      </c>
      <c r="D13" s="28">
        <v>0</v>
      </c>
      <c r="E13" s="28">
        <v>0</v>
      </c>
      <c r="F13" s="59"/>
      <c r="G13" s="59"/>
    </row>
    <row r="14" spans="1:7" ht="15.75" x14ac:dyDescent="0.2">
      <c r="A14" s="9"/>
      <c r="B14" s="9"/>
      <c r="C14" s="53" t="s">
        <v>43</v>
      </c>
      <c r="D14" s="51">
        <f>SUM(D10:D13)</f>
        <v>26</v>
      </c>
      <c r="E14" s="51">
        <f>SUM(E10:E13)</f>
        <v>11</v>
      </c>
      <c r="F14" s="59"/>
      <c r="G14" s="59"/>
    </row>
    <row r="15" spans="1:7" ht="15.75" x14ac:dyDescent="0.25">
      <c r="A15" s="18">
        <v>43662</v>
      </c>
      <c r="B15" s="3" t="str">
        <f>[1]JULI!$F$141</f>
        <v>DEMPET</v>
      </c>
      <c r="C15" s="64" t="str">
        <f>[1]JULI!$G$141</f>
        <v>KEDUNGORI</v>
      </c>
      <c r="D15" s="28">
        <v>3</v>
      </c>
      <c r="E15" s="28">
        <v>3</v>
      </c>
      <c r="F15" s="59"/>
      <c r="G15" s="59"/>
    </row>
    <row r="16" spans="1:7" ht="15.75" x14ac:dyDescent="0.25">
      <c r="A16" s="5"/>
      <c r="B16" s="5"/>
      <c r="C16" s="64" t="str">
        <f>[1]JULI!$G$151</f>
        <v>BALEROMO</v>
      </c>
      <c r="D16" s="28">
        <v>2</v>
      </c>
      <c r="E16" s="28">
        <v>2</v>
      </c>
      <c r="F16" s="59"/>
      <c r="G16" s="59"/>
    </row>
    <row r="17" spans="1:5" ht="15.75" x14ac:dyDescent="0.25">
      <c r="A17" s="5"/>
      <c r="B17" s="5"/>
      <c r="C17" s="64" t="str">
        <f>[1]JULI!$G$160</f>
        <v>JERUK GULUNG</v>
      </c>
      <c r="D17" s="28">
        <v>2</v>
      </c>
      <c r="E17" s="28">
        <v>1</v>
      </c>
    </row>
    <row r="18" spans="1:5" ht="15.75" x14ac:dyDescent="0.25">
      <c r="A18" s="5"/>
      <c r="B18" s="5"/>
      <c r="C18" s="65" t="str">
        <f>[1]JULI!$G$166</f>
        <v>KUNIR</v>
      </c>
      <c r="D18" s="28">
        <v>3</v>
      </c>
      <c r="E18" s="28">
        <v>3</v>
      </c>
    </row>
    <row r="19" spans="1:5" ht="15.75" x14ac:dyDescent="0.2">
      <c r="A19" s="9"/>
      <c r="B19" s="9"/>
      <c r="C19" s="53" t="s">
        <v>43</v>
      </c>
      <c r="D19" s="51">
        <f>SUM(D15:D18)</f>
        <v>10</v>
      </c>
      <c r="E19" s="51">
        <f>SUM(E15:E18)</f>
        <v>9</v>
      </c>
    </row>
    <row r="20" spans="1:5" ht="15.75" x14ac:dyDescent="0.25">
      <c r="A20" s="21">
        <v>43663</v>
      </c>
      <c r="B20" s="5" t="str">
        <f>[1]JULI!$F$176</f>
        <v>WEDUNG</v>
      </c>
      <c r="C20" s="64" t="str">
        <f>[1]JULI!$G$176</f>
        <v>NGAWEN</v>
      </c>
      <c r="D20" s="28">
        <v>3</v>
      </c>
      <c r="E20" s="28">
        <v>3</v>
      </c>
    </row>
    <row r="21" spans="1:5" ht="15.75" x14ac:dyDescent="0.25">
      <c r="A21" s="5"/>
      <c r="B21" s="5"/>
      <c r="C21" s="64" t="str">
        <f>[1]JULI!$G$186</f>
        <v>WEDUNG</v>
      </c>
      <c r="D21" s="28">
        <v>3</v>
      </c>
      <c r="E21" s="28">
        <v>3</v>
      </c>
    </row>
    <row r="22" spans="1:5" ht="15.75" x14ac:dyDescent="0.25">
      <c r="A22" s="5"/>
      <c r="B22" s="5"/>
      <c r="C22" s="64" t="str">
        <f>[1]JULI!$G$195</f>
        <v>KENDUREN</v>
      </c>
      <c r="D22" s="28">
        <v>6</v>
      </c>
      <c r="E22" s="28">
        <v>5</v>
      </c>
    </row>
    <row r="23" spans="1:5" ht="15.75" x14ac:dyDescent="0.25">
      <c r="A23" s="5"/>
      <c r="B23" s="5"/>
      <c r="C23" s="65" t="str">
        <f>[1]JULI!$G$215</f>
        <v>RUWIT</v>
      </c>
      <c r="D23" s="28">
        <v>2</v>
      </c>
      <c r="E23" s="28">
        <v>2</v>
      </c>
    </row>
    <row r="24" spans="1:5" ht="15.75" x14ac:dyDescent="0.2">
      <c r="A24" s="9"/>
      <c r="B24" s="9"/>
      <c r="C24" s="53" t="s">
        <v>43</v>
      </c>
      <c r="D24" s="51">
        <f>SUM(D20:D23)</f>
        <v>14</v>
      </c>
      <c r="E24" s="51">
        <f>SUM(E20:E23)</f>
        <v>13</v>
      </c>
    </row>
    <row r="25" spans="1:5" x14ac:dyDescent="0.2">
      <c r="A25" s="89"/>
      <c r="B25" s="89"/>
      <c r="C25" s="84"/>
      <c r="D25" s="58">
        <f>D9+D14+D19+D24</f>
        <v>63</v>
      </c>
      <c r="E25" s="58">
        <f>E9+E14+E19+E24</f>
        <v>43</v>
      </c>
    </row>
  </sheetData>
  <mergeCells count="6">
    <mergeCell ref="A1:E2"/>
    <mergeCell ref="A25:C25"/>
    <mergeCell ref="D3:E3"/>
    <mergeCell ref="A3:A4"/>
    <mergeCell ref="B3:B4"/>
    <mergeCell ref="C3:C4"/>
  </mergeCells>
  <pageMargins left="1.1023622047244095" right="0.70866141732283472" top="1.1417322834645669" bottom="0.74803149606299213" header="0.31496062992125984" footer="0.31496062992125984"/>
  <pageSetup paperSize="5" scale="9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28" zoomScaleNormal="100" workbookViewId="0">
      <selection sqref="A1:E45"/>
    </sheetView>
  </sheetViews>
  <sheetFormatPr defaultRowHeight="14.25" x14ac:dyDescent="0.2"/>
  <cols>
    <col min="1" max="1" width="24" style="2" customWidth="1"/>
    <col min="2" max="2" width="19" style="2" customWidth="1"/>
    <col min="3" max="3" width="18.42578125" style="2" customWidth="1"/>
    <col min="4" max="4" width="10.42578125" style="2" bestFit="1" customWidth="1"/>
    <col min="5" max="5" width="11" style="2" customWidth="1"/>
    <col min="6" max="16384" width="9.140625" style="2"/>
  </cols>
  <sheetData>
    <row r="1" spans="1:5" x14ac:dyDescent="0.2">
      <c r="A1" s="78" t="s">
        <v>159</v>
      </c>
      <c r="B1" s="78"/>
      <c r="C1" s="78"/>
      <c r="D1" s="78"/>
      <c r="E1" s="78"/>
    </row>
    <row r="2" spans="1:5" x14ac:dyDescent="0.2">
      <c r="A2" s="79"/>
      <c r="B2" s="79"/>
      <c r="C2" s="79"/>
      <c r="D2" s="79"/>
      <c r="E2" s="79"/>
    </row>
    <row r="3" spans="1:5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5" x14ac:dyDescent="0.2">
      <c r="A4" s="83"/>
      <c r="B4" s="83"/>
      <c r="C4" s="83"/>
      <c r="D4" s="1" t="s">
        <v>6</v>
      </c>
      <c r="E4" s="1" t="s">
        <v>7</v>
      </c>
    </row>
    <row r="5" spans="1:5" ht="15.75" x14ac:dyDescent="0.2">
      <c r="A5" s="18">
        <v>43682</v>
      </c>
      <c r="B5" s="4" t="s">
        <v>55</v>
      </c>
      <c r="C5" s="66" t="s">
        <v>56</v>
      </c>
      <c r="D5" s="26">
        <v>7</v>
      </c>
      <c r="E5" s="26">
        <v>6</v>
      </c>
    </row>
    <row r="6" spans="1:5" ht="15.75" x14ac:dyDescent="0.2">
      <c r="A6" s="5"/>
      <c r="B6" s="5"/>
      <c r="C6" s="66" t="s">
        <v>57</v>
      </c>
      <c r="D6" s="26">
        <v>2</v>
      </c>
      <c r="E6" s="26">
        <v>2</v>
      </c>
    </row>
    <row r="7" spans="1:5" ht="15.75" x14ac:dyDescent="0.2">
      <c r="A7" s="5"/>
      <c r="B7" s="5"/>
      <c r="C7" s="66" t="s">
        <v>58</v>
      </c>
      <c r="D7" s="26">
        <v>3</v>
      </c>
      <c r="E7" s="26">
        <v>3</v>
      </c>
    </row>
    <row r="8" spans="1:5" ht="15.75" x14ac:dyDescent="0.2">
      <c r="A8" s="5"/>
      <c r="B8" s="5"/>
      <c r="C8" s="66" t="s">
        <v>59</v>
      </c>
      <c r="D8" s="26">
        <v>4</v>
      </c>
      <c r="E8" s="26">
        <v>3</v>
      </c>
    </row>
    <row r="9" spans="1:5" ht="15.75" x14ac:dyDescent="0.2">
      <c r="A9" s="8"/>
      <c r="B9" s="8"/>
      <c r="C9" s="57" t="s">
        <v>43</v>
      </c>
      <c r="D9" s="51">
        <f>SUM(D5:D8)</f>
        <v>16</v>
      </c>
      <c r="E9" s="51">
        <f>SUM(E5:E8)</f>
        <v>14</v>
      </c>
    </row>
    <row r="10" spans="1:5" ht="15.75" x14ac:dyDescent="0.25">
      <c r="A10" s="18">
        <v>43683</v>
      </c>
      <c r="B10" s="3" t="s">
        <v>38</v>
      </c>
      <c r="C10" s="67" t="s">
        <v>39</v>
      </c>
      <c r="D10" s="28">
        <v>3</v>
      </c>
      <c r="E10" s="28">
        <v>2</v>
      </c>
    </row>
    <row r="11" spans="1:5" ht="15.75" x14ac:dyDescent="0.25">
      <c r="A11" s="8"/>
      <c r="B11" s="5"/>
      <c r="C11" s="67" t="s">
        <v>42</v>
      </c>
      <c r="D11" s="28">
        <v>1</v>
      </c>
      <c r="E11" s="28">
        <v>1</v>
      </c>
    </row>
    <row r="12" spans="1:5" ht="15.75" x14ac:dyDescent="0.25">
      <c r="A12" s="8"/>
      <c r="B12" s="5"/>
      <c r="C12" s="67" t="s">
        <v>41</v>
      </c>
      <c r="D12" s="28">
        <v>7</v>
      </c>
      <c r="E12" s="28">
        <v>5</v>
      </c>
    </row>
    <row r="13" spans="1:5" ht="15.75" x14ac:dyDescent="0.25">
      <c r="A13" s="8"/>
      <c r="B13" s="5"/>
      <c r="C13" s="67" t="s">
        <v>40</v>
      </c>
      <c r="D13" s="28">
        <v>4</v>
      </c>
      <c r="E13" s="28">
        <v>2</v>
      </c>
    </row>
    <row r="14" spans="1:5" ht="15.75" x14ac:dyDescent="0.2">
      <c r="A14" s="8"/>
      <c r="B14" s="8"/>
      <c r="C14" s="57" t="s">
        <v>43</v>
      </c>
      <c r="D14" s="51">
        <f>SUM(D10:D13)</f>
        <v>15</v>
      </c>
      <c r="E14" s="51">
        <f>SUM(E10:E13)</f>
        <v>10</v>
      </c>
    </row>
    <row r="15" spans="1:5" ht="15.75" x14ac:dyDescent="0.25">
      <c r="A15" s="18">
        <v>43690</v>
      </c>
      <c r="B15" s="4" t="s">
        <v>9</v>
      </c>
      <c r="C15" s="66" t="s">
        <v>9</v>
      </c>
      <c r="D15" s="28">
        <v>4</v>
      </c>
      <c r="E15" s="28">
        <v>2</v>
      </c>
    </row>
    <row r="16" spans="1:5" ht="15.75" x14ac:dyDescent="0.25">
      <c r="A16" s="5"/>
      <c r="B16" s="5"/>
      <c r="C16" s="66" t="s">
        <v>60</v>
      </c>
      <c r="D16" s="28">
        <v>1</v>
      </c>
      <c r="E16" s="28">
        <v>1</v>
      </c>
    </row>
    <row r="17" spans="1:5" ht="15.75" x14ac:dyDescent="0.25">
      <c r="A17" s="5"/>
      <c r="B17" s="5"/>
      <c r="C17" s="66" t="s">
        <v>61</v>
      </c>
      <c r="D17" s="28">
        <v>5</v>
      </c>
      <c r="E17" s="28">
        <v>3</v>
      </c>
    </row>
    <row r="18" spans="1:5" ht="15.75" x14ac:dyDescent="0.25">
      <c r="A18" s="5"/>
      <c r="B18" s="5"/>
      <c r="C18" s="67" t="s">
        <v>62</v>
      </c>
      <c r="D18" s="28">
        <v>6</v>
      </c>
      <c r="E18" s="28">
        <v>5</v>
      </c>
    </row>
    <row r="19" spans="1:5" ht="15.75" x14ac:dyDescent="0.2">
      <c r="A19" s="9"/>
      <c r="B19" s="9"/>
      <c r="C19" s="57" t="s">
        <v>43</v>
      </c>
      <c r="D19" s="51">
        <f>SUM(D15:D18)</f>
        <v>16</v>
      </c>
      <c r="E19" s="51">
        <f>SUM(E15:E18)</f>
        <v>11</v>
      </c>
    </row>
    <row r="20" spans="1:5" ht="15.75" x14ac:dyDescent="0.25">
      <c r="A20" s="21">
        <v>43690</v>
      </c>
      <c r="B20" s="11" t="s">
        <v>15</v>
      </c>
      <c r="C20" s="66" t="s">
        <v>63</v>
      </c>
      <c r="D20" s="28">
        <v>2</v>
      </c>
      <c r="E20" s="28">
        <v>2</v>
      </c>
    </row>
    <row r="21" spans="1:5" ht="15.75" x14ac:dyDescent="0.25">
      <c r="A21" s="5"/>
      <c r="B21" s="5"/>
      <c r="C21" s="66" t="s">
        <v>64</v>
      </c>
      <c r="D21" s="28">
        <v>4</v>
      </c>
      <c r="E21" s="28">
        <v>4</v>
      </c>
    </row>
    <row r="22" spans="1:5" ht="15.75" x14ac:dyDescent="0.25">
      <c r="A22" s="5"/>
      <c r="B22" s="5"/>
      <c r="C22" s="66" t="s">
        <v>65</v>
      </c>
      <c r="D22" s="28">
        <v>2</v>
      </c>
      <c r="E22" s="28">
        <v>2</v>
      </c>
    </row>
    <row r="23" spans="1:5" ht="15.75" x14ac:dyDescent="0.25">
      <c r="A23" s="5"/>
      <c r="B23" s="5"/>
      <c r="C23" s="67" t="s">
        <v>66</v>
      </c>
      <c r="D23" s="28">
        <v>3</v>
      </c>
      <c r="E23" s="28">
        <v>2</v>
      </c>
    </row>
    <row r="24" spans="1:5" ht="15.75" x14ac:dyDescent="0.2">
      <c r="A24" s="8"/>
      <c r="B24" s="8"/>
      <c r="C24" s="57" t="s">
        <v>43</v>
      </c>
      <c r="D24" s="51">
        <f>SUM(D20:D23)</f>
        <v>11</v>
      </c>
      <c r="E24" s="51">
        <f>SUM(E20:E23)</f>
        <v>10</v>
      </c>
    </row>
    <row r="25" spans="1:5" ht="15.75" x14ac:dyDescent="0.25">
      <c r="A25" s="18">
        <v>43692</v>
      </c>
      <c r="B25" s="4" t="s">
        <v>67</v>
      </c>
      <c r="C25" s="66" t="s">
        <v>68</v>
      </c>
      <c r="D25" s="28">
        <v>10</v>
      </c>
      <c r="E25" s="28">
        <v>5</v>
      </c>
    </row>
    <row r="26" spans="1:5" ht="15.75" x14ac:dyDescent="0.25">
      <c r="A26" s="5"/>
      <c r="B26" s="5"/>
      <c r="C26" s="66" t="s">
        <v>52</v>
      </c>
      <c r="D26" s="28">
        <v>5</v>
      </c>
      <c r="E26" s="28">
        <v>3</v>
      </c>
    </row>
    <row r="27" spans="1:5" ht="15.75" x14ac:dyDescent="0.25">
      <c r="A27" s="5"/>
      <c r="B27" s="5"/>
      <c r="C27" s="66" t="s">
        <v>69</v>
      </c>
      <c r="D27" s="28">
        <v>1</v>
      </c>
      <c r="E27" s="28">
        <v>1</v>
      </c>
    </row>
    <row r="28" spans="1:5" ht="15.75" x14ac:dyDescent="0.25">
      <c r="A28" s="5"/>
      <c r="B28" s="5"/>
      <c r="C28" s="67" t="s">
        <v>70</v>
      </c>
      <c r="D28" s="28">
        <v>2</v>
      </c>
      <c r="E28" s="28">
        <v>2</v>
      </c>
    </row>
    <row r="29" spans="1:5" ht="15.75" x14ac:dyDescent="0.2">
      <c r="A29" s="9"/>
      <c r="B29" s="9"/>
      <c r="C29" s="57" t="s">
        <v>43</v>
      </c>
      <c r="D29" s="51">
        <f>SUM(D25:D28)</f>
        <v>18</v>
      </c>
      <c r="E29" s="51">
        <f>SUM(E25:E28)</f>
        <v>11</v>
      </c>
    </row>
    <row r="30" spans="1:5" ht="15.75" x14ac:dyDescent="0.25">
      <c r="A30" s="18">
        <v>43692</v>
      </c>
      <c r="B30" s="4" t="s">
        <v>71</v>
      </c>
      <c r="C30" s="66" t="s">
        <v>71</v>
      </c>
      <c r="D30" s="28">
        <v>3</v>
      </c>
      <c r="E30" s="28">
        <v>3</v>
      </c>
    </row>
    <row r="31" spans="1:5" ht="15.75" x14ac:dyDescent="0.25">
      <c r="A31" s="5"/>
      <c r="B31" s="5"/>
      <c r="C31" s="66" t="s">
        <v>72</v>
      </c>
      <c r="D31" s="28">
        <v>4</v>
      </c>
      <c r="E31" s="28">
        <v>3</v>
      </c>
    </row>
    <row r="32" spans="1:5" ht="15.75" x14ac:dyDescent="0.25">
      <c r="A32" s="5"/>
      <c r="B32" s="5"/>
      <c r="C32" s="66" t="s">
        <v>73</v>
      </c>
      <c r="D32" s="28">
        <v>4</v>
      </c>
      <c r="E32" s="28">
        <v>3</v>
      </c>
    </row>
    <row r="33" spans="1:5" ht="15.75" x14ac:dyDescent="0.25">
      <c r="A33" s="5"/>
      <c r="B33" s="5"/>
      <c r="C33" s="67" t="s">
        <v>74</v>
      </c>
      <c r="D33" s="28">
        <v>4</v>
      </c>
      <c r="E33" s="28">
        <v>3</v>
      </c>
    </row>
    <row r="34" spans="1:5" ht="15.75" x14ac:dyDescent="0.2">
      <c r="A34" s="8"/>
      <c r="B34" s="8"/>
      <c r="C34" s="57" t="s">
        <v>43</v>
      </c>
      <c r="D34" s="51">
        <f>SUM(D30:D33)</f>
        <v>15</v>
      </c>
      <c r="E34" s="51">
        <f>SUM(E30:E33)</f>
        <v>12</v>
      </c>
    </row>
    <row r="35" spans="1:5" x14ac:dyDescent="0.2">
      <c r="A35" s="18">
        <v>43696</v>
      </c>
      <c r="B35" s="62" t="s">
        <v>75</v>
      </c>
      <c r="C35" s="73" t="s">
        <v>75</v>
      </c>
      <c r="D35" s="74">
        <v>5</v>
      </c>
      <c r="E35" s="74">
        <v>4</v>
      </c>
    </row>
    <row r="36" spans="1:5" x14ac:dyDescent="0.2">
      <c r="A36" s="8"/>
      <c r="B36" s="63"/>
      <c r="C36" s="73" t="s">
        <v>76</v>
      </c>
      <c r="D36" s="74">
        <v>6</v>
      </c>
      <c r="E36" s="74">
        <v>4</v>
      </c>
    </row>
    <row r="37" spans="1:5" x14ac:dyDescent="0.2">
      <c r="A37" s="8"/>
      <c r="B37" s="63"/>
      <c r="C37" s="73" t="s">
        <v>77</v>
      </c>
      <c r="D37" s="74">
        <v>3</v>
      </c>
      <c r="E37" s="74">
        <v>3</v>
      </c>
    </row>
    <row r="38" spans="1:5" x14ac:dyDescent="0.2">
      <c r="A38" s="8"/>
      <c r="B38" s="63"/>
      <c r="C38" s="73" t="s">
        <v>48</v>
      </c>
      <c r="D38" s="74">
        <v>4</v>
      </c>
      <c r="E38" s="74">
        <v>2</v>
      </c>
    </row>
    <row r="39" spans="1:5" ht="15.75" x14ac:dyDescent="0.2">
      <c r="A39" s="9"/>
      <c r="B39" s="56"/>
      <c r="C39" s="57" t="s">
        <v>43</v>
      </c>
      <c r="D39" s="51">
        <f>SUM(D35:D38)</f>
        <v>18</v>
      </c>
      <c r="E39" s="51">
        <f>SUM(E35:E38)</f>
        <v>13</v>
      </c>
    </row>
    <row r="40" spans="1:5" x14ac:dyDescent="0.2">
      <c r="A40" s="21">
        <v>43697</v>
      </c>
      <c r="B40" s="63" t="s">
        <v>78</v>
      </c>
      <c r="C40" s="73" t="s">
        <v>79</v>
      </c>
      <c r="D40" s="74">
        <v>3</v>
      </c>
      <c r="E40" s="74">
        <v>2</v>
      </c>
    </row>
    <row r="41" spans="1:5" x14ac:dyDescent="0.2">
      <c r="A41" s="8"/>
      <c r="B41" s="63"/>
      <c r="C41" s="73" t="s">
        <v>81</v>
      </c>
      <c r="D41" s="74">
        <v>4</v>
      </c>
      <c r="E41" s="74">
        <v>4</v>
      </c>
    </row>
    <row r="42" spans="1:5" x14ac:dyDescent="0.2">
      <c r="A42" s="8"/>
      <c r="B42" s="63"/>
      <c r="C42" s="73" t="s">
        <v>80</v>
      </c>
      <c r="D42" s="74">
        <v>5</v>
      </c>
      <c r="E42" s="74">
        <v>2</v>
      </c>
    </row>
    <row r="43" spans="1:5" x14ac:dyDescent="0.2">
      <c r="A43" s="8"/>
      <c r="B43" s="63"/>
      <c r="C43" s="73" t="s">
        <v>82</v>
      </c>
      <c r="D43" s="74">
        <v>4</v>
      </c>
      <c r="E43" s="74">
        <v>3</v>
      </c>
    </row>
    <row r="44" spans="1:5" ht="15.75" x14ac:dyDescent="0.2">
      <c r="A44" s="9"/>
      <c r="B44" s="56"/>
      <c r="C44" s="57" t="s">
        <v>43</v>
      </c>
      <c r="D44" s="51">
        <f>SUM(D40:D43)</f>
        <v>16</v>
      </c>
      <c r="E44" s="51">
        <f>SUM(E40:E43)</f>
        <v>11</v>
      </c>
    </row>
    <row r="45" spans="1:5" x14ac:dyDescent="0.2">
      <c r="A45" s="89"/>
      <c r="B45" s="89"/>
      <c r="C45" s="84"/>
      <c r="D45" s="58">
        <f>D9+D14+D19+D24+D29+D34+D39+D44</f>
        <v>125</v>
      </c>
      <c r="E45" s="58">
        <f>E9+E14+E19+E24+E29+E34+E39+E44</f>
        <v>92</v>
      </c>
    </row>
    <row r="69" spans="1:5" ht="15.75" x14ac:dyDescent="0.25">
      <c r="A69" s="90"/>
      <c r="B69" s="90"/>
      <c r="C69" s="90"/>
      <c r="D69" s="22">
        <f>SUM(D5:D64)</f>
        <v>375</v>
      </c>
      <c r="E69" s="22">
        <f>SUM(E5:E64)</f>
        <v>276</v>
      </c>
    </row>
  </sheetData>
  <mergeCells count="7">
    <mergeCell ref="A1:E2"/>
    <mergeCell ref="D3:E3"/>
    <mergeCell ref="A69:C69"/>
    <mergeCell ref="A3:A4"/>
    <mergeCell ref="B3:B4"/>
    <mergeCell ref="C3:C4"/>
    <mergeCell ref="A45:C45"/>
  </mergeCells>
  <pageMargins left="1.1023622047244095" right="0.70866141732283472" top="1.3385826771653544" bottom="0.74803149606299213" header="0.31496062992125984" footer="0.31496062992125984"/>
  <pageSetup paperSize="5" scale="9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45"/>
    </sheetView>
  </sheetViews>
  <sheetFormatPr defaultRowHeight="14.25" x14ac:dyDescent="0.2"/>
  <cols>
    <col min="1" max="1" width="25.140625" style="2" customWidth="1"/>
    <col min="2" max="2" width="19" style="2" customWidth="1"/>
    <col min="3" max="3" width="18.42578125" style="2" customWidth="1"/>
    <col min="4" max="4" width="10.42578125" style="2" bestFit="1" customWidth="1"/>
    <col min="5" max="5" width="11" style="2" customWidth="1"/>
    <col min="6" max="16384" width="9.140625" style="2"/>
  </cols>
  <sheetData>
    <row r="1" spans="1:5" ht="14.25" customHeight="1" x14ac:dyDescent="0.2">
      <c r="A1" s="91" t="s">
        <v>158</v>
      </c>
      <c r="B1" s="91"/>
      <c r="C1" s="91"/>
      <c r="D1" s="91"/>
      <c r="E1" s="91"/>
    </row>
    <row r="2" spans="1:5" ht="14.25" customHeight="1" x14ac:dyDescent="0.2">
      <c r="A2" s="92"/>
      <c r="B2" s="92"/>
      <c r="C2" s="92"/>
      <c r="D2" s="92"/>
      <c r="E2" s="92"/>
    </row>
    <row r="3" spans="1:5" ht="14.25" customHeight="1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5" x14ac:dyDescent="0.2">
      <c r="A4" s="83"/>
      <c r="B4" s="83"/>
      <c r="C4" s="83"/>
      <c r="D4" s="23" t="s">
        <v>6</v>
      </c>
      <c r="E4" s="23" t="s">
        <v>7</v>
      </c>
    </row>
    <row r="5" spans="1:5" ht="15.75" x14ac:dyDescent="0.2">
      <c r="A5" s="54" t="s">
        <v>83</v>
      </c>
      <c r="B5" s="4" t="s">
        <v>38</v>
      </c>
      <c r="C5" s="66" t="s">
        <v>103</v>
      </c>
      <c r="D5" s="26">
        <v>3</v>
      </c>
      <c r="E5" s="26">
        <v>2</v>
      </c>
    </row>
    <row r="6" spans="1:5" ht="15.75" x14ac:dyDescent="0.2">
      <c r="A6" s="10"/>
      <c r="B6" s="5"/>
      <c r="C6" s="66" t="s">
        <v>84</v>
      </c>
      <c r="D6" s="26">
        <v>4</v>
      </c>
      <c r="E6" s="26">
        <v>3</v>
      </c>
    </row>
    <row r="7" spans="1:5" ht="15.75" x14ac:dyDescent="0.2">
      <c r="A7" s="10"/>
      <c r="B7" s="5"/>
      <c r="C7" s="66" t="s">
        <v>85</v>
      </c>
      <c r="D7" s="26">
        <v>4</v>
      </c>
      <c r="E7" s="26">
        <v>2</v>
      </c>
    </row>
    <row r="8" spans="1:5" ht="15.75" x14ac:dyDescent="0.2">
      <c r="A8" s="10"/>
      <c r="B8" s="5"/>
      <c r="C8" s="66" t="s">
        <v>86</v>
      </c>
      <c r="D8" s="26">
        <v>2</v>
      </c>
      <c r="E8" s="26">
        <v>3</v>
      </c>
    </row>
    <row r="9" spans="1:5" ht="15.75" x14ac:dyDescent="0.2">
      <c r="A9" s="7"/>
      <c r="B9" s="8"/>
      <c r="C9" s="57" t="s">
        <v>43</v>
      </c>
      <c r="D9" s="51">
        <f>SUM(D5:D8)</f>
        <v>13</v>
      </c>
      <c r="E9" s="51">
        <f>SUM(E5:E8)</f>
        <v>10</v>
      </c>
    </row>
    <row r="10" spans="1:5" ht="15.75" x14ac:dyDescent="0.25">
      <c r="A10" s="54" t="s">
        <v>83</v>
      </c>
      <c r="B10" s="3" t="s">
        <v>71</v>
      </c>
      <c r="C10" s="67" t="s">
        <v>87</v>
      </c>
      <c r="D10" s="28">
        <v>6</v>
      </c>
      <c r="E10" s="28">
        <v>3</v>
      </c>
    </row>
    <row r="11" spans="1:5" ht="15.75" x14ac:dyDescent="0.25">
      <c r="A11" s="7"/>
      <c r="B11" s="5"/>
      <c r="C11" s="67" t="s">
        <v>88</v>
      </c>
      <c r="D11" s="28">
        <v>6</v>
      </c>
      <c r="E11" s="28">
        <v>4</v>
      </c>
    </row>
    <row r="12" spans="1:5" ht="15.75" x14ac:dyDescent="0.25">
      <c r="A12" s="7"/>
      <c r="B12" s="5"/>
      <c r="C12" s="67" t="s">
        <v>89</v>
      </c>
      <c r="D12" s="28">
        <v>4</v>
      </c>
      <c r="E12" s="28">
        <v>3</v>
      </c>
    </row>
    <row r="13" spans="1:5" ht="15.75" x14ac:dyDescent="0.25">
      <c r="A13" s="7"/>
      <c r="B13" s="5"/>
      <c r="C13" s="67" t="s">
        <v>90</v>
      </c>
      <c r="D13" s="28">
        <v>4</v>
      </c>
      <c r="E13" s="28">
        <v>3</v>
      </c>
    </row>
    <row r="14" spans="1:5" ht="15.75" x14ac:dyDescent="0.2">
      <c r="A14" s="7"/>
      <c r="B14" s="8"/>
      <c r="C14" s="57" t="s">
        <v>43</v>
      </c>
      <c r="D14" s="51">
        <f>SUM(D10:D13)</f>
        <v>20</v>
      </c>
      <c r="E14" s="51">
        <f>SUM(E10:E13)</f>
        <v>13</v>
      </c>
    </row>
    <row r="15" spans="1:5" ht="15.75" x14ac:dyDescent="0.25">
      <c r="A15" s="54" t="s">
        <v>83</v>
      </c>
      <c r="B15" s="3" t="s">
        <v>71</v>
      </c>
      <c r="C15" s="67" t="s">
        <v>87</v>
      </c>
      <c r="D15" s="28">
        <v>6</v>
      </c>
      <c r="E15" s="28">
        <v>3</v>
      </c>
    </row>
    <row r="16" spans="1:5" ht="15.75" x14ac:dyDescent="0.25">
      <c r="A16" s="7"/>
      <c r="B16" s="5"/>
      <c r="C16" s="67" t="s">
        <v>88</v>
      </c>
      <c r="D16" s="28">
        <v>6</v>
      </c>
      <c r="E16" s="28">
        <v>4</v>
      </c>
    </row>
    <row r="17" spans="1:5" ht="15.75" x14ac:dyDescent="0.25">
      <c r="A17" s="7"/>
      <c r="B17" s="5"/>
      <c r="C17" s="67" t="s">
        <v>89</v>
      </c>
      <c r="D17" s="28">
        <v>4</v>
      </c>
      <c r="E17" s="28">
        <v>3</v>
      </c>
    </row>
    <row r="18" spans="1:5" ht="15.75" x14ac:dyDescent="0.25">
      <c r="A18" s="7"/>
      <c r="B18" s="5"/>
      <c r="C18" s="67" t="s">
        <v>90</v>
      </c>
      <c r="D18" s="28">
        <v>4</v>
      </c>
      <c r="E18" s="28">
        <v>3</v>
      </c>
    </row>
    <row r="19" spans="1:5" ht="15.75" x14ac:dyDescent="0.2">
      <c r="A19" s="55"/>
      <c r="B19" s="9"/>
      <c r="C19" s="57" t="s">
        <v>43</v>
      </c>
      <c r="D19" s="51">
        <f>SUM(D15:D18)</f>
        <v>20</v>
      </c>
      <c r="E19" s="51">
        <f>SUM(E15:E18)</f>
        <v>13</v>
      </c>
    </row>
    <row r="20" spans="1:5" ht="15.75" x14ac:dyDescent="0.25">
      <c r="A20" s="54" t="s">
        <v>91</v>
      </c>
      <c r="B20" s="4" t="s">
        <v>32</v>
      </c>
      <c r="C20" s="66" t="s">
        <v>92</v>
      </c>
      <c r="D20" s="28">
        <v>5</v>
      </c>
      <c r="E20" s="28">
        <v>3</v>
      </c>
    </row>
    <row r="21" spans="1:5" ht="15.75" x14ac:dyDescent="0.25">
      <c r="A21" s="10"/>
      <c r="B21" s="5"/>
      <c r="C21" s="66" t="s">
        <v>93</v>
      </c>
      <c r="D21" s="28">
        <v>1</v>
      </c>
      <c r="E21" s="28">
        <v>1</v>
      </c>
    </row>
    <row r="22" spans="1:5" ht="15.75" x14ac:dyDescent="0.25">
      <c r="A22" s="10"/>
      <c r="B22" s="5"/>
      <c r="C22" s="66" t="s">
        <v>104</v>
      </c>
      <c r="D22" s="28">
        <v>4</v>
      </c>
      <c r="E22" s="28">
        <v>3</v>
      </c>
    </row>
    <row r="23" spans="1:5" ht="15.75" x14ac:dyDescent="0.25">
      <c r="A23" s="10"/>
      <c r="B23" s="5"/>
      <c r="C23" s="67" t="s">
        <v>94</v>
      </c>
      <c r="D23" s="28">
        <v>5</v>
      </c>
      <c r="E23" s="28">
        <v>3</v>
      </c>
    </row>
    <row r="24" spans="1:5" ht="15.75" x14ac:dyDescent="0.2">
      <c r="A24" s="55"/>
      <c r="B24" s="9"/>
      <c r="C24" s="57" t="s">
        <v>43</v>
      </c>
      <c r="D24" s="51">
        <f>SUM(D20:D23)</f>
        <v>15</v>
      </c>
      <c r="E24" s="51">
        <f>SUM(E20:E23)</f>
        <v>10</v>
      </c>
    </row>
    <row r="25" spans="1:5" ht="15.75" x14ac:dyDescent="0.25">
      <c r="A25" s="54" t="s">
        <v>91</v>
      </c>
      <c r="B25" s="4" t="s">
        <v>32</v>
      </c>
      <c r="C25" s="66" t="s">
        <v>92</v>
      </c>
      <c r="D25" s="28">
        <v>5</v>
      </c>
      <c r="E25" s="28">
        <v>3</v>
      </c>
    </row>
    <row r="26" spans="1:5" ht="15.75" x14ac:dyDescent="0.25">
      <c r="A26" s="10"/>
      <c r="B26" s="5"/>
      <c r="C26" s="66" t="s">
        <v>93</v>
      </c>
      <c r="D26" s="28">
        <v>1</v>
      </c>
      <c r="E26" s="28">
        <v>1</v>
      </c>
    </row>
    <row r="27" spans="1:5" ht="15.75" x14ac:dyDescent="0.25">
      <c r="A27" s="10"/>
      <c r="B27" s="5"/>
      <c r="C27" s="66" t="s">
        <v>104</v>
      </c>
      <c r="D27" s="28">
        <v>4</v>
      </c>
      <c r="E27" s="28">
        <v>3</v>
      </c>
    </row>
    <row r="28" spans="1:5" ht="15.75" x14ac:dyDescent="0.25">
      <c r="A28" s="10"/>
      <c r="B28" s="5"/>
      <c r="C28" s="67" t="s">
        <v>94</v>
      </c>
      <c r="D28" s="28">
        <v>5</v>
      </c>
      <c r="E28" s="28">
        <v>3</v>
      </c>
    </row>
    <row r="29" spans="1:5" ht="15.75" x14ac:dyDescent="0.2">
      <c r="A29" s="55"/>
      <c r="B29" s="9"/>
      <c r="C29" s="57" t="s">
        <v>43</v>
      </c>
      <c r="D29" s="51">
        <f>SUM(D25:D28)</f>
        <v>15</v>
      </c>
      <c r="E29" s="51">
        <f>SUM(E25:E28)</f>
        <v>10</v>
      </c>
    </row>
    <row r="30" spans="1:5" ht="15.75" x14ac:dyDescent="0.25">
      <c r="A30" s="54" t="s">
        <v>91</v>
      </c>
      <c r="B30" s="4" t="s">
        <v>20</v>
      </c>
      <c r="C30" s="66" t="s">
        <v>95</v>
      </c>
      <c r="D30" s="28">
        <v>3</v>
      </c>
      <c r="E30" s="28">
        <v>3</v>
      </c>
    </row>
    <row r="31" spans="1:5" ht="15.75" x14ac:dyDescent="0.25">
      <c r="A31" s="10"/>
      <c r="B31" s="5"/>
      <c r="C31" s="66" t="s">
        <v>21</v>
      </c>
      <c r="D31" s="28">
        <v>3</v>
      </c>
      <c r="E31" s="28">
        <v>2</v>
      </c>
    </row>
    <row r="32" spans="1:5" ht="15.75" x14ac:dyDescent="0.25">
      <c r="A32" s="10"/>
      <c r="B32" s="5"/>
      <c r="C32" s="66" t="s">
        <v>105</v>
      </c>
      <c r="D32" s="28">
        <v>3</v>
      </c>
      <c r="E32" s="28">
        <v>4</v>
      </c>
    </row>
    <row r="33" spans="1:5" ht="15.75" x14ac:dyDescent="0.25">
      <c r="A33" s="10"/>
      <c r="B33" s="5"/>
      <c r="C33" s="67" t="s">
        <v>96</v>
      </c>
      <c r="D33" s="28">
        <v>8</v>
      </c>
      <c r="E33" s="28">
        <v>5</v>
      </c>
    </row>
    <row r="34" spans="1:5" ht="15.75" x14ac:dyDescent="0.2">
      <c r="A34" s="55"/>
      <c r="B34" s="9"/>
      <c r="C34" s="57" t="s">
        <v>43</v>
      </c>
      <c r="D34" s="51">
        <f>SUM(D30:D33)</f>
        <v>17</v>
      </c>
      <c r="E34" s="51">
        <f>SUM(E30:E33)</f>
        <v>14</v>
      </c>
    </row>
    <row r="35" spans="1:5" ht="15.75" x14ac:dyDescent="0.25">
      <c r="A35" s="61" t="s">
        <v>97</v>
      </c>
      <c r="B35" s="11" t="s">
        <v>75</v>
      </c>
      <c r="C35" s="66" t="s">
        <v>77</v>
      </c>
      <c r="D35" s="28">
        <v>3</v>
      </c>
      <c r="E35" s="28">
        <v>3</v>
      </c>
    </row>
    <row r="36" spans="1:5" ht="15.75" x14ac:dyDescent="0.25">
      <c r="A36" s="10"/>
      <c r="B36" s="5"/>
      <c r="C36" s="66" t="s">
        <v>98</v>
      </c>
      <c r="D36" s="28">
        <v>3</v>
      </c>
      <c r="E36" s="28">
        <v>3</v>
      </c>
    </row>
    <row r="37" spans="1:5" ht="15.75" x14ac:dyDescent="0.25">
      <c r="A37" s="10"/>
      <c r="B37" s="5"/>
      <c r="C37" s="66" t="s">
        <v>99</v>
      </c>
      <c r="D37" s="28">
        <v>6</v>
      </c>
      <c r="E37" s="28">
        <v>5</v>
      </c>
    </row>
    <row r="38" spans="1:5" ht="15.75" x14ac:dyDescent="0.25">
      <c r="A38" s="10"/>
      <c r="B38" s="5"/>
      <c r="C38" s="67" t="s">
        <v>100</v>
      </c>
      <c r="D38" s="28">
        <v>2</v>
      </c>
      <c r="E38" s="28">
        <v>2</v>
      </c>
    </row>
    <row r="39" spans="1:5" ht="15.75" x14ac:dyDescent="0.2">
      <c r="A39" s="55"/>
      <c r="B39" s="9"/>
      <c r="C39" s="57" t="s">
        <v>43</v>
      </c>
      <c r="D39" s="51">
        <f>SUM(D35:D38)</f>
        <v>14</v>
      </c>
      <c r="E39" s="51">
        <f>SUM(E35:E38)</f>
        <v>13</v>
      </c>
    </row>
    <row r="40" spans="1:5" ht="15.75" x14ac:dyDescent="0.25">
      <c r="A40" s="54" t="s">
        <v>97</v>
      </c>
      <c r="B40" s="4" t="s">
        <v>46</v>
      </c>
      <c r="C40" s="66" t="s">
        <v>107</v>
      </c>
      <c r="D40" s="28">
        <v>3</v>
      </c>
      <c r="E40" s="28">
        <v>3</v>
      </c>
    </row>
    <row r="41" spans="1:5" ht="15.75" x14ac:dyDescent="0.25">
      <c r="A41" s="10"/>
      <c r="B41" s="5"/>
      <c r="C41" s="66" t="s">
        <v>101</v>
      </c>
      <c r="D41" s="28">
        <v>2</v>
      </c>
      <c r="E41" s="28">
        <v>2</v>
      </c>
    </row>
    <row r="42" spans="1:5" ht="15.75" x14ac:dyDescent="0.25">
      <c r="A42" s="10"/>
      <c r="B42" s="5"/>
      <c r="C42" s="66" t="s">
        <v>106</v>
      </c>
      <c r="D42" s="28">
        <v>2</v>
      </c>
      <c r="E42" s="28">
        <v>2</v>
      </c>
    </row>
    <row r="43" spans="1:5" ht="15.75" x14ac:dyDescent="0.25">
      <c r="A43" s="10"/>
      <c r="B43" s="5"/>
      <c r="C43" s="67" t="s">
        <v>102</v>
      </c>
      <c r="D43" s="28">
        <v>3</v>
      </c>
      <c r="E43" s="28">
        <v>2</v>
      </c>
    </row>
    <row r="44" spans="1:5" ht="15.75" x14ac:dyDescent="0.2">
      <c r="A44" s="55"/>
      <c r="B44" s="9"/>
      <c r="C44" s="57" t="s">
        <v>43</v>
      </c>
      <c r="D44" s="51">
        <f>SUM(D40:D43)</f>
        <v>10</v>
      </c>
      <c r="E44" s="51">
        <f>SUM(E40:E43)</f>
        <v>9</v>
      </c>
    </row>
    <row r="45" spans="1:5" ht="15.75" x14ac:dyDescent="0.2">
      <c r="A45" s="93" t="s">
        <v>165</v>
      </c>
      <c r="B45" s="93"/>
      <c r="C45" s="94"/>
      <c r="D45" s="58">
        <f>D9+D14+D19+D24+D29+D34+D39+D44</f>
        <v>124</v>
      </c>
      <c r="E45" s="58">
        <f>E9+E14+E19+E24+E29+E34+E39+E44</f>
        <v>92</v>
      </c>
    </row>
  </sheetData>
  <mergeCells count="6">
    <mergeCell ref="A1:E2"/>
    <mergeCell ref="A45:C45"/>
    <mergeCell ref="D3:E3"/>
    <mergeCell ref="A3:A4"/>
    <mergeCell ref="B3:B4"/>
    <mergeCell ref="C3:C4"/>
  </mergeCells>
  <pageMargins left="0.70866141732283472" right="0.70866141732283472" top="0.94488188976377963" bottom="0.74803149606299213" header="0.31496062992125984" footer="0.31496062992125984"/>
  <pageSetup paperSize="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sqref="A1:E45"/>
    </sheetView>
  </sheetViews>
  <sheetFormatPr defaultRowHeight="14.25" x14ac:dyDescent="0.2"/>
  <cols>
    <col min="1" max="1" width="24" style="2" customWidth="1"/>
    <col min="2" max="2" width="19" style="2" customWidth="1"/>
    <col min="3" max="3" width="18.42578125" style="2" customWidth="1"/>
    <col min="4" max="4" width="10.42578125" style="2" bestFit="1" customWidth="1"/>
    <col min="5" max="5" width="11" style="2" customWidth="1"/>
    <col min="6" max="16384" width="9.140625" style="2"/>
  </cols>
  <sheetData>
    <row r="1" spans="1:9" x14ac:dyDescent="0.2">
      <c r="A1" s="91" t="s">
        <v>157</v>
      </c>
      <c r="B1" s="91"/>
      <c r="C1" s="91"/>
      <c r="D1" s="91"/>
      <c r="E1" s="91"/>
    </row>
    <row r="2" spans="1:9" x14ac:dyDescent="0.2">
      <c r="A2" s="92"/>
      <c r="B2" s="92"/>
      <c r="C2" s="92"/>
      <c r="D2" s="92"/>
      <c r="E2" s="92"/>
    </row>
    <row r="3" spans="1:9" x14ac:dyDescent="0.2">
      <c r="A3" s="83" t="s">
        <v>1</v>
      </c>
      <c r="B3" s="83" t="s">
        <v>3</v>
      </c>
      <c r="C3" s="83" t="s">
        <v>4</v>
      </c>
      <c r="D3" s="83" t="s">
        <v>5</v>
      </c>
      <c r="E3" s="83"/>
    </row>
    <row r="4" spans="1:9" x14ac:dyDescent="0.2">
      <c r="A4" s="83"/>
      <c r="B4" s="83"/>
      <c r="C4" s="83"/>
      <c r="D4" s="30" t="s">
        <v>6</v>
      </c>
      <c r="E4" s="30" t="s">
        <v>7</v>
      </c>
    </row>
    <row r="5" spans="1:9" ht="15.75" x14ac:dyDescent="0.2">
      <c r="A5" s="18">
        <v>43746</v>
      </c>
      <c r="B5" s="4" t="s">
        <v>55</v>
      </c>
      <c r="C5" s="66" t="s">
        <v>56</v>
      </c>
      <c r="D5" s="26">
        <v>6</v>
      </c>
      <c r="E5" s="26">
        <v>5</v>
      </c>
    </row>
    <row r="6" spans="1:9" ht="15.75" x14ac:dyDescent="0.2">
      <c r="A6" s="5"/>
      <c r="B6" s="5"/>
      <c r="C6" s="66" t="s">
        <v>57</v>
      </c>
      <c r="D6" s="26">
        <v>0</v>
      </c>
      <c r="E6" s="26">
        <v>0</v>
      </c>
    </row>
    <row r="7" spans="1:9" ht="15.75" x14ac:dyDescent="0.2">
      <c r="A7" s="5"/>
      <c r="B7" s="5"/>
      <c r="C7" s="66" t="s">
        <v>119</v>
      </c>
      <c r="D7" s="26">
        <v>3</v>
      </c>
      <c r="E7" s="26">
        <v>3</v>
      </c>
    </row>
    <row r="8" spans="1:9" ht="15.75" x14ac:dyDescent="0.2">
      <c r="A8" s="5"/>
      <c r="B8" s="5"/>
      <c r="C8" s="67" t="s">
        <v>120</v>
      </c>
      <c r="D8" s="26">
        <v>3</v>
      </c>
      <c r="E8" s="26">
        <v>2</v>
      </c>
      <c r="F8" s="59"/>
      <c r="G8" s="59"/>
      <c r="H8" s="60"/>
      <c r="I8" s="60"/>
    </row>
    <row r="9" spans="1:9" ht="15.75" x14ac:dyDescent="0.2">
      <c r="A9" s="8"/>
      <c r="B9" s="9"/>
      <c r="C9" s="57" t="s">
        <v>43</v>
      </c>
      <c r="D9" s="51">
        <f>SUM(D5:D8)</f>
        <v>12</v>
      </c>
      <c r="E9" s="51">
        <f>SUM(E5:E8)</f>
        <v>10</v>
      </c>
    </row>
    <row r="10" spans="1:9" ht="15.75" x14ac:dyDescent="0.25">
      <c r="A10" s="18">
        <v>43748</v>
      </c>
      <c r="B10" s="3" t="s">
        <v>67</v>
      </c>
      <c r="C10" s="67" t="s">
        <v>112</v>
      </c>
      <c r="D10" s="28">
        <v>3</v>
      </c>
      <c r="E10" s="28">
        <v>2</v>
      </c>
    </row>
    <row r="11" spans="1:9" ht="15.75" x14ac:dyDescent="0.25">
      <c r="A11" s="8"/>
      <c r="B11" s="5"/>
      <c r="C11" s="67" t="s">
        <v>113</v>
      </c>
      <c r="D11" s="28">
        <v>3</v>
      </c>
      <c r="E11" s="28">
        <v>3</v>
      </c>
    </row>
    <row r="12" spans="1:9" ht="15.75" x14ac:dyDescent="0.25">
      <c r="A12" s="8"/>
      <c r="B12" s="5"/>
      <c r="C12" s="67" t="s">
        <v>114</v>
      </c>
      <c r="D12" s="28">
        <v>3</v>
      </c>
      <c r="E12" s="28">
        <v>2</v>
      </c>
    </row>
    <row r="13" spans="1:9" ht="15.75" x14ac:dyDescent="0.25">
      <c r="A13" s="8"/>
      <c r="B13" s="5"/>
      <c r="C13" s="67" t="s">
        <v>67</v>
      </c>
      <c r="D13" s="28">
        <v>4</v>
      </c>
      <c r="E13" s="28">
        <v>4</v>
      </c>
    </row>
    <row r="14" spans="1:9" ht="15.75" x14ac:dyDescent="0.2">
      <c r="A14" s="9"/>
      <c r="B14" s="9"/>
      <c r="C14" s="57" t="s">
        <v>43</v>
      </c>
      <c r="D14" s="51">
        <f>SUM(D10:D13)</f>
        <v>13</v>
      </c>
      <c r="E14" s="51">
        <f>SUM(E10:E13)</f>
        <v>11</v>
      </c>
    </row>
    <row r="15" spans="1:9" ht="15.75" x14ac:dyDescent="0.25">
      <c r="A15" s="54">
        <v>43749</v>
      </c>
      <c r="B15" s="4" t="s">
        <v>108</v>
      </c>
      <c r="C15" s="66" t="s">
        <v>115</v>
      </c>
      <c r="D15" s="28">
        <v>1</v>
      </c>
      <c r="E15" s="28">
        <v>1</v>
      </c>
    </row>
    <row r="16" spans="1:9" ht="15.75" x14ac:dyDescent="0.25">
      <c r="A16" s="10"/>
      <c r="B16" s="5"/>
      <c r="C16" s="66" t="s">
        <v>116</v>
      </c>
      <c r="D16" s="28">
        <v>1</v>
      </c>
      <c r="E16" s="28">
        <v>1</v>
      </c>
    </row>
    <row r="17" spans="1:5" ht="15.75" x14ac:dyDescent="0.25">
      <c r="A17" s="10"/>
      <c r="B17" s="5"/>
      <c r="C17" s="66" t="s">
        <v>117</v>
      </c>
      <c r="D17" s="28">
        <v>3</v>
      </c>
      <c r="E17" s="28">
        <v>2</v>
      </c>
    </row>
    <row r="18" spans="1:5" ht="15.75" x14ac:dyDescent="0.25">
      <c r="A18" s="10"/>
      <c r="B18" s="5"/>
      <c r="C18" s="67" t="s">
        <v>118</v>
      </c>
      <c r="D18" s="28">
        <v>2</v>
      </c>
      <c r="E18" s="28">
        <v>1</v>
      </c>
    </row>
    <row r="19" spans="1:5" ht="15.75" x14ac:dyDescent="0.2">
      <c r="A19" s="55"/>
      <c r="B19" s="9"/>
      <c r="C19" s="57" t="s">
        <v>43</v>
      </c>
      <c r="D19" s="51">
        <f>SUM(D15:D18)</f>
        <v>7</v>
      </c>
      <c r="E19" s="51">
        <f>SUM(E15:E18)</f>
        <v>5</v>
      </c>
    </row>
    <row r="20" spans="1:5" ht="15.75" x14ac:dyDescent="0.25">
      <c r="A20" s="54">
        <v>43752</v>
      </c>
      <c r="B20" s="4" t="s">
        <v>55</v>
      </c>
      <c r="C20" s="66" t="s">
        <v>110</v>
      </c>
      <c r="D20" s="28">
        <v>2</v>
      </c>
      <c r="E20" s="28">
        <v>2</v>
      </c>
    </row>
    <row r="21" spans="1:5" ht="15.75" x14ac:dyDescent="0.25">
      <c r="A21" s="10"/>
      <c r="B21" s="5"/>
      <c r="C21" s="66" t="s">
        <v>98</v>
      </c>
      <c r="D21" s="28">
        <v>5</v>
      </c>
      <c r="E21" s="28">
        <v>3</v>
      </c>
    </row>
    <row r="22" spans="1:5" ht="15.75" x14ac:dyDescent="0.25">
      <c r="A22" s="10"/>
      <c r="B22" s="5"/>
      <c r="C22" s="66" t="s">
        <v>69</v>
      </c>
      <c r="D22" s="28">
        <v>2</v>
      </c>
      <c r="E22" s="28">
        <v>2</v>
      </c>
    </row>
    <row r="23" spans="1:5" ht="15.75" x14ac:dyDescent="0.25">
      <c r="A23" s="10"/>
      <c r="B23" s="5"/>
      <c r="C23" s="66" t="s">
        <v>111</v>
      </c>
      <c r="D23" s="28">
        <v>2</v>
      </c>
      <c r="E23" s="28">
        <v>2</v>
      </c>
    </row>
    <row r="24" spans="1:5" ht="15.75" x14ac:dyDescent="0.2">
      <c r="A24" s="55"/>
      <c r="B24" s="9"/>
      <c r="C24" s="57" t="s">
        <v>43</v>
      </c>
      <c r="D24" s="51">
        <f>SUM(D20:D23)</f>
        <v>11</v>
      </c>
      <c r="E24" s="51">
        <f>SUM(E20:E23)</f>
        <v>9</v>
      </c>
    </row>
    <row r="25" spans="1:5" ht="15.75" x14ac:dyDescent="0.25">
      <c r="A25" s="54">
        <v>43753</v>
      </c>
      <c r="B25" s="4" t="s">
        <v>9</v>
      </c>
      <c r="C25" s="66" t="s">
        <v>9</v>
      </c>
      <c r="D25" s="28">
        <v>3</v>
      </c>
      <c r="E25" s="28">
        <v>2</v>
      </c>
    </row>
    <row r="26" spans="1:5" ht="15.75" x14ac:dyDescent="0.25">
      <c r="A26" s="10"/>
      <c r="B26" s="5"/>
      <c r="C26" s="66" t="s">
        <v>60</v>
      </c>
      <c r="D26" s="28">
        <v>2</v>
      </c>
      <c r="E26" s="28">
        <v>2</v>
      </c>
    </row>
    <row r="27" spans="1:5" ht="15.75" x14ac:dyDescent="0.25">
      <c r="A27" s="10"/>
      <c r="B27" s="5"/>
      <c r="C27" s="66" t="s">
        <v>61</v>
      </c>
      <c r="D27" s="28">
        <v>3</v>
      </c>
      <c r="E27" s="28">
        <v>3</v>
      </c>
    </row>
    <row r="28" spans="1:5" ht="15.75" x14ac:dyDescent="0.25">
      <c r="A28" s="10"/>
      <c r="B28" s="5"/>
      <c r="C28" s="67" t="s">
        <v>62</v>
      </c>
      <c r="D28" s="28">
        <v>4</v>
      </c>
      <c r="E28" s="28">
        <v>3</v>
      </c>
    </row>
    <row r="29" spans="1:5" ht="15.75" x14ac:dyDescent="0.2">
      <c r="A29" s="55"/>
      <c r="B29" s="9"/>
      <c r="C29" s="57" t="s">
        <v>43</v>
      </c>
      <c r="D29" s="51">
        <f>SUM(D25:D28)</f>
        <v>12</v>
      </c>
      <c r="E29" s="51">
        <f>SUM(E25:E28)</f>
        <v>10</v>
      </c>
    </row>
    <row r="30" spans="1:5" ht="15.75" x14ac:dyDescent="0.25">
      <c r="A30" s="54">
        <v>43754</v>
      </c>
      <c r="B30" s="4" t="s">
        <v>46</v>
      </c>
      <c r="C30" s="66" t="s">
        <v>121</v>
      </c>
      <c r="D30" s="28">
        <v>2</v>
      </c>
      <c r="E30" s="28">
        <v>2</v>
      </c>
    </row>
    <row r="31" spans="1:5" ht="15.75" x14ac:dyDescent="0.25">
      <c r="A31" s="10"/>
      <c r="B31" s="5"/>
      <c r="C31" s="66" t="s">
        <v>122</v>
      </c>
      <c r="D31" s="28">
        <v>1</v>
      </c>
      <c r="E31" s="28">
        <v>1</v>
      </c>
    </row>
    <row r="32" spans="1:5" ht="15.75" x14ac:dyDescent="0.25">
      <c r="A32" s="10"/>
      <c r="B32" s="5"/>
      <c r="C32" s="66" t="s">
        <v>123</v>
      </c>
      <c r="D32" s="28">
        <v>3</v>
      </c>
      <c r="E32" s="28">
        <v>3</v>
      </c>
    </row>
    <row r="33" spans="1:9" ht="15.75" x14ac:dyDescent="0.25">
      <c r="A33" s="10"/>
      <c r="B33" s="5"/>
      <c r="C33" s="67" t="s">
        <v>124</v>
      </c>
      <c r="D33" s="28">
        <v>2</v>
      </c>
      <c r="E33" s="28">
        <v>2</v>
      </c>
    </row>
    <row r="34" spans="1:9" ht="15.75" x14ac:dyDescent="0.2">
      <c r="A34" s="55"/>
      <c r="B34" s="9"/>
      <c r="C34" s="57" t="s">
        <v>43</v>
      </c>
      <c r="D34" s="51">
        <f>SUM(D30:D33)</f>
        <v>8</v>
      </c>
      <c r="E34" s="51">
        <f>SUM(E30:E33)</f>
        <v>8</v>
      </c>
    </row>
    <row r="35" spans="1:9" x14ac:dyDescent="0.2">
      <c r="A35" s="54">
        <v>43756</v>
      </c>
      <c r="B35" s="19" t="s">
        <v>38</v>
      </c>
      <c r="C35" s="73" t="s">
        <v>125</v>
      </c>
      <c r="D35" s="74">
        <v>3</v>
      </c>
      <c r="E35" s="74">
        <v>3</v>
      </c>
    </row>
    <row r="36" spans="1:9" x14ac:dyDescent="0.2">
      <c r="A36" s="7"/>
      <c r="B36" s="20"/>
      <c r="C36" s="73" t="s">
        <v>126</v>
      </c>
      <c r="D36" s="74">
        <v>2</v>
      </c>
      <c r="E36" s="74">
        <v>2</v>
      </c>
    </row>
    <row r="37" spans="1:9" x14ac:dyDescent="0.2">
      <c r="A37" s="7"/>
      <c r="B37" s="20"/>
      <c r="C37" s="73" t="s">
        <v>127</v>
      </c>
      <c r="D37" s="74">
        <v>2</v>
      </c>
      <c r="E37" s="74">
        <v>2</v>
      </c>
    </row>
    <row r="38" spans="1:9" x14ac:dyDescent="0.2">
      <c r="A38" s="7"/>
      <c r="B38" s="20"/>
      <c r="C38" s="73" t="s">
        <v>128</v>
      </c>
      <c r="D38" s="74">
        <v>2</v>
      </c>
      <c r="E38" s="74">
        <v>2</v>
      </c>
    </row>
    <row r="39" spans="1:9" ht="15.75" x14ac:dyDescent="0.2">
      <c r="A39" s="55"/>
      <c r="B39" s="9"/>
      <c r="C39" s="57" t="s">
        <v>43</v>
      </c>
      <c r="D39" s="51">
        <f>SUM(D35:D38)</f>
        <v>9</v>
      </c>
      <c r="E39" s="51">
        <f>SUM(E35:E38)</f>
        <v>9</v>
      </c>
    </row>
    <row r="40" spans="1:9" x14ac:dyDescent="0.2">
      <c r="A40" s="54">
        <v>43762</v>
      </c>
      <c r="B40" s="19" t="s">
        <v>109</v>
      </c>
      <c r="C40" s="73" t="s">
        <v>130</v>
      </c>
      <c r="D40" s="74">
        <v>3</v>
      </c>
      <c r="E40" s="74">
        <v>3</v>
      </c>
    </row>
    <row r="41" spans="1:9" x14ac:dyDescent="0.2">
      <c r="A41" s="7"/>
      <c r="B41" s="20"/>
      <c r="C41" s="73" t="s">
        <v>109</v>
      </c>
      <c r="D41" s="74">
        <v>0</v>
      </c>
      <c r="E41" s="74">
        <v>0</v>
      </c>
    </row>
    <row r="42" spans="1:9" x14ac:dyDescent="0.2">
      <c r="A42" s="7"/>
      <c r="B42" s="20"/>
      <c r="C42" s="73" t="s">
        <v>129</v>
      </c>
      <c r="D42" s="74">
        <v>4</v>
      </c>
      <c r="E42" s="74">
        <v>2</v>
      </c>
      <c r="F42" s="59"/>
      <c r="G42" s="59"/>
      <c r="H42" s="60"/>
      <c r="I42" s="60"/>
    </row>
    <row r="43" spans="1:9" x14ac:dyDescent="0.2">
      <c r="A43" s="7"/>
      <c r="B43" s="20"/>
      <c r="C43" s="73" t="s">
        <v>108</v>
      </c>
      <c r="D43" s="74">
        <v>3</v>
      </c>
      <c r="E43" s="74">
        <v>3</v>
      </c>
      <c r="F43" s="60"/>
      <c r="G43" s="60"/>
      <c r="H43" s="60"/>
      <c r="I43" s="60"/>
    </row>
    <row r="44" spans="1:9" ht="15.75" x14ac:dyDescent="0.2">
      <c r="A44" s="55"/>
      <c r="B44" s="9"/>
      <c r="C44" s="57" t="s">
        <v>43</v>
      </c>
      <c r="D44" s="51">
        <f>SUM(D40:D43)</f>
        <v>10</v>
      </c>
      <c r="E44" s="51">
        <f>SUM(E40:E43)</f>
        <v>8</v>
      </c>
      <c r="F44" s="60"/>
      <c r="G44" s="60"/>
      <c r="H44" s="60"/>
      <c r="I44" s="60"/>
    </row>
    <row r="45" spans="1:9" ht="15.75" x14ac:dyDescent="0.2">
      <c r="A45" s="93" t="s">
        <v>165</v>
      </c>
      <c r="B45" s="93"/>
      <c r="C45" s="94"/>
      <c r="D45" s="58">
        <f>D9+D14+D19+D24+D29+D34+D39+D44</f>
        <v>82</v>
      </c>
      <c r="E45" s="58">
        <f>E9+E14+E19+E24+E29+E34+E39+E44</f>
        <v>70</v>
      </c>
      <c r="F45" s="60"/>
      <c r="G45" s="60"/>
      <c r="H45" s="60"/>
      <c r="I45" s="60"/>
    </row>
    <row r="46" spans="1:9" x14ac:dyDescent="0.2">
      <c r="F46" s="59"/>
      <c r="G46" s="59"/>
      <c r="H46" s="60"/>
      <c r="I46" s="60"/>
    </row>
    <row r="47" spans="1:9" x14ac:dyDescent="0.2">
      <c r="F47" s="60"/>
      <c r="G47" s="60"/>
      <c r="H47" s="60"/>
      <c r="I47" s="60"/>
    </row>
    <row r="48" spans="1:9" x14ac:dyDescent="0.2">
      <c r="F48" s="60"/>
      <c r="G48" s="60"/>
      <c r="H48" s="60"/>
      <c r="I48" s="60"/>
    </row>
    <row r="49" spans="6:9" x14ac:dyDescent="0.2">
      <c r="F49" s="60"/>
      <c r="G49" s="60"/>
      <c r="H49" s="60"/>
      <c r="I49" s="60"/>
    </row>
    <row r="50" spans="6:9" x14ac:dyDescent="0.2">
      <c r="F50" s="59"/>
      <c r="G50" s="59"/>
      <c r="H50" s="60"/>
      <c r="I50" s="60"/>
    </row>
    <row r="51" spans="6:9" x14ac:dyDescent="0.2">
      <c r="F51" s="60"/>
      <c r="G51" s="60"/>
      <c r="H51" s="60"/>
      <c r="I51" s="60"/>
    </row>
    <row r="52" spans="6:9" x14ac:dyDescent="0.2">
      <c r="F52" s="60"/>
      <c r="G52" s="60"/>
      <c r="H52" s="60"/>
      <c r="I52" s="60"/>
    </row>
    <row r="53" spans="6:9" x14ac:dyDescent="0.2">
      <c r="F53" s="60"/>
      <c r="G53" s="60"/>
      <c r="H53" s="60"/>
      <c r="I53" s="60"/>
    </row>
    <row r="54" spans="6:9" x14ac:dyDescent="0.2">
      <c r="F54" s="59"/>
      <c r="G54" s="59"/>
      <c r="H54" s="60"/>
      <c r="I54" s="60"/>
    </row>
    <row r="55" spans="6:9" x14ac:dyDescent="0.2">
      <c r="F55" s="59"/>
      <c r="G55" s="59"/>
      <c r="H55" s="60"/>
      <c r="I55" s="60"/>
    </row>
    <row r="56" spans="6:9" x14ac:dyDescent="0.2">
      <c r="F56" s="59"/>
      <c r="G56" s="59"/>
      <c r="H56" s="60"/>
      <c r="I56" s="60"/>
    </row>
    <row r="57" spans="6:9" x14ac:dyDescent="0.2">
      <c r="F57" s="59"/>
      <c r="G57" s="59"/>
      <c r="H57" s="60"/>
      <c r="I57" s="60"/>
    </row>
    <row r="58" spans="6:9" x14ac:dyDescent="0.2">
      <c r="F58" s="59"/>
      <c r="G58" s="59"/>
      <c r="H58" s="60"/>
      <c r="I58" s="60"/>
    </row>
    <row r="59" spans="6:9" x14ac:dyDescent="0.2">
      <c r="F59" s="59"/>
      <c r="G59" s="59"/>
      <c r="H59" s="60"/>
      <c r="I59" s="60"/>
    </row>
    <row r="60" spans="6:9" x14ac:dyDescent="0.2">
      <c r="F60" s="59"/>
      <c r="G60" s="59"/>
      <c r="H60" s="60"/>
      <c r="I60" s="60"/>
    </row>
    <row r="61" spans="6:9" x14ac:dyDescent="0.2">
      <c r="F61" s="59"/>
      <c r="G61" s="59"/>
      <c r="H61" s="60"/>
      <c r="I61" s="60"/>
    </row>
    <row r="62" spans="6:9" x14ac:dyDescent="0.2">
      <c r="F62" s="59"/>
      <c r="G62" s="59"/>
      <c r="H62" s="60"/>
      <c r="I62" s="60"/>
    </row>
    <row r="63" spans="6:9" x14ac:dyDescent="0.2">
      <c r="F63" s="59"/>
      <c r="G63" s="59"/>
      <c r="H63" s="60"/>
      <c r="I63" s="60"/>
    </row>
    <row r="64" spans="6:9" x14ac:dyDescent="0.2">
      <c r="F64" s="59"/>
      <c r="G64" s="59"/>
      <c r="H64" s="60"/>
      <c r="I64" s="60"/>
    </row>
    <row r="65" spans="1:9" x14ac:dyDescent="0.2">
      <c r="F65" s="59"/>
      <c r="G65" s="59"/>
      <c r="H65" s="60"/>
      <c r="I65" s="60"/>
    </row>
    <row r="66" spans="1:9" x14ac:dyDescent="0.2">
      <c r="F66" s="59"/>
      <c r="G66" s="59"/>
      <c r="H66" s="60"/>
      <c r="I66" s="60"/>
    </row>
    <row r="67" spans="1:9" x14ac:dyDescent="0.2">
      <c r="A67" s="60"/>
      <c r="B67" s="60"/>
      <c r="C67" s="60"/>
      <c r="D67" s="60"/>
    </row>
  </sheetData>
  <mergeCells count="6">
    <mergeCell ref="A1:E2"/>
    <mergeCell ref="A45:C45"/>
    <mergeCell ref="D3:E3"/>
    <mergeCell ref="A3:A4"/>
    <mergeCell ref="B3:B4"/>
    <mergeCell ref="C3:C4"/>
  </mergeCells>
  <pageMargins left="1.1023622047244095" right="0.70866141732283472" top="1.3385826771653544" bottom="0.74803149606299213" header="0.31496062992125984" footer="0.31496062992125984"/>
  <pageSetup paperSize="5" scale="9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25" workbookViewId="0">
      <selection activeCell="D3" sqref="D3:E4"/>
    </sheetView>
  </sheetViews>
  <sheetFormatPr defaultRowHeight="15.75" x14ac:dyDescent="0.25"/>
  <cols>
    <col min="1" max="1" width="28.140625" style="31" customWidth="1"/>
    <col min="2" max="2" width="17.42578125" style="31" customWidth="1"/>
    <col min="3" max="3" width="22.85546875" style="31" customWidth="1"/>
    <col min="4" max="4" width="9.85546875" style="31" customWidth="1"/>
    <col min="5" max="5" width="11.7109375" style="31" customWidth="1"/>
    <col min="6" max="16384" width="9.140625" style="31"/>
  </cols>
  <sheetData>
    <row r="1" spans="1:5" x14ac:dyDescent="0.25">
      <c r="A1" s="91" t="s">
        <v>156</v>
      </c>
      <c r="B1" s="91"/>
      <c r="C1" s="91"/>
      <c r="D1" s="91"/>
      <c r="E1" s="91"/>
    </row>
    <row r="2" spans="1:5" x14ac:dyDescent="0.25">
      <c r="A2" s="92"/>
      <c r="B2" s="92"/>
      <c r="C2" s="92"/>
      <c r="D2" s="92"/>
      <c r="E2" s="92"/>
    </row>
    <row r="3" spans="1:5" ht="17.25" customHeight="1" x14ac:dyDescent="0.25">
      <c r="A3" s="95" t="s">
        <v>1</v>
      </c>
      <c r="B3" s="95" t="s">
        <v>3</v>
      </c>
      <c r="C3" s="95" t="s">
        <v>4</v>
      </c>
      <c r="D3" s="97" t="s">
        <v>5</v>
      </c>
      <c r="E3" s="98"/>
    </row>
    <row r="4" spans="1:5" ht="15.75" customHeight="1" x14ac:dyDescent="0.25">
      <c r="A4" s="96"/>
      <c r="B4" s="96"/>
      <c r="C4" s="96"/>
      <c r="D4" s="32" t="s">
        <v>6</v>
      </c>
      <c r="E4" s="32" t="s">
        <v>7</v>
      </c>
    </row>
    <row r="5" spans="1:5" ht="13.5" customHeight="1" thickBot="1" x14ac:dyDescent="0.3">
      <c r="A5" s="43">
        <v>1</v>
      </c>
      <c r="B5" s="43">
        <v>2</v>
      </c>
      <c r="C5" s="43">
        <v>3</v>
      </c>
      <c r="D5" s="43">
        <v>4</v>
      </c>
      <c r="E5" s="43">
        <v>5</v>
      </c>
    </row>
    <row r="6" spans="1:5" ht="16.5" thickTop="1" x14ac:dyDescent="0.25">
      <c r="A6" s="36">
        <v>43775</v>
      </c>
      <c r="B6" s="14" t="s">
        <v>38</v>
      </c>
      <c r="C6" s="37" t="s">
        <v>85</v>
      </c>
      <c r="D6" s="37">
        <v>2</v>
      </c>
      <c r="E6" s="37">
        <v>2</v>
      </c>
    </row>
    <row r="7" spans="1:5" x14ac:dyDescent="0.25">
      <c r="A7" s="13"/>
      <c r="B7" s="14"/>
      <c r="C7" s="26" t="s">
        <v>131</v>
      </c>
      <c r="D7" s="26">
        <v>6</v>
      </c>
      <c r="E7" s="26">
        <v>3</v>
      </c>
    </row>
    <row r="8" spans="1:5" x14ac:dyDescent="0.25">
      <c r="A8" s="13"/>
      <c r="B8" s="14"/>
      <c r="C8" s="26" t="s">
        <v>128</v>
      </c>
      <c r="D8" s="26">
        <v>7</v>
      </c>
      <c r="E8" s="26">
        <v>2</v>
      </c>
    </row>
    <row r="9" spans="1:5" x14ac:dyDescent="0.25">
      <c r="A9" s="13"/>
      <c r="B9" s="14"/>
      <c r="C9" s="26" t="s">
        <v>154</v>
      </c>
      <c r="D9" s="26">
        <v>5</v>
      </c>
      <c r="E9" s="26">
        <v>3</v>
      </c>
    </row>
    <row r="10" spans="1:5" x14ac:dyDescent="0.25">
      <c r="A10" s="35"/>
      <c r="B10" s="33"/>
      <c r="C10" s="38" t="s">
        <v>43</v>
      </c>
      <c r="D10" s="51">
        <f>SUM(D6:D9)</f>
        <v>20</v>
      </c>
      <c r="E10" s="51">
        <f>SUM(E6:E9)</f>
        <v>10</v>
      </c>
    </row>
    <row r="11" spans="1:5" x14ac:dyDescent="0.25">
      <c r="A11" s="44">
        <v>43776</v>
      </c>
      <c r="B11" s="12" t="s">
        <v>78</v>
      </c>
      <c r="C11" s="45" t="s">
        <v>155</v>
      </c>
      <c r="D11" s="28">
        <v>5</v>
      </c>
      <c r="E11" s="28">
        <v>3</v>
      </c>
    </row>
    <row r="12" spans="1:5" x14ac:dyDescent="0.25">
      <c r="A12" s="42"/>
      <c r="B12" s="13"/>
      <c r="C12" s="45" t="s">
        <v>146</v>
      </c>
      <c r="D12" s="28">
        <v>3</v>
      </c>
      <c r="E12" s="28">
        <v>2</v>
      </c>
    </row>
    <row r="13" spans="1:5" x14ac:dyDescent="0.25">
      <c r="A13" s="42"/>
      <c r="B13" s="13"/>
      <c r="C13" s="45" t="s">
        <v>148</v>
      </c>
      <c r="D13" s="28">
        <v>5</v>
      </c>
      <c r="E13" s="28">
        <v>3</v>
      </c>
    </row>
    <row r="14" spans="1:5" x14ac:dyDescent="0.25">
      <c r="A14" s="42"/>
      <c r="B14" s="13"/>
      <c r="C14" s="45" t="s">
        <v>147</v>
      </c>
      <c r="D14" s="28">
        <v>5</v>
      </c>
      <c r="E14" s="28">
        <v>4</v>
      </c>
    </row>
    <row r="15" spans="1:5" x14ac:dyDescent="0.25">
      <c r="A15" s="35"/>
      <c r="B15" s="35"/>
      <c r="C15" s="39" t="s">
        <v>43</v>
      </c>
      <c r="D15" s="51">
        <f>SUM(D11:D14)</f>
        <v>18</v>
      </c>
      <c r="E15" s="51">
        <f>SUM(E11:E14)</f>
        <v>12</v>
      </c>
    </row>
    <row r="16" spans="1:5" x14ac:dyDescent="0.25">
      <c r="A16" s="46">
        <v>43777</v>
      </c>
      <c r="B16" s="47" t="s">
        <v>67</v>
      </c>
      <c r="C16" s="45" t="s">
        <v>133</v>
      </c>
      <c r="D16" s="28">
        <v>3</v>
      </c>
      <c r="E16" s="28">
        <v>2</v>
      </c>
    </row>
    <row r="17" spans="1:5" x14ac:dyDescent="0.25">
      <c r="A17" s="34"/>
      <c r="B17" s="13"/>
      <c r="C17" s="45" t="s">
        <v>134</v>
      </c>
      <c r="D17" s="28">
        <v>3</v>
      </c>
      <c r="E17" s="28">
        <v>2</v>
      </c>
    </row>
    <row r="18" spans="1:5" x14ac:dyDescent="0.25">
      <c r="A18" s="34"/>
      <c r="B18" s="13"/>
      <c r="C18" s="45" t="s">
        <v>135</v>
      </c>
      <c r="D18" s="28">
        <v>3</v>
      </c>
      <c r="E18" s="28">
        <v>2</v>
      </c>
    </row>
    <row r="19" spans="1:5" x14ac:dyDescent="0.25">
      <c r="A19" s="34"/>
      <c r="B19" s="13"/>
      <c r="C19" s="45" t="s">
        <v>136</v>
      </c>
      <c r="D19" s="28">
        <v>2</v>
      </c>
      <c r="E19" s="28">
        <v>2</v>
      </c>
    </row>
    <row r="20" spans="1:5" x14ac:dyDescent="0.25">
      <c r="A20" s="40"/>
      <c r="B20" s="35"/>
      <c r="C20" s="39" t="s">
        <v>43</v>
      </c>
      <c r="D20" s="51">
        <f>SUM(D16:D19)</f>
        <v>11</v>
      </c>
      <c r="E20" s="51">
        <f>SUM(E16:E19)</f>
        <v>8</v>
      </c>
    </row>
    <row r="21" spans="1:5" x14ac:dyDescent="0.25">
      <c r="A21" s="46">
        <v>43781</v>
      </c>
      <c r="B21" s="47" t="s">
        <v>108</v>
      </c>
      <c r="C21" s="45" t="s">
        <v>137</v>
      </c>
      <c r="D21" s="28">
        <v>4</v>
      </c>
      <c r="E21" s="28">
        <v>3</v>
      </c>
    </row>
    <row r="22" spans="1:5" x14ac:dyDescent="0.25">
      <c r="A22" s="34"/>
      <c r="B22" s="13"/>
      <c r="C22" s="45" t="s">
        <v>138</v>
      </c>
      <c r="D22" s="28">
        <v>4</v>
      </c>
      <c r="E22" s="28">
        <v>2</v>
      </c>
    </row>
    <row r="23" spans="1:5" x14ac:dyDescent="0.25">
      <c r="A23" s="34"/>
      <c r="B23" s="13"/>
      <c r="C23" s="45" t="s">
        <v>139</v>
      </c>
      <c r="D23" s="28">
        <v>3</v>
      </c>
      <c r="E23" s="28">
        <v>2</v>
      </c>
    </row>
    <row r="24" spans="1:5" x14ac:dyDescent="0.25">
      <c r="A24" s="34"/>
      <c r="B24" s="13"/>
      <c r="C24" s="45" t="s">
        <v>117</v>
      </c>
      <c r="D24" s="28">
        <v>5</v>
      </c>
      <c r="E24" s="28">
        <v>4</v>
      </c>
    </row>
    <row r="25" spans="1:5" x14ac:dyDescent="0.25">
      <c r="A25" s="40"/>
      <c r="B25" s="35"/>
      <c r="C25" s="39" t="s">
        <v>43</v>
      </c>
      <c r="D25" s="51">
        <f>SUM(D21:D24)</f>
        <v>16</v>
      </c>
      <c r="E25" s="51">
        <f>SUM(E21:E24)</f>
        <v>11</v>
      </c>
    </row>
    <row r="26" spans="1:5" x14ac:dyDescent="0.25">
      <c r="A26" s="44">
        <v>43783</v>
      </c>
      <c r="B26" s="48" t="s">
        <v>132</v>
      </c>
      <c r="C26" s="45" t="s">
        <v>140</v>
      </c>
      <c r="D26" s="28">
        <v>5</v>
      </c>
      <c r="E26" s="28">
        <v>4</v>
      </c>
    </row>
    <row r="27" spans="1:5" x14ac:dyDescent="0.25">
      <c r="A27" s="13"/>
      <c r="B27" s="14"/>
      <c r="C27" s="45" t="s">
        <v>141</v>
      </c>
      <c r="D27" s="28">
        <v>4</v>
      </c>
      <c r="E27" s="28">
        <v>2</v>
      </c>
    </row>
    <row r="28" spans="1:5" x14ac:dyDescent="0.25">
      <c r="A28" s="13"/>
      <c r="B28" s="14"/>
      <c r="C28" s="45" t="s">
        <v>142</v>
      </c>
      <c r="D28" s="28">
        <v>4</v>
      </c>
      <c r="E28" s="28">
        <v>3</v>
      </c>
    </row>
    <row r="29" spans="1:5" x14ac:dyDescent="0.25">
      <c r="A29" s="13"/>
      <c r="B29" s="14"/>
      <c r="C29" s="45" t="s">
        <v>143</v>
      </c>
      <c r="D29" s="28">
        <v>5</v>
      </c>
      <c r="E29" s="28">
        <v>3</v>
      </c>
    </row>
    <row r="30" spans="1:5" x14ac:dyDescent="0.25">
      <c r="A30" s="35"/>
      <c r="B30" s="41"/>
      <c r="C30" s="39" t="s">
        <v>43</v>
      </c>
      <c r="D30" s="51">
        <f>SUM(D26:D29)</f>
        <v>18</v>
      </c>
      <c r="E30" s="51">
        <f>SUM(E26:E29)</f>
        <v>12</v>
      </c>
    </row>
    <row r="31" spans="1:5" x14ac:dyDescent="0.25">
      <c r="A31" s="46">
        <v>43788</v>
      </c>
      <c r="B31" s="47" t="s">
        <v>71</v>
      </c>
      <c r="C31" s="45" t="s">
        <v>87</v>
      </c>
      <c r="D31" s="28">
        <v>6</v>
      </c>
      <c r="E31" s="28">
        <v>4</v>
      </c>
    </row>
    <row r="32" spans="1:5" x14ac:dyDescent="0.25">
      <c r="A32" s="34"/>
      <c r="B32" s="13"/>
      <c r="C32" s="45" t="s">
        <v>144</v>
      </c>
      <c r="D32" s="28">
        <v>5</v>
      </c>
      <c r="E32" s="28">
        <v>3</v>
      </c>
    </row>
    <row r="33" spans="1:5" x14ac:dyDescent="0.25">
      <c r="A33" s="34"/>
      <c r="B33" s="13"/>
      <c r="C33" s="45" t="s">
        <v>89</v>
      </c>
      <c r="D33" s="28">
        <v>3</v>
      </c>
      <c r="E33" s="28">
        <v>2</v>
      </c>
    </row>
    <row r="34" spans="1:5" x14ac:dyDescent="0.25">
      <c r="A34" s="34"/>
      <c r="B34" s="13"/>
      <c r="C34" s="45" t="s">
        <v>90</v>
      </c>
      <c r="D34" s="28">
        <v>3</v>
      </c>
      <c r="E34" s="28">
        <v>2</v>
      </c>
    </row>
    <row r="35" spans="1:5" x14ac:dyDescent="0.25">
      <c r="A35" s="40"/>
      <c r="B35" s="35"/>
      <c r="C35" s="39" t="s">
        <v>43</v>
      </c>
      <c r="D35" s="51">
        <f>SUM(D31:D34)</f>
        <v>17</v>
      </c>
      <c r="E35" s="51">
        <f>SUM(E31:E34)</f>
        <v>11</v>
      </c>
    </row>
    <row r="36" spans="1:5" x14ac:dyDescent="0.25">
      <c r="A36" s="44">
        <v>43794</v>
      </c>
      <c r="B36" s="15" t="s">
        <v>26</v>
      </c>
      <c r="C36" s="49" t="s">
        <v>28</v>
      </c>
      <c r="D36" s="28">
        <v>3</v>
      </c>
      <c r="E36" s="28">
        <v>2</v>
      </c>
    </row>
    <row r="37" spans="1:5" x14ac:dyDescent="0.25">
      <c r="A37" s="42"/>
      <c r="B37" s="16"/>
      <c r="C37" s="49" t="s">
        <v>145</v>
      </c>
      <c r="D37" s="28">
        <v>5</v>
      </c>
      <c r="E37" s="28">
        <v>4</v>
      </c>
    </row>
    <row r="38" spans="1:5" x14ac:dyDescent="0.25">
      <c r="A38" s="42"/>
      <c r="B38" s="16"/>
      <c r="C38" s="49" t="s">
        <v>30</v>
      </c>
      <c r="D38" s="28">
        <v>1</v>
      </c>
      <c r="E38" s="28">
        <v>1</v>
      </c>
    </row>
    <row r="39" spans="1:5" x14ac:dyDescent="0.25">
      <c r="A39" s="42"/>
      <c r="B39" s="16"/>
      <c r="C39" s="49" t="s">
        <v>29</v>
      </c>
      <c r="D39" s="28">
        <v>1</v>
      </c>
      <c r="E39" s="28">
        <v>1</v>
      </c>
    </row>
    <row r="40" spans="1:5" x14ac:dyDescent="0.25">
      <c r="A40" s="35"/>
      <c r="B40" s="35"/>
      <c r="C40" s="39" t="s">
        <v>43</v>
      </c>
      <c r="D40" s="51">
        <f>SUM(D36:D39)</f>
        <v>10</v>
      </c>
      <c r="E40" s="51">
        <f>SUM(E36:E39)</f>
        <v>8</v>
      </c>
    </row>
    <row r="41" spans="1:5" x14ac:dyDescent="0.25">
      <c r="A41" s="46">
        <v>43794</v>
      </c>
      <c r="B41" s="15" t="s">
        <v>9</v>
      </c>
      <c r="C41" s="49" t="s">
        <v>11</v>
      </c>
      <c r="D41" s="28">
        <v>4</v>
      </c>
      <c r="E41" s="28">
        <v>3</v>
      </c>
    </row>
    <row r="42" spans="1:5" x14ac:dyDescent="0.25">
      <c r="A42" s="50"/>
      <c r="B42" s="16"/>
      <c r="C42" s="49" t="s">
        <v>65</v>
      </c>
      <c r="D42" s="28">
        <v>2</v>
      </c>
      <c r="E42" s="28">
        <v>1</v>
      </c>
    </row>
    <row r="43" spans="1:5" x14ac:dyDescent="0.25">
      <c r="A43" s="50"/>
      <c r="B43" s="16"/>
      <c r="C43" s="49" t="s">
        <v>10</v>
      </c>
      <c r="D43" s="28">
        <v>3</v>
      </c>
      <c r="E43" s="28">
        <v>2</v>
      </c>
    </row>
    <row r="44" spans="1:5" x14ac:dyDescent="0.25">
      <c r="A44" s="50"/>
      <c r="B44" s="16"/>
      <c r="C44" s="49" t="s">
        <v>13</v>
      </c>
      <c r="D44" s="28">
        <v>1</v>
      </c>
      <c r="E44" s="28">
        <v>1</v>
      </c>
    </row>
    <row r="45" spans="1:5" x14ac:dyDescent="0.25">
      <c r="A45" s="40"/>
      <c r="B45" s="35"/>
      <c r="C45" s="39" t="s">
        <v>43</v>
      </c>
      <c r="D45" s="51">
        <f>SUM(D41:D44)</f>
        <v>10</v>
      </c>
      <c r="E45" s="51">
        <f>SUM(E41:E44)</f>
        <v>7</v>
      </c>
    </row>
    <row r="46" spans="1:5" x14ac:dyDescent="0.25">
      <c r="A46" s="46">
        <v>43796</v>
      </c>
      <c r="B46" s="15" t="s">
        <v>109</v>
      </c>
      <c r="C46" s="49" t="s">
        <v>149</v>
      </c>
      <c r="D46" s="28">
        <v>5</v>
      </c>
      <c r="E46" s="28">
        <v>3</v>
      </c>
    </row>
    <row r="47" spans="1:5" x14ac:dyDescent="0.25">
      <c r="A47" s="50"/>
      <c r="B47" s="16"/>
      <c r="C47" s="49" t="s">
        <v>150</v>
      </c>
      <c r="D47" s="28">
        <v>3</v>
      </c>
      <c r="E47" s="28">
        <v>3</v>
      </c>
    </row>
    <row r="48" spans="1:5" x14ac:dyDescent="0.25">
      <c r="A48" s="50"/>
      <c r="B48" s="16"/>
      <c r="C48" s="49" t="s">
        <v>151</v>
      </c>
      <c r="D48" s="28">
        <v>4</v>
      </c>
      <c r="E48" s="28">
        <v>2</v>
      </c>
    </row>
    <row r="49" spans="1:5" x14ac:dyDescent="0.25">
      <c r="A49" s="50"/>
      <c r="B49" s="16"/>
      <c r="C49" s="49" t="s">
        <v>152</v>
      </c>
      <c r="D49" s="28">
        <v>1</v>
      </c>
      <c r="E49" s="28">
        <v>1</v>
      </c>
    </row>
    <row r="50" spans="1:5" x14ac:dyDescent="0.25">
      <c r="A50" s="40"/>
      <c r="B50" s="35"/>
      <c r="C50" s="39" t="s">
        <v>43</v>
      </c>
      <c r="D50" s="51">
        <f>SUM(D46:D49)</f>
        <v>13</v>
      </c>
      <c r="E50" s="51">
        <f>SUM(E46:E49)</f>
        <v>9</v>
      </c>
    </row>
    <row r="51" spans="1:5" x14ac:dyDescent="0.25">
      <c r="A51" s="46">
        <v>43797</v>
      </c>
      <c r="B51" s="15" t="s">
        <v>32</v>
      </c>
      <c r="C51" s="49" t="s">
        <v>94</v>
      </c>
      <c r="D51" s="28">
        <v>5</v>
      </c>
      <c r="E51" s="28">
        <v>2</v>
      </c>
    </row>
    <row r="52" spans="1:5" x14ac:dyDescent="0.25">
      <c r="A52" s="50"/>
      <c r="B52" s="16"/>
      <c r="C52" s="49" t="s">
        <v>35</v>
      </c>
      <c r="D52" s="28">
        <v>6</v>
      </c>
      <c r="E52" s="28">
        <v>4</v>
      </c>
    </row>
    <row r="53" spans="1:5" x14ac:dyDescent="0.25">
      <c r="A53" s="50"/>
      <c r="B53" s="16"/>
      <c r="C53" s="49" t="s">
        <v>153</v>
      </c>
      <c r="D53" s="28">
        <v>2</v>
      </c>
      <c r="E53" s="28">
        <v>2</v>
      </c>
    </row>
    <row r="54" spans="1:5" x14ac:dyDescent="0.25">
      <c r="A54" s="50"/>
      <c r="B54" s="16"/>
      <c r="C54" s="49" t="s">
        <v>93</v>
      </c>
      <c r="D54" s="28">
        <v>3</v>
      </c>
      <c r="E54" s="28">
        <v>2</v>
      </c>
    </row>
    <row r="55" spans="1:5" x14ac:dyDescent="0.25">
      <c r="A55" s="40"/>
      <c r="B55" s="35"/>
      <c r="C55" s="39" t="s">
        <v>43</v>
      </c>
      <c r="D55" s="51">
        <f>SUM(D51:D54)</f>
        <v>16</v>
      </c>
      <c r="E55" s="51">
        <f>SUM(E51:E54)</f>
        <v>10</v>
      </c>
    </row>
    <row r="56" spans="1:5" x14ac:dyDescent="0.25">
      <c r="A56" s="93" t="s">
        <v>165</v>
      </c>
      <c r="B56" s="93"/>
      <c r="C56" s="94"/>
      <c r="D56" s="51">
        <f>D10+D15+D20+D25+D30+D35+D40+D45+D50+D55</f>
        <v>149</v>
      </c>
      <c r="E56" s="51">
        <f>E10+E15+E20+E25+E30+E35+E40+E45+E50+E55</f>
        <v>98</v>
      </c>
    </row>
  </sheetData>
  <mergeCells count="6">
    <mergeCell ref="C3:C4"/>
    <mergeCell ref="D3:E3"/>
    <mergeCell ref="A56:C56"/>
    <mergeCell ref="A1:E2"/>
    <mergeCell ref="A3:A4"/>
    <mergeCell ref="B3:B4"/>
  </mergeCells>
  <pageMargins left="1.1023622047244095" right="0.70866141732283472" top="1.3385826771653544" bottom="0.74803149606299213" header="0.31496062992125984" footer="0.31496062992125984"/>
  <pageSetup paperSize="5" scale="8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0" sqref="D10:D11"/>
    </sheetView>
  </sheetViews>
  <sheetFormatPr defaultRowHeight="15" x14ac:dyDescent="0.25"/>
  <cols>
    <col min="1" max="1" width="4" customWidth="1"/>
    <col min="2" max="2" width="14" customWidth="1"/>
    <col min="3" max="3" width="8.28515625" customWidth="1"/>
    <col min="4" max="4" width="12.7109375" customWidth="1"/>
    <col min="5" max="5" width="12.42578125" customWidth="1"/>
  </cols>
  <sheetData>
    <row r="1" spans="1:6" x14ac:dyDescent="0.25">
      <c r="A1" s="103" t="s">
        <v>166</v>
      </c>
      <c r="B1" s="103"/>
      <c r="C1" s="103"/>
      <c r="D1" s="103"/>
      <c r="E1" s="103"/>
    </row>
    <row r="2" spans="1:6" x14ac:dyDescent="0.25">
      <c r="A2" s="104"/>
      <c r="B2" s="104"/>
      <c r="C2" s="104"/>
      <c r="D2" s="104"/>
      <c r="E2" s="104"/>
    </row>
    <row r="3" spans="1:6" ht="15.75" x14ac:dyDescent="0.25">
      <c r="A3" s="105" t="s">
        <v>0</v>
      </c>
      <c r="B3" s="106" t="s">
        <v>2</v>
      </c>
      <c r="C3" s="106"/>
      <c r="D3" s="101" t="s">
        <v>5</v>
      </c>
      <c r="E3" s="102"/>
    </row>
    <row r="4" spans="1:6" ht="20.25" customHeight="1" x14ac:dyDescent="0.25">
      <c r="A4" s="105"/>
      <c r="B4" s="106"/>
      <c r="C4" s="106"/>
      <c r="D4" s="75" t="s">
        <v>6</v>
      </c>
      <c r="E4" s="75" t="s">
        <v>7</v>
      </c>
    </row>
    <row r="5" spans="1:6" ht="15.75" x14ac:dyDescent="0.25">
      <c r="A5" s="26">
        <v>1</v>
      </c>
      <c r="B5" s="99" t="s">
        <v>167</v>
      </c>
      <c r="C5" s="99"/>
      <c r="D5" s="76">
        <v>0</v>
      </c>
      <c r="E5" s="76">
        <v>0</v>
      </c>
    </row>
    <row r="6" spans="1:6" ht="15.75" x14ac:dyDescent="0.25">
      <c r="A6" s="26">
        <v>2</v>
      </c>
      <c r="B6" s="99" t="s">
        <v>168</v>
      </c>
      <c r="C6" s="99"/>
      <c r="D6" s="76">
        <v>70</v>
      </c>
      <c r="E6" s="76">
        <v>57</v>
      </c>
      <c r="F6">
        <v>70</v>
      </c>
    </row>
    <row r="7" spans="1:6" ht="15.75" x14ac:dyDescent="0.25">
      <c r="A7" s="26">
        <v>3</v>
      </c>
      <c r="B7" s="99" t="s">
        <v>44</v>
      </c>
      <c r="C7" s="99"/>
      <c r="D7" s="76">
        <v>60</v>
      </c>
      <c r="E7" s="76">
        <v>46</v>
      </c>
      <c r="F7">
        <f>D6+D7</f>
        <v>130</v>
      </c>
    </row>
    <row r="8" spans="1:6" ht="15.75" x14ac:dyDescent="0.25">
      <c r="A8" s="26">
        <v>4</v>
      </c>
      <c r="B8" s="99" t="s">
        <v>49</v>
      </c>
      <c r="C8" s="99"/>
      <c r="D8" s="76">
        <v>61</v>
      </c>
      <c r="E8" s="76">
        <v>38</v>
      </c>
      <c r="F8">
        <f t="shared" ref="F8:F15" si="0">F7+D8</f>
        <v>191</v>
      </c>
    </row>
    <row r="9" spans="1:6" ht="15.75" x14ac:dyDescent="0.25">
      <c r="A9" s="26">
        <v>5</v>
      </c>
      <c r="B9" s="99" t="s">
        <v>50</v>
      </c>
      <c r="C9" s="99"/>
      <c r="D9" s="76">
        <v>40</v>
      </c>
      <c r="E9" s="76">
        <v>32</v>
      </c>
      <c r="F9">
        <f t="shared" si="0"/>
        <v>231</v>
      </c>
    </row>
    <row r="10" spans="1:6" ht="15.75" x14ac:dyDescent="0.25">
      <c r="A10" s="26">
        <v>6</v>
      </c>
      <c r="B10" s="99" t="s">
        <v>51</v>
      </c>
      <c r="C10" s="99"/>
      <c r="D10" s="76">
        <v>60</v>
      </c>
      <c r="E10" s="76">
        <v>46</v>
      </c>
      <c r="F10">
        <f t="shared" si="0"/>
        <v>291</v>
      </c>
    </row>
    <row r="11" spans="1:6" ht="15.75" x14ac:dyDescent="0.25">
      <c r="A11" s="26">
        <v>7</v>
      </c>
      <c r="B11" s="99" t="s">
        <v>53</v>
      </c>
      <c r="C11" s="99"/>
      <c r="D11" s="76">
        <v>63</v>
      </c>
      <c r="E11" s="76">
        <v>43</v>
      </c>
      <c r="F11">
        <f t="shared" si="0"/>
        <v>354</v>
      </c>
    </row>
    <row r="12" spans="1:6" ht="15.75" x14ac:dyDescent="0.25">
      <c r="A12" s="26">
        <v>8</v>
      </c>
      <c r="B12" s="99" t="s">
        <v>169</v>
      </c>
      <c r="C12" s="99"/>
      <c r="D12" s="76">
        <v>125</v>
      </c>
      <c r="E12" s="76">
        <v>92</v>
      </c>
      <c r="F12">
        <f t="shared" si="0"/>
        <v>479</v>
      </c>
    </row>
    <row r="13" spans="1:6" ht="15.75" x14ac:dyDescent="0.25">
      <c r="A13" s="26">
        <v>9</v>
      </c>
      <c r="B13" s="99" t="s">
        <v>170</v>
      </c>
      <c r="C13" s="99"/>
      <c r="D13" s="76">
        <v>124</v>
      </c>
      <c r="E13" s="76">
        <v>92</v>
      </c>
      <c r="F13">
        <f t="shared" si="0"/>
        <v>603</v>
      </c>
    </row>
    <row r="14" spans="1:6" ht="15.75" x14ac:dyDescent="0.25">
      <c r="A14" s="26">
        <v>10</v>
      </c>
      <c r="B14" s="99" t="s">
        <v>171</v>
      </c>
      <c r="C14" s="99"/>
      <c r="D14" s="76">
        <v>82</v>
      </c>
      <c r="E14" s="76">
        <v>70</v>
      </c>
      <c r="F14">
        <f t="shared" si="0"/>
        <v>685</v>
      </c>
    </row>
    <row r="15" spans="1:6" ht="15.75" x14ac:dyDescent="0.25">
      <c r="A15" s="26">
        <v>11</v>
      </c>
      <c r="B15" s="99" t="s">
        <v>172</v>
      </c>
      <c r="C15" s="99"/>
      <c r="D15" s="76">
        <v>149</v>
      </c>
      <c r="E15" s="76">
        <v>98</v>
      </c>
      <c r="F15">
        <f t="shared" si="0"/>
        <v>834</v>
      </c>
    </row>
    <row r="16" spans="1:6" ht="15.75" x14ac:dyDescent="0.25">
      <c r="A16" s="26">
        <v>12</v>
      </c>
      <c r="B16" s="99" t="s">
        <v>173</v>
      </c>
      <c r="C16" s="99"/>
      <c r="D16" s="76">
        <v>0</v>
      </c>
      <c r="E16" s="76">
        <v>0</v>
      </c>
    </row>
    <row r="17" spans="1:5" x14ac:dyDescent="0.25">
      <c r="A17" s="100" t="s">
        <v>43</v>
      </c>
      <c r="B17" s="100"/>
      <c r="C17" s="100"/>
      <c r="D17" s="77">
        <f>SUM(D5:D16)</f>
        <v>834</v>
      </c>
      <c r="E17" s="77">
        <f>SUM(E5:E16)</f>
        <v>614</v>
      </c>
    </row>
  </sheetData>
  <mergeCells count="17">
    <mergeCell ref="A1:E2"/>
    <mergeCell ref="A3:A4"/>
    <mergeCell ref="B3:C4"/>
    <mergeCell ref="B5:C5"/>
    <mergeCell ref="B6:C6"/>
    <mergeCell ref="A17:C17"/>
    <mergeCell ref="B7:C7"/>
    <mergeCell ref="D3:E3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1.1023622047244095" right="0.70866141732283472" top="1.1417322834645669" bottom="0.74803149606299213" header="0.31496062992125984" footer="0.31496062992125984"/>
  <pageSetup paperSize="5" scale="15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FEB</vt:lpstr>
      <vt:lpstr>MAR</vt:lpstr>
      <vt:lpstr>APRIL</vt:lpstr>
      <vt:lpstr>MEI</vt:lpstr>
      <vt:lpstr>JUNI</vt:lpstr>
      <vt:lpstr>JULI</vt:lpstr>
      <vt:lpstr>AGUS</vt:lpstr>
      <vt:lpstr>SEP</vt:lpstr>
      <vt:lpstr>OKTO</vt:lpstr>
      <vt:lpstr>NOVEMBER</vt:lpstr>
      <vt:lpstr>2019</vt:lpstr>
      <vt:lpstr>'2019'!Print_Area</vt:lpstr>
      <vt:lpstr>AGUS!Print_Area</vt:lpstr>
      <vt:lpstr>APRIL!Print_Area</vt:lpstr>
      <vt:lpstr>FEB!Print_Area</vt:lpstr>
      <vt:lpstr>JULI!Print_Area</vt:lpstr>
      <vt:lpstr>JUNI!Print_Area</vt:lpstr>
      <vt:lpstr>MAR!Print_Area</vt:lpstr>
      <vt:lpstr>MEI!Print_Area</vt:lpstr>
      <vt:lpstr>NOVEMBER!Print_Area</vt:lpstr>
      <vt:lpstr>OKTO!Print_Area</vt:lpstr>
      <vt:lpstr>SEP!Print_Area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2019-12-09T04:33:47Z</cp:lastPrinted>
  <dcterms:created xsi:type="dcterms:W3CDTF">2019-08-22T05:37:01Z</dcterms:created>
  <dcterms:modified xsi:type="dcterms:W3CDTF">2019-12-09T06:59:01Z</dcterms:modified>
</cp:coreProperties>
</file>