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PPID\PPID-2021\OPEN-DATA-2021\OPEN-DATA-2021\Open Data Akreditasi-2020\"/>
    </mc:Choice>
  </mc:AlternateContent>
  <xr:revisionPtr revIDLastSave="0" documentId="13_ncr:1_{B198C8F8-9706-4C3D-8D99-F12AB58A82FE}" xr6:coauthVersionLast="47" xr6:coauthVersionMax="47" xr10:uidLastSave="{00000000-0000-0000-0000-000000000000}"/>
  <bookViews>
    <workbookView xWindow="-120" yWindow="-120" windowWidth="20730" windowHeight="11310" xr2:uid="{0FA22C21-C7D6-451A-8A85-FFDB52CF2F4D}"/>
  </bookViews>
  <sheets>
    <sheet name="Rekap Perkecamatan_SM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5" i="1" l="1"/>
  <c r="O95" i="1" s="1"/>
  <c r="G95" i="1"/>
  <c r="M94" i="1"/>
  <c r="O94" i="1" s="1"/>
  <c r="G94" i="1"/>
  <c r="M93" i="1"/>
  <c r="O93" i="1" s="1"/>
  <c r="G93" i="1"/>
  <c r="M92" i="1"/>
  <c r="O92" i="1" s="1"/>
  <c r="G92" i="1"/>
  <c r="M91" i="1"/>
  <c r="O91" i="1" s="1"/>
  <c r="G91" i="1"/>
  <c r="M90" i="1"/>
  <c r="O90" i="1" s="1"/>
  <c r="G90" i="1"/>
  <c r="M89" i="1"/>
  <c r="O89" i="1" s="1"/>
  <c r="G89" i="1"/>
  <c r="M88" i="1"/>
  <c r="O88" i="1" s="1"/>
  <c r="G88" i="1"/>
  <c r="M87" i="1"/>
  <c r="O87" i="1" s="1"/>
  <c r="G87" i="1"/>
  <c r="M86" i="1"/>
  <c r="O86" i="1" s="1"/>
  <c r="G86" i="1"/>
  <c r="M85" i="1"/>
  <c r="O85" i="1" s="1"/>
  <c r="G85" i="1"/>
  <c r="M84" i="1"/>
  <c r="M83" i="1"/>
  <c r="M82" i="1"/>
  <c r="L96" i="1"/>
  <c r="K96" i="1"/>
  <c r="F96" i="1"/>
  <c r="E96" i="1"/>
  <c r="D96" i="1"/>
  <c r="C96" i="1"/>
  <c r="M81" i="1"/>
  <c r="L81" i="1"/>
  <c r="K81" i="1"/>
  <c r="N81" i="1" s="1"/>
  <c r="F81" i="1"/>
  <c r="E81" i="1"/>
  <c r="D81" i="1"/>
  <c r="C81" i="1"/>
  <c r="G59" i="1"/>
  <c r="G57" i="1"/>
  <c r="G55" i="1"/>
  <c r="G53" i="1"/>
  <c r="G51" i="1"/>
  <c r="G49" i="1"/>
  <c r="G47" i="1"/>
  <c r="L60" i="1"/>
  <c r="K60" i="1"/>
  <c r="F60" i="1"/>
  <c r="E60" i="1"/>
  <c r="D60" i="1"/>
  <c r="C60" i="1"/>
  <c r="L45" i="1"/>
  <c r="E45" i="1"/>
  <c r="D45" i="1"/>
  <c r="C45" i="1"/>
  <c r="M23" i="1"/>
  <c r="N23" i="1" s="1"/>
  <c r="M22" i="1"/>
  <c r="G22" i="1"/>
  <c r="G21" i="1"/>
  <c r="M20" i="1"/>
  <c r="N20" i="1"/>
  <c r="G20" i="1"/>
  <c r="G19" i="1"/>
  <c r="M18" i="1"/>
  <c r="G18" i="1"/>
  <c r="G17" i="1"/>
  <c r="M16" i="1"/>
  <c r="G16" i="1"/>
  <c r="G15" i="1"/>
  <c r="M14" i="1"/>
  <c r="G14" i="1"/>
  <c r="G13" i="1"/>
  <c r="M12" i="1"/>
  <c r="G12" i="1"/>
  <c r="F9" i="1"/>
  <c r="D9" i="1"/>
  <c r="G11" i="1"/>
  <c r="L24" i="1"/>
  <c r="M10" i="1"/>
  <c r="E24" i="1"/>
  <c r="D24" i="1"/>
  <c r="C24" i="1"/>
  <c r="K9" i="1"/>
  <c r="C39" i="1"/>
  <c r="C75" i="1" s="1"/>
  <c r="I12" i="1" l="1"/>
  <c r="H12" i="1"/>
  <c r="O12" i="1"/>
  <c r="O14" i="1"/>
  <c r="O16" i="1"/>
  <c r="I20" i="1"/>
  <c r="H20" i="1"/>
  <c r="I19" i="1"/>
  <c r="H19" i="1"/>
  <c r="I14" i="1"/>
  <c r="H14" i="1"/>
  <c r="I16" i="1"/>
  <c r="H16" i="1"/>
  <c r="I18" i="1"/>
  <c r="H18" i="1"/>
  <c r="I21" i="1"/>
  <c r="H21" i="1"/>
  <c r="I11" i="1"/>
  <c r="H11" i="1"/>
  <c r="I13" i="1"/>
  <c r="H13" i="1"/>
  <c r="I15" i="1"/>
  <c r="H15" i="1"/>
  <c r="I17" i="1"/>
  <c r="H17" i="1"/>
  <c r="I22" i="1"/>
  <c r="H22" i="1"/>
  <c r="C9" i="1"/>
  <c r="L9" i="1"/>
  <c r="I47" i="1"/>
  <c r="H47" i="1"/>
  <c r="N47" i="1"/>
  <c r="M47" i="1"/>
  <c r="O47" i="1" s="1"/>
  <c r="I51" i="1"/>
  <c r="H51" i="1"/>
  <c r="N51" i="1"/>
  <c r="M51" i="1"/>
  <c r="O51" i="1" s="1"/>
  <c r="I55" i="1"/>
  <c r="H55" i="1"/>
  <c r="N55" i="1"/>
  <c r="M55" i="1"/>
  <c r="O55" i="1" s="1"/>
  <c r="I59" i="1"/>
  <c r="H59" i="1"/>
  <c r="M59" i="1"/>
  <c r="O59" i="1" s="1"/>
  <c r="N96" i="1"/>
  <c r="I88" i="1"/>
  <c r="H88" i="1"/>
  <c r="I92" i="1"/>
  <c r="H92" i="1"/>
  <c r="N13" i="1"/>
  <c r="M19" i="1"/>
  <c r="O19" i="1" s="1"/>
  <c r="O20" i="1"/>
  <c r="N21" i="1"/>
  <c r="G23" i="1"/>
  <c r="F45" i="1"/>
  <c r="N46" i="1"/>
  <c r="M46" i="1"/>
  <c r="G50" i="1"/>
  <c r="M50" i="1"/>
  <c r="O50" i="1" s="1"/>
  <c r="G54" i="1"/>
  <c r="M54" i="1"/>
  <c r="O54" i="1" s="1"/>
  <c r="G58" i="1"/>
  <c r="M58" i="1"/>
  <c r="O58" i="1" s="1"/>
  <c r="O81" i="1"/>
  <c r="I87" i="1"/>
  <c r="H87" i="1"/>
  <c r="I91" i="1"/>
  <c r="H91" i="1"/>
  <c r="I95" i="1"/>
  <c r="H95" i="1"/>
  <c r="G10" i="1"/>
  <c r="O10" i="1"/>
  <c r="O17" i="1"/>
  <c r="N18" i="1"/>
  <c r="N22" i="1"/>
  <c r="K45" i="1"/>
  <c r="I49" i="1"/>
  <c r="H49" i="1"/>
  <c r="N49" i="1"/>
  <c r="M49" i="1"/>
  <c r="O49" i="1" s="1"/>
  <c r="I53" i="1"/>
  <c r="H53" i="1"/>
  <c r="N53" i="1"/>
  <c r="M53" i="1"/>
  <c r="O53" i="1" s="1"/>
  <c r="I57" i="1"/>
  <c r="H57" i="1"/>
  <c r="N57" i="1"/>
  <c r="M57" i="1"/>
  <c r="O57" i="1" s="1"/>
  <c r="O82" i="1"/>
  <c r="N82" i="1"/>
  <c r="M96" i="1"/>
  <c r="O96" i="1" s="1"/>
  <c r="O83" i="1"/>
  <c r="N83" i="1"/>
  <c r="O84" i="1"/>
  <c r="N84" i="1"/>
  <c r="I86" i="1"/>
  <c r="H86" i="1"/>
  <c r="I90" i="1"/>
  <c r="H90" i="1"/>
  <c r="I94" i="1"/>
  <c r="H94" i="1"/>
  <c r="E9" i="1"/>
  <c r="F24" i="1"/>
  <c r="K24" i="1"/>
  <c r="N10" i="1"/>
  <c r="M11" i="1"/>
  <c r="O11" i="1" s="1"/>
  <c r="N12" i="1"/>
  <c r="M13" i="1"/>
  <c r="O13" i="1" s="1"/>
  <c r="N14" i="1"/>
  <c r="M15" i="1"/>
  <c r="O15" i="1" s="1"/>
  <c r="N16" i="1"/>
  <c r="M17" i="1"/>
  <c r="N17" i="1" s="1"/>
  <c r="O18" i="1"/>
  <c r="N19" i="1"/>
  <c r="M21" i="1"/>
  <c r="O21" i="1" s="1"/>
  <c r="O22" i="1"/>
  <c r="O23" i="1"/>
  <c r="G48" i="1"/>
  <c r="M48" i="1"/>
  <c r="O48" i="1" s="1"/>
  <c r="G52" i="1"/>
  <c r="M52" i="1"/>
  <c r="O52" i="1" s="1"/>
  <c r="G56" i="1"/>
  <c r="N56" i="1"/>
  <c r="M56" i="1"/>
  <c r="O56" i="1" s="1"/>
  <c r="G83" i="1"/>
  <c r="G84" i="1"/>
  <c r="I85" i="1"/>
  <c r="H85" i="1"/>
  <c r="I89" i="1"/>
  <c r="H89" i="1"/>
  <c r="I93" i="1"/>
  <c r="H93" i="1"/>
  <c r="G46" i="1"/>
  <c r="N85" i="1"/>
  <c r="N86" i="1"/>
  <c r="N87" i="1"/>
  <c r="N88" i="1"/>
  <c r="N89" i="1"/>
  <c r="N90" i="1"/>
  <c r="N91" i="1"/>
  <c r="N92" i="1"/>
  <c r="N93" i="1"/>
  <c r="N94" i="1"/>
  <c r="N95" i="1"/>
  <c r="G82" i="1"/>
  <c r="N15" i="1" l="1"/>
  <c r="M24" i="1"/>
  <c r="O24" i="1" s="1"/>
  <c r="I56" i="1"/>
  <c r="H56" i="1"/>
  <c r="N50" i="1"/>
  <c r="N48" i="1"/>
  <c r="N54" i="1"/>
  <c r="I50" i="1"/>
  <c r="H50" i="1"/>
  <c r="N11" i="1"/>
  <c r="I84" i="1"/>
  <c r="H84" i="1"/>
  <c r="N45" i="1"/>
  <c r="I58" i="1"/>
  <c r="H58" i="1"/>
  <c r="G96" i="1"/>
  <c r="G81" i="1"/>
  <c r="I82" i="1"/>
  <c r="H82" i="1"/>
  <c r="I46" i="1"/>
  <c r="H46" i="1"/>
  <c r="G60" i="1"/>
  <c r="G45" i="1"/>
  <c r="I83" i="1"/>
  <c r="H83" i="1"/>
  <c r="N52" i="1"/>
  <c r="I48" i="1"/>
  <c r="H48" i="1"/>
  <c r="F25" i="1"/>
  <c r="G24" i="1"/>
  <c r="I10" i="1"/>
  <c r="H10" i="1"/>
  <c r="G9" i="1"/>
  <c r="N58" i="1"/>
  <c r="I54" i="1"/>
  <c r="H54" i="1"/>
  <c r="M60" i="1"/>
  <c r="M45" i="1"/>
  <c r="O45" i="1" s="1"/>
  <c r="O46" i="1"/>
  <c r="I23" i="1"/>
  <c r="H23" i="1"/>
  <c r="N59" i="1"/>
  <c r="M9" i="1"/>
  <c r="N9" i="1" s="1"/>
  <c r="I52" i="1"/>
  <c r="H52" i="1"/>
  <c r="O60" i="1" l="1"/>
  <c r="N60" i="1"/>
  <c r="I9" i="1"/>
  <c r="H9" i="1"/>
  <c r="I81" i="1"/>
  <c r="H81" i="1"/>
  <c r="G97" i="1"/>
  <c r="I96" i="1"/>
  <c r="H96" i="1"/>
  <c r="D97" i="1"/>
  <c r="E97" i="1"/>
  <c r="F97" i="1"/>
  <c r="C97" i="1"/>
  <c r="O9" i="1"/>
  <c r="I45" i="1"/>
  <c r="H45" i="1"/>
  <c r="G25" i="1"/>
  <c r="I24" i="1"/>
  <c r="H24" i="1"/>
  <c r="C25" i="1"/>
  <c r="E25" i="1"/>
  <c r="D25" i="1"/>
  <c r="I60" i="1"/>
  <c r="H60" i="1"/>
  <c r="G61" i="1"/>
  <c r="D61" i="1"/>
  <c r="F61" i="1"/>
  <c r="E61" i="1"/>
  <c r="C61" i="1"/>
  <c r="N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pribba</author>
  </authors>
  <commentList>
    <comment ref="G33" authorId="0" shapeId="0" xr:uid="{23428DE6-BE69-4CA4-A7CF-DBE5E4680035}">
      <text>
        <r>
          <rPr>
            <b/>
            <sz val="9"/>
            <color indexed="81"/>
            <rFont val="Tahoma"/>
            <family val="2"/>
          </rPr>
          <t>pribba:</t>
        </r>
        <r>
          <rPr>
            <sz val="9"/>
            <color indexed="81"/>
            <rFont val="Tahoma"/>
            <family val="2"/>
          </rPr>
          <t xml:space="preserve">
Nama_Kepala Dinas</t>
        </r>
      </text>
    </comment>
    <comment ref="G69" authorId="0" shapeId="0" xr:uid="{F3D53CED-7183-489D-ADE2-C98431062DA9}">
      <text>
        <r>
          <rPr>
            <b/>
            <sz val="9"/>
            <color indexed="81"/>
            <rFont val="Tahoma"/>
            <family val="2"/>
          </rPr>
          <t>pribba:</t>
        </r>
        <r>
          <rPr>
            <sz val="9"/>
            <color indexed="81"/>
            <rFont val="Tahoma"/>
            <family val="2"/>
          </rPr>
          <t xml:space="preserve">
Nama_Kepala Dinas</t>
        </r>
      </text>
    </comment>
    <comment ref="G105" authorId="0" shapeId="0" xr:uid="{68A2BED3-C687-41B9-843A-8A549EBC1138}">
      <text>
        <r>
          <rPr>
            <b/>
            <sz val="9"/>
            <color indexed="81"/>
            <rFont val="Tahoma"/>
            <family val="2"/>
          </rPr>
          <t>pribba:</t>
        </r>
        <r>
          <rPr>
            <sz val="9"/>
            <color indexed="81"/>
            <rFont val="Tahoma"/>
            <family val="2"/>
          </rPr>
          <t xml:space="preserve">
Nama_Kepala Dinas</t>
        </r>
      </text>
    </comment>
  </commentList>
</comments>
</file>

<file path=xl/sharedStrings.xml><?xml version="1.0" encoding="utf-8"?>
<sst xmlns="http://schemas.openxmlformats.org/spreadsheetml/2006/main" count="136" uniqueCount="45">
  <si>
    <t>KONDISI BERDASARKAN AKREDITASI DAN KURIKULUM</t>
  </si>
  <si>
    <t>SMP NEGERI DAN SWASTA</t>
  </si>
  <si>
    <t>DINAS PENDIDIKAN DAN KEBUDAYAAN</t>
  </si>
  <si>
    <t>KABUPATEN DEMAK</t>
  </si>
  <si>
    <t>ALL</t>
  </si>
  <si>
    <t>NO.</t>
  </si>
  <si>
    <t>KECAMATAN</t>
  </si>
  <si>
    <t>NILAI AKREDITASI</t>
  </si>
  <si>
    <t>PERSENTASE</t>
  </si>
  <si>
    <t>KURIKULUM</t>
  </si>
  <si>
    <t>A</t>
  </si>
  <si>
    <t>B</t>
  </si>
  <si>
    <t>C</t>
  </si>
  <si>
    <t>Belum</t>
  </si>
  <si>
    <t>Jumlah</t>
  </si>
  <si>
    <t>Akreditasi minimal B</t>
  </si>
  <si>
    <t>KTSP</t>
  </si>
  <si>
    <t>K13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</si>
  <si>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</si>
  <si>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</si>
  <si>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</si>
  <si>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</si>
  <si>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</si>
  <si>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</si>
  <si>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</si>
  <si>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</si>
  <si>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</si>
  <si>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</si>
  <si>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</si>
  <si>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</si>
  <si>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</si>
  <si>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</si>
  <si>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</si>
  <si>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</si>
  <si>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Demak, 4 Mei 2021</t>
  </si>
  <si>
    <t>Plt. Kepala Dinas Pendidikan Dan Kebudayaan</t>
  </si>
  <si>
    <t>Kab. Demak</t>
  </si>
  <si>
    <t>Drs. EKO PRINGGOLAKSITO, M.Si</t>
  </si>
  <si>
    <t>Pembina Utama Muda</t>
  </si>
  <si>
    <t>NIP. 19631110 198912 1 002</t>
  </si>
  <si>
    <t>SMP NEGERI</t>
  </si>
  <si>
    <t>NEGERI</t>
  </si>
  <si>
    <t>SMP SWASTA</t>
  </si>
  <si>
    <t>SWASTA</t>
  </si>
  <si>
    <t>Tahun Pelajaran :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</si>
</sst>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0"/>
      <color theme="1"/>
      <name val="Bookman Old Style"/>
      <family val="1"/>
    </font>
    <font>
      <sz val="11"/>
      <color indexed="8"/>
      <name val="Calibri"/>
      <family val="2"/>
    </font>
    <font>
      <b/>
      <sz val="10"/>
      <color rgb="FFFF0000"/>
      <name val="Bookman Old Style"/>
      <family val="1"/>
    </font>
    <font>
      <b/>
      <sz val="10"/>
      <color rgb="FF002060"/>
      <name val="Bookman Old Style"/>
      <family val="1"/>
    </font>
    <font>
      <b/>
      <sz val="10"/>
      <color indexed="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1"/>
      <color rgb="FF000000"/>
      <name val="Calibri"/>
      <family val="2"/>
    </font>
    <font>
      <sz val="10"/>
      <color rgb="FF000000"/>
      <name val="Bookman Old Style"/>
      <family val="1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color theme="1"/>
      <name val="Segoe UI"/>
      <family val="2"/>
      <charset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3E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1" fillId="0" borderId="0"/>
  </cellStyleXfs>
  <cellXfs count="61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5" fillId="0" borderId="1" xfId="1" quotePrefix="1" applyFont="1" applyBorder="1" applyAlignment="1" applyProtection="1">
      <alignment horizontal="left"/>
      <protection hidden="1"/>
    </xf>
    <xf numFmtId="0" fontId="6" fillId="0" borderId="0" xfId="1" quotePrefix="1" applyFont="1" applyAlignment="1" applyProtection="1">
      <alignment horizontal="left"/>
      <protection hidden="1"/>
    </xf>
    <xf numFmtId="0" fontId="5" fillId="0" borderId="0" xfId="1" quotePrefix="1" applyFont="1" applyAlignment="1" applyProtection="1">
      <alignment horizontal="left"/>
      <protection hidden="1"/>
    </xf>
    <xf numFmtId="0" fontId="7" fillId="0" borderId="0" xfId="1" quotePrefix="1" applyFont="1" applyAlignment="1" applyProtection="1">
      <alignment horizontal="left"/>
      <protection hidden="1"/>
    </xf>
    <xf numFmtId="0" fontId="7" fillId="0" borderId="0" xfId="1" applyFont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11" fillId="4" borderId="6" xfId="2" applyFont="1" applyFill="1" applyBorder="1" applyAlignment="1" applyProtection="1">
      <alignment horizontal="center" vertical="center" wrapText="1"/>
      <protection hidden="1"/>
    </xf>
    <xf numFmtId="0" fontId="11" fillId="5" borderId="6" xfId="2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11" fillId="5" borderId="8" xfId="2" applyFont="1" applyFill="1" applyBorder="1" applyAlignment="1" applyProtection="1">
      <alignment horizontal="center" vertical="center" wrapText="1"/>
      <protection hidden="1"/>
    </xf>
    <xf numFmtId="0" fontId="11" fillId="4" borderId="9" xfId="2" applyFont="1" applyFill="1" applyBorder="1" applyAlignment="1" applyProtection="1">
      <alignment horizontal="center" vertical="center" wrapText="1"/>
      <protection hidden="1"/>
    </xf>
    <xf numFmtId="0" fontId="11" fillId="5" borderId="9" xfId="2" applyFont="1" applyFill="1" applyBorder="1" applyAlignment="1" applyProtection="1">
      <alignment horizontal="center" vertical="center" wrapText="1"/>
      <protection hidden="1"/>
    </xf>
    <xf numFmtId="0" fontId="11" fillId="0" borderId="10" xfId="2" applyFont="1" applyBorder="1" applyAlignment="1" applyProtection="1">
      <alignment horizontal="center" vertical="center" wrapText="1"/>
      <protection hidden="1"/>
    </xf>
    <xf numFmtId="0" fontId="12" fillId="6" borderId="11" xfId="0" applyFont="1" applyFill="1" applyBorder="1" applyProtection="1">
      <protection hidden="1"/>
    </xf>
    <xf numFmtId="0" fontId="13" fillId="6" borderId="12" xfId="0" applyFont="1" applyFill="1" applyBorder="1" applyProtection="1">
      <protection hidden="1"/>
    </xf>
    <xf numFmtId="0" fontId="13" fillId="6" borderId="12" xfId="0" applyFont="1" applyFill="1" applyBorder="1" applyAlignment="1" applyProtection="1">
      <alignment horizontal="center"/>
      <protection hidden="1"/>
    </xf>
    <xf numFmtId="2" fontId="13" fillId="6" borderId="12" xfId="0" applyNumberFormat="1" applyFont="1" applyFill="1" applyBorder="1" applyAlignment="1" applyProtection="1">
      <alignment horizontal="center"/>
      <protection hidden="1"/>
    </xf>
    <xf numFmtId="2" fontId="13" fillId="6" borderId="13" xfId="0" applyNumberFormat="1" applyFont="1" applyFill="1" applyBorder="1" applyAlignment="1" applyProtection="1">
      <alignment horizontal="center"/>
      <protection hidden="1"/>
    </xf>
    <xf numFmtId="0" fontId="14" fillId="6" borderId="9" xfId="0" applyFont="1" applyFill="1" applyBorder="1" applyAlignment="1" applyProtection="1">
      <alignment horizontal="center"/>
      <protection hidden="1"/>
    </xf>
    <xf numFmtId="2" fontId="14" fillId="6" borderId="9" xfId="0" applyNumberFormat="1" applyFont="1" applyFill="1" applyBorder="1" applyAlignment="1" applyProtection="1">
      <alignment horizontal="center"/>
      <protection hidden="1"/>
    </xf>
    <xf numFmtId="2" fontId="2" fillId="6" borderId="9" xfId="0" applyNumberFormat="1" applyFont="1" applyFill="1" applyBorder="1" applyAlignment="1" applyProtection="1">
      <alignment horizontal="center"/>
      <protection hidden="1"/>
    </xf>
    <xf numFmtId="0" fontId="12" fillId="0" borderId="8" xfId="0" applyFont="1" applyBorder="1" applyAlignment="1" applyProtection="1">
      <alignment horizontal="center"/>
      <protection hidden="1"/>
    </xf>
    <xf numFmtId="0" fontId="12" fillId="0" borderId="9" xfId="0" applyFont="1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2" fontId="0" fillId="0" borderId="9" xfId="0" applyNumberFormat="1" applyBorder="1" applyAlignment="1" applyProtection="1">
      <alignment horizontal="center"/>
      <protection hidden="1"/>
    </xf>
    <xf numFmtId="2" fontId="0" fillId="0" borderId="10" xfId="0" applyNumberFormat="1" applyBorder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2" fontId="15" fillId="0" borderId="9" xfId="0" applyNumberFormat="1" applyFont="1" applyBorder="1" applyAlignment="1" applyProtection="1">
      <alignment horizontal="center"/>
      <protection hidden="1"/>
    </xf>
    <xf numFmtId="2" fontId="0" fillId="0" borderId="14" xfId="0" applyNumberFormat="1" applyBorder="1" applyAlignment="1" applyProtection="1">
      <alignment horizontal="right" vertical="center"/>
      <protection hidden="1"/>
    </xf>
    <xf numFmtId="0" fontId="12" fillId="0" borderId="5" xfId="0" applyFont="1" applyBorder="1" applyAlignment="1" applyProtection="1">
      <alignment horizontal="center"/>
      <protection hidden="1"/>
    </xf>
    <xf numFmtId="0" fontId="12" fillId="0" borderId="6" xfId="0" applyFont="1" applyBorder="1" applyProtection="1">
      <protection hidden="1"/>
    </xf>
    <xf numFmtId="2" fontId="0" fillId="0" borderId="7" xfId="0" applyNumberForma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2" fontId="15" fillId="0" borderId="6" xfId="0" applyNumberFormat="1" applyFont="1" applyBorder="1" applyAlignment="1" applyProtection="1">
      <alignment horizontal="center"/>
      <protection hidden="1"/>
    </xf>
    <xf numFmtId="2" fontId="0" fillId="0" borderId="6" xfId="0" applyNumberFormat="1" applyBorder="1" applyAlignment="1" applyProtection="1">
      <alignment horizontal="center"/>
      <protection hidden="1"/>
    </xf>
    <xf numFmtId="0" fontId="12" fillId="0" borderId="15" xfId="0" applyFont="1" applyBorder="1" applyProtection="1">
      <protection hidden="1"/>
    </xf>
    <xf numFmtId="0" fontId="13" fillId="7" borderId="16" xfId="0" applyFont="1" applyFill="1" applyBorder="1" applyAlignment="1" applyProtection="1">
      <alignment horizontal="center"/>
      <protection hidden="1"/>
    </xf>
    <xf numFmtId="2" fontId="13" fillId="7" borderId="16" xfId="0" applyNumberFormat="1" applyFont="1" applyFill="1" applyBorder="1" applyAlignment="1" applyProtection="1">
      <alignment horizontal="center"/>
      <protection hidden="1"/>
    </xf>
    <xf numFmtId="2" fontId="13" fillId="7" borderId="17" xfId="0" applyNumberFormat="1" applyFont="1" applyFill="1" applyBorder="1" applyAlignment="1" applyProtection="1">
      <alignment horizontal="center"/>
      <protection hidden="1"/>
    </xf>
    <xf numFmtId="0" fontId="13" fillId="7" borderId="12" xfId="0" applyFont="1" applyFill="1" applyBorder="1" applyAlignment="1" applyProtection="1">
      <alignment horizontal="center"/>
      <protection hidden="1"/>
    </xf>
    <xf numFmtId="2" fontId="13" fillId="7" borderId="12" xfId="0" applyNumberFormat="1" applyFont="1" applyFill="1" applyBorder="1" applyAlignment="1" applyProtection="1">
      <alignment horizontal="center"/>
      <protection hidden="1"/>
    </xf>
    <xf numFmtId="2" fontId="8" fillId="7" borderId="12" xfId="0" applyNumberFormat="1" applyFont="1" applyFill="1" applyBorder="1" applyAlignment="1" applyProtection="1">
      <alignment horizont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6" fillId="0" borderId="0" xfId="3" applyFont="1" applyAlignment="1" applyProtection="1">
      <alignment horizontal="center"/>
      <protection hidden="1"/>
    </xf>
    <xf numFmtId="0" fontId="8" fillId="8" borderId="0" xfId="0" applyFont="1" applyFill="1" applyAlignment="1" applyProtection="1">
      <alignment horizontal="center"/>
      <protection hidden="1"/>
    </xf>
    <xf numFmtId="2" fontId="0" fillId="0" borderId="12" xfId="0" applyNumberFormat="1" applyBorder="1" applyAlignment="1" applyProtection="1">
      <alignment horizontal="center"/>
      <protection hidden="1"/>
    </xf>
    <xf numFmtId="0" fontId="8" fillId="9" borderId="0" xfId="0" applyFont="1" applyFill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2" fontId="15" fillId="0" borderId="12" xfId="0" applyNumberFormat="1" applyFont="1" applyBorder="1" applyAlignment="1" applyProtection="1">
      <alignment horizontal="center"/>
      <protection hidden="1"/>
    </xf>
  </cellXfs>
  <cellStyles count="4">
    <cellStyle name="Normal" xfId="0" builtinId="0"/>
    <cellStyle name="Normal 244" xfId="2" xr:uid="{1146B444-8D63-420C-BA6F-FAFE816390FD}"/>
    <cellStyle name="Normal 247" xfId="3" xr:uid="{48B2B352-421D-43D1-9E17-26731EEE0773}"/>
    <cellStyle name="Normal 3 2" xfId="1" xr:uid="{B7BE00D2-C170-41D9-BE90-5AA9363EF1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190500</xdr:rowOff>
    </xdr:from>
    <xdr:ext cx="574788" cy="784413"/>
    <xdr:pic>
      <xdr:nvPicPr>
        <xdr:cNvPr id="2" name="Picture 1">
          <a:extLst>
            <a:ext uri="{FF2B5EF4-FFF2-40B4-BE49-F238E27FC236}">
              <a16:creationId xmlns:a16="http://schemas.microsoft.com/office/drawing/2014/main" id="{FE5D26BB-666E-4A61-A95D-15C0B4C73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90500"/>
          <a:ext cx="574788" cy="784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371475</xdr:colOff>
      <xdr:row>36</xdr:row>
      <xdr:rowOff>190500</xdr:rowOff>
    </xdr:from>
    <xdr:ext cx="574788" cy="784413"/>
    <xdr:pic>
      <xdr:nvPicPr>
        <xdr:cNvPr id="3" name="Picture 2">
          <a:extLst>
            <a:ext uri="{FF2B5EF4-FFF2-40B4-BE49-F238E27FC236}">
              <a16:creationId xmlns:a16="http://schemas.microsoft.com/office/drawing/2014/main" id="{27D1FC59-CF02-4745-9136-CFD31803B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439025"/>
          <a:ext cx="574788" cy="784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371475</xdr:colOff>
      <xdr:row>72</xdr:row>
      <xdr:rowOff>190500</xdr:rowOff>
    </xdr:from>
    <xdr:ext cx="574788" cy="784413"/>
    <xdr:pic>
      <xdr:nvPicPr>
        <xdr:cNvPr id="4" name="Picture 3">
          <a:extLst>
            <a:ext uri="{FF2B5EF4-FFF2-40B4-BE49-F238E27FC236}">
              <a16:creationId xmlns:a16="http://schemas.microsoft.com/office/drawing/2014/main" id="{BE675EA0-C28E-4854-AC42-575030035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4687550"/>
          <a:ext cx="574788" cy="784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C088E-3CB1-40EB-989E-0A9C0079CEA1}">
  <dimension ref="A1:O107"/>
  <sheetViews>
    <sheetView showGridLines="0" tabSelected="1" view="pageBreakPreview" zoomScaleNormal="70" zoomScaleSheetLayoutView="100" workbookViewId="0">
      <selection activeCell="L5" sqref="L5"/>
    </sheetView>
  </sheetViews>
  <sheetFormatPr defaultRowHeight="15" x14ac:dyDescent="0.25"/>
  <cols>
    <col min="1" max="1" width="4.42578125" style="1" bestFit="1" customWidth="1"/>
    <col min="2" max="2" width="18" style="1" bestFit="1" customWidth="1"/>
    <col min="3" max="7" width="9.140625" style="1"/>
    <col min="8" max="8" width="11.5703125" style="1" customWidth="1"/>
    <col min="9" max="9" width="10.28515625" style="1" customWidth="1"/>
    <col min="10" max="10" width="5.42578125" style="1" customWidth="1"/>
    <col min="11" max="16384" width="9.140625" style="1"/>
  </cols>
  <sheetData>
    <row r="1" spans="1:15" ht="16.5" thickBot="1" x14ac:dyDescent="0.35">
      <c r="B1" s="2"/>
      <c r="C1" s="3" t="s">
        <v>0</v>
      </c>
      <c r="D1" s="3"/>
      <c r="E1" s="3"/>
      <c r="F1" s="3"/>
      <c r="G1" s="3"/>
      <c r="H1" s="3"/>
    </row>
    <row r="2" spans="1:15" ht="15.75" x14ac:dyDescent="0.3">
      <c r="B2" s="2"/>
      <c r="C2" s="4" t="s">
        <v>1</v>
      </c>
      <c r="D2" s="2"/>
      <c r="E2" s="2"/>
      <c r="F2" s="2"/>
      <c r="G2" s="2"/>
    </row>
    <row r="3" spans="1:15" ht="15.75" x14ac:dyDescent="0.3">
      <c r="B3" s="2"/>
      <c r="C3" s="5" t="s">
        <v>44</v>
      </c>
      <c r="D3" s="2"/>
      <c r="E3" s="2"/>
      <c r="F3" s="2"/>
      <c r="G3" s="2"/>
    </row>
    <row r="4" spans="1:15" ht="15.75" x14ac:dyDescent="0.3">
      <c r="B4" s="2"/>
      <c r="C4" s="6" t="s">
        <v>2</v>
      </c>
      <c r="D4" s="2"/>
      <c r="E4" s="2"/>
      <c r="F4" s="2"/>
      <c r="G4" s="2"/>
    </row>
    <row r="5" spans="1:15" ht="15.75" x14ac:dyDescent="0.3">
      <c r="B5" s="2"/>
      <c r="C5" s="7" t="s">
        <v>3</v>
      </c>
      <c r="D5" s="2"/>
      <c r="E5" s="2"/>
      <c r="F5" s="2"/>
      <c r="G5" s="2"/>
      <c r="I5" s="8" t="s">
        <v>4</v>
      </c>
    </row>
    <row r="6" spans="1:15" ht="15.75" thickBot="1" x14ac:dyDescent="0.3"/>
    <row r="7" spans="1:15" ht="15" customHeight="1" x14ac:dyDescent="0.3">
      <c r="A7" s="9" t="s">
        <v>5</v>
      </c>
      <c r="B7" s="10" t="s">
        <v>6</v>
      </c>
      <c r="C7" s="11" t="s">
        <v>7</v>
      </c>
      <c r="D7" s="11"/>
      <c r="E7" s="11"/>
      <c r="F7" s="11"/>
      <c r="G7" s="11"/>
      <c r="H7" s="12" t="s">
        <v>8</v>
      </c>
      <c r="I7" s="13"/>
      <c r="J7" s="2"/>
      <c r="K7" s="14" t="s">
        <v>9</v>
      </c>
      <c r="L7" s="12"/>
      <c r="M7" s="12"/>
      <c r="N7" s="12" t="s">
        <v>8</v>
      </c>
      <c r="O7" s="13"/>
    </row>
    <row r="8" spans="1:15" ht="30.75" thickBot="1" x14ac:dyDescent="0.35">
      <c r="A8" s="15"/>
      <c r="B8" s="16"/>
      <c r="C8" s="17" t="s">
        <v>10</v>
      </c>
      <c r="D8" s="18" t="s">
        <v>11</v>
      </c>
      <c r="E8" s="17" t="s">
        <v>12</v>
      </c>
      <c r="F8" s="18" t="s">
        <v>13</v>
      </c>
      <c r="G8" s="17" t="s">
        <v>14</v>
      </c>
      <c r="H8" s="18" t="s">
        <v>15</v>
      </c>
      <c r="I8" s="19" t="s">
        <v>13</v>
      </c>
      <c r="J8" s="2"/>
      <c r="K8" s="20" t="s">
        <v>16</v>
      </c>
      <c r="L8" s="21" t="s">
        <v>17</v>
      </c>
      <c r="M8" s="22" t="s">
        <v>18</v>
      </c>
      <c r="N8" s="22" t="s">
        <v>16</v>
      </c>
      <c r="O8" s="23" t="s">
        <v>17</v>
      </c>
    </row>
    <row r="9" spans="1:15" ht="15.75" thickTop="1" x14ac:dyDescent="0.25">
      <c r="A9" s="24"/>
      <c r="B9" s="25" t="s">
        <v>19</v>
      </c>
      <c r="C9" s="26">
        <f>SUM(C10:C23)</f>
        <v>38</v>
      </c>
      <c r="D9" s="26">
        <f t="shared" ref="D9:F9" si="0">SUM(D10:D23)</f>
        <v>36</v>
      </c>
      <c r="E9" s="26">
        <f t="shared" si="0"/>
        <v>7</v>
      </c>
      <c r="F9" s="26">
        <f t="shared" si="0"/>
        <v>1</v>
      </c>
      <c r="G9" s="26">
        <f>SUM(G10:G23)</f>
        <v>82</v>
      </c>
      <c r="H9" s="27">
        <f>SUM(C9:D9)/G9*100</f>
        <v>90.243902439024396</v>
      </c>
      <c r="I9" s="28">
        <f t="shared" ref="I9:I24" si="1">SUM(F9:F9)/G9*100</f>
        <v>1.2195121951219512</v>
      </c>
      <c r="K9" s="29">
        <f t="shared" ref="K9:M9" si="2">SUM(K10:K23)</f>
        <v>0</v>
      </c>
      <c r="L9" s="29">
        <f t="shared" si="2"/>
        <v>82</v>
      </c>
      <c r="M9" s="29">
        <f t="shared" si="2"/>
        <v>82</v>
      </c>
      <c r="N9" s="30">
        <f>K9/M9*100</f>
        <v>0</v>
      </c>
      <c r="O9" s="31">
        <f>L9/M9*100</f>
        <v>100</v>
      </c>
    </row>
    <row r="10" spans="1:15" x14ac:dyDescent="0.25">
      <c r="A10" s="32">
        <v>1</v>
      </c>
      <c r="B10" s="33" t="s">
        <v>20</v>
      </c>
      <c r="C10" s="34">
        <v>5</v>
      </c>
      <c r="D10" s="34">
        <v>7</v>
      </c>
      <c r="E10" s="34">
        <v>2</v>
      </c>
      <c r="F10" s="34">
        <v>0</v>
      </c>
      <c r="G10" s="34">
        <f t="shared" ref="G10:G23" si="3">SUM(C10:F10)</f>
        <v>14</v>
      </c>
      <c r="H10" s="35">
        <f>SUM(C10:D10)/G10*100</f>
        <v>85.714285714285708</v>
      </c>
      <c r="I10" s="36">
        <f>SUM(F10:F10)/G10*100</f>
        <v>0</v>
      </c>
      <c r="K10" s="34">
        <v>0</v>
      </c>
      <c r="L10" s="34">
        <v>14</v>
      </c>
      <c r="M10" s="37">
        <f>SUM(K10:L10)</f>
        <v>14</v>
      </c>
      <c r="N10" s="38">
        <f t="shared" ref="N10:N24" si="4">K10/M10*100</f>
        <v>0</v>
      </c>
      <c r="O10" s="35">
        <f>L10/M10*100</f>
        <v>100</v>
      </c>
    </row>
    <row r="11" spans="1:15" x14ac:dyDescent="0.25">
      <c r="A11" s="32">
        <v>2</v>
      </c>
      <c r="B11" s="33" t="s">
        <v>21</v>
      </c>
      <c r="C11" s="34">
        <v>2</v>
      </c>
      <c r="D11" s="34">
        <v>5</v>
      </c>
      <c r="E11" s="34">
        <v>0</v>
      </c>
      <c r="F11" s="34">
        <v>0</v>
      </c>
      <c r="G11" s="34">
        <f t="shared" si="3"/>
        <v>7</v>
      </c>
      <c r="H11" s="35">
        <f t="shared" ref="H11:H23" si="5">SUM(C11:D11)/G11*100</f>
        <v>100</v>
      </c>
      <c r="I11" s="36">
        <f t="shared" si="1"/>
        <v>0</v>
      </c>
      <c r="K11" s="34">
        <v>0</v>
      </c>
      <c r="L11" s="34">
        <v>7</v>
      </c>
      <c r="M11" s="37">
        <f t="shared" ref="M11:M23" si="6">SUM(K11:L11)</f>
        <v>7</v>
      </c>
      <c r="N11" s="38">
        <f t="shared" si="4"/>
        <v>0</v>
      </c>
      <c r="O11" s="35">
        <f t="shared" ref="O11:O24" si="7">L11/M11*100</f>
        <v>100</v>
      </c>
    </row>
    <row r="12" spans="1:15" x14ac:dyDescent="0.25">
      <c r="A12" s="32">
        <v>3</v>
      </c>
      <c r="B12" s="33" t="s">
        <v>22</v>
      </c>
      <c r="C12" s="34">
        <v>4</v>
      </c>
      <c r="D12" s="34">
        <v>0</v>
      </c>
      <c r="E12" s="34">
        <v>1</v>
      </c>
      <c r="F12" s="34">
        <v>0</v>
      </c>
      <c r="G12" s="34">
        <f t="shared" si="3"/>
        <v>5</v>
      </c>
      <c r="H12" s="35">
        <f t="shared" si="5"/>
        <v>80</v>
      </c>
      <c r="I12" s="36">
        <f t="shared" si="1"/>
        <v>0</v>
      </c>
      <c r="K12" s="34">
        <v>0</v>
      </c>
      <c r="L12" s="34">
        <v>5</v>
      </c>
      <c r="M12" s="37">
        <f t="shared" si="6"/>
        <v>5</v>
      </c>
      <c r="N12" s="38">
        <f t="shared" si="4"/>
        <v>0</v>
      </c>
      <c r="O12" s="35">
        <f t="shared" si="7"/>
        <v>100</v>
      </c>
    </row>
    <row r="13" spans="1:15" x14ac:dyDescent="0.25">
      <c r="A13" s="32">
        <v>4</v>
      </c>
      <c r="B13" s="33" t="s">
        <v>23</v>
      </c>
      <c r="C13" s="34">
        <v>3</v>
      </c>
      <c r="D13" s="34">
        <v>5</v>
      </c>
      <c r="E13" s="34">
        <v>0</v>
      </c>
      <c r="F13" s="34">
        <v>0</v>
      </c>
      <c r="G13" s="34">
        <f t="shared" si="3"/>
        <v>8</v>
      </c>
      <c r="H13" s="35">
        <f t="shared" si="5"/>
        <v>100</v>
      </c>
      <c r="I13" s="36">
        <f t="shared" si="1"/>
        <v>0</v>
      </c>
      <c r="J13" s="39"/>
      <c r="K13" s="34">
        <v>0</v>
      </c>
      <c r="L13" s="34">
        <v>8</v>
      </c>
      <c r="M13" s="37">
        <f t="shared" si="6"/>
        <v>8</v>
      </c>
      <c r="N13" s="38">
        <f t="shared" si="4"/>
        <v>0</v>
      </c>
      <c r="O13" s="35">
        <f t="shared" si="7"/>
        <v>100</v>
      </c>
    </row>
    <row r="14" spans="1:15" x14ac:dyDescent="0.25">
      <c r="A14" s="32">
        <v>5</v>
      </c>
      <c r="B14" s="33" t="s">
        <v>24</v>
      </c>
      <c r="C14" s="34">
        <v>2</v>
      </c>
      <c r="D14" s="34">
        <v>2</v>
      </c>
      <c r="E14" s="34">
        <v>0</v>
      </c>
      <c r="F14" s="34">
        <v>0</v>
      </c>
      <c r="G14" s="34">
        <f t="shared" si="3"/>
        <v>4</v>
      </c>
      <c r="H14" s="35">
        <f t="shared" si="5"/>
        <v>100</v>
      </c>
      <c r="I14" s="36">
        <f t="shared" si="1"/>
        <v>0</v>
      </c>
      <c r="J14" s="39"/>
      <c r="K14" s="34">
        <v>0</v>
      </c>
      <c r="L14" s="34">
        <v>4</v>
      </c>
      <c r="M14" s="37">
        <f t="shared" si="6"/>
        <v>4</v>
      </c>
      <c r="N14" s="38">
        <f t="shared" si="4"/>
        <v>0</v>
      </c>
      <c r="O14" s="35">
        <f t="shared" si="7"/>
        <v>100</v>
      </c>
    </row>
    <row r="15" spans="1:15" x14ac:dyDescent="0.25">
      <c r="A15" s="32">
        <v>6</v>
      </c>
      <c r="B15" s="33" t="s">
        <v>25</v>
      </c>
      <c r="C15" s="34">
        <v>3</v>
      </c>
      <c r="D15" s="34">
        <v>4</v>
      </c>
      <c r="E15" s="34">
        <v>0</v>
      </c>
      <c r="F15" s="34">
        <v>0</v>
      </c>
      <c r="G15" s="34">
        <f t="shared" si="3"/>
        <v>7</v>
      </c>
      <c r="H15" s="35">
        <f t="shared" si="5"/>
        <v>100</v>
      </c>
      <c r="I15" s="36">
        <f t="shared" si="1"/>
        <v>0</v>
      </c>
      <c r="J15" s="39"/>
      <c r="K15" s="34">
        <v>0</v>
      </c>
      <c r="L15" s="34">
        <v>7</v>
      </c>
      <c r="M15" s="37">
        <f t="shared" si="6"/>
        <v>7</v>
      </c>
      <c r="N15" s="38">
        <f t="shared" si="4"/>
        <v>0</v>
      </c>
      <c r="O15" s="35">
        <f t="shared" si="7"/>
        <v>100</v>
      </c>
    </row>
    <row r="16" spans="1:15" x14ac:dyDescent="0.25">
      <c r="A16" s="32">
        <v>7</v>
      </c>
      <c r="B16" s="33" t="s">
        <v>26</v>
      </c>
      <c r="C16" s="34">
        <v>6</v>
      </c>
      <c r="D16" s="34">
        <v>3</v>
      </c>
      <c r="E16" s="34">
        <v>0</v>
      </c>
      <c r="F16" s="34">
        <v>1</v>
      </c>
      <c r="G16" s="34">
        <f t="shared" si="3"/>
        <v>10</v>
      </c>
      <c r="H16" s="35">
        <f t="shared" si="5"/>
        <v>90</v>
      </c>
      <c r="I16" s="36">
        <f t="shared" si="1"/>
        <v>10</v>
      </c>
      <c r="J16" s="39"/>
      <c r="K16" s="34">
        <v>0</v>
      </c>
      <c r="L16" s="34">
        <v>10</v>
      </c>
      <c r="M16" s="37">
        <f t="shared" si="6"/>
        <v>10</v>
      </c>
      <c r="N16" s="38">
        <f t="shared" si="4"/>
        <v>0</v>
      </c>
      <c r="O16" s="35">
        <f t="shared" si="7"/>
        <v>100</v>
      </c>
    </row>
    <row r="17" spans="1:15" x14ac:dyDescent="0.25">
      <c r="A17" s="32">
        <v>8</v>
      </c>
      <c r="B17" s="33" t="s">
        <v>27</v>
      </c>
      <c r="C17" s="34">
        <v>2</v>
      </c>
      <c r="D17" s="34">
        <v>5</v>
      </c>
      <c r="E17" s="34">
        <v>0</v>
      </c>
      <c r="F17" s="34">
        <v>0</v>
      </c>
      <c r="G17" s="34">
        <f t="shared" si="3"/>
        <v>7</v>
      </c>
      <c r="H17" s="35">
        <f t="shared" si="5"/>
        <v>100</v>
      </c>
      <c r="I17" s="36">
        <f t="shared" si="1"/>
        <v>0</v>
      </c>
      <c r="J17" s="39"/>
      <c r="K17" s="34">
        <v>0</v>
      </c>
      <c r="L17" s="34">
        <v>7</v>
      </c>
      <c r="M17" s="37">
        <f t="shared" si="6"/>
        <v>7</v>
      </c>
      <c r="N17" s="38">
        <f t="shared" si="4"/>
        <v>0</v>
      </c>
      <c r="O17" s="35">
        <f t="shared" si="7"/>
        <v>100</v>
      </c>
    </row>
    <row r="18" spans="1:15" x14ac:dyDescent="0.25">
      <c r="A18" s="32">
        <v>9</v>
      </c>
      <c r="B18" s="33" t="s">
        <v>28</v>
      </c>
      <c r="C18" s="34">
        <v>2</v>
      </c>
      <c r="D18" s="34">
        <v>0</v>
      </c>
      <c r="E18" s="34">
        <v>0</v>
      </c>
      <c r="F18" s="34">
        <v>0</v>
      </c>
      <c r="G18" s="34">
        <f t="shared" si="3"/>
        <v>2</v>
      </c>
      <c r="H18" s="35">
        <f t="shared" si="5"/>
        <v>100</v>
      </c>
      <c r="I18" s="36">
        <f t="shared" si="1"/>
        <v>0</v>
      </c>
      <c r="J18" s="39"/>
      <c r="K18" s="34">
        <v>0</v>
      </c>
      <c r="L18" s="34">
        <v>2</v>
      </c>
      <c r="M18" s="37">
        <f t="shared" si="6"/>
        <v>2</v>
      </c>
      <c r="N18" s="38">
        <f t="shared" si="4"/>
        <v>0</v>
      </c>
      <c r="O18" s="35">
        <f t="shared" si="7"/>
        <v>100</v>
      </c>
    </row>
    <row r="19" spans="1:15" x14ac:dyDescent="0.25">
      <c r="A19" s="32">
        <v>10</v>
      </c>
      <c r="B19" s="33" t="s">
        <v>29</v>
      </c>
      <c r="C19" s="34">
        <v>2</v>
      </c>
      <c r="D19" s="34">
        <v>1</v>
      </c>
      <c r="E19" s="34">
        <v>2</v>
      </c>
      <c r="F19" s="34">
        <v>0</v>
      </c>
      <c r="G19" s="34">
        <f t="shared" si="3"/>
        <v>5</v>
      </c>
      <c r="H19" s="35">
        <f t="shared" si="5"/>
        <v>60</v>
      </c>
      <c r="I19" s="36">
        <f t="shared" si="1"/>
        <v>0</v>
      </c>
      <c r="J19" s="39"/>
      <c r="K19" s="34">
        <v>0</v>
      </c>
      <c r="L19" s="34">
        <v>5</v>
      </c>
      <c r="M19" s="37">
        <f t="shared" si="6"/>
        <v>5</v>
      </c>
      <c r="N19" s="38">
        <f t="shared" si="4"/>
        <v>0</v>
      </c>
      <c r="O19" s="35">
        <f t="shared" si="7"/>
        <v>100</v>
      </c>
    </row>
    <row r="20" spans="1:15" x14ac:dyDescent="0.25">
      <c r="A20" s="32">
        <v>11</v>
      </c>
      <c r="B20" s="33" t="s">
        <v>30</v>
      </c>
      <c r="C20" s="34">
        <v>2</v>
      </c>
      <c r="D20" s="34">
        <v>0</v>
      </c>
      <c r="E20" s="34">
        <v>0</v>
      </c>
      <c r="F20" s="34">
        <v>0</v>
      </c>
      <c r="G20" s="34">
        <f t="shared" si="3"/>
        <v>2</v>
      </c>
      <c r="H20" s="35">
        <f t="shared" si="5"/>
        <v>100</v>
      </c>
      <c r="I20" s="36">
        <f t="shared" si="1"/>
        <v>0</v>
      </c>
      <c r="J20" s="39"/>
      <c r="K20" s="34">
        <v>0</v>
      </c>
      <c r="L20" s="34">
        <v>2</v>
      </c>
      <c r="M20" s="37">
        <f t="shared" si="6"/>
        <v>2</v>
      </c>
      <c r="N20" s="38">
        <f t="shared" si="4"/>
        <v>0</v>
      </c>
      <c r="O20" s="35">
        <f t="shared" si="7"/>
        <v>100</v>
      </c>
    </row>
    <row r="21" spans="1:15" x14ac:dyDescent="0.25">
      <c r="A21" s="32">
        <v>12</v>
      </c>
      <c r="B21" s="33" t="s">
        <v>31</v>
      </c>
      <c r="C21" s="34">
        <v>2</v>
      </c>
      <c r="D21" s="34">
        <v>2</v>
      </c>
      <c r="E21" s="34">
        <v>0</v>
      </c>
      <c r="F21" s="34">
        <v>0</v>
      </c>
      <c r="G21" s="34">
        <f t="shared" si="3"/>
        <v>4</v>
      </c>
      <c r="H21" s="35">
        <f t="shared" si="5"/>
        <v>100</v>
      </c>
      <c r="I21" s="36">
        <f t="shared" si="1"/>
        <v>0</v>
      </c>
      <c r="J21" s="39"/>
      <c r="K21" s="34">
        <v>0</v>
      </c>
      <c r="L21" s="34">
        <v>4</v>
      </c>
      <c r="M21" s="37">
        <f t="shared" si="6"/>
        <v>4</v>
      </c>
      <c r="N21" s="38">
        <f t="shared" si="4"/>
        <v>0</v>
      </c>
      <c r="O21" s="35">
        <f t="shared" si="7"/>
        <v>100</v>
      </c>
    </row>
    <row r="22" spans="1:15" x14ac:dyDescent="0.25">
      <c r="A22" s="32">
        <v>13</v>
      </c>
      <c r="B22" s="33" t="s">
        <v>32</v>
      </c>
      <c r="C22" s="34">
        <v>2</v>
      </c>
      <c r="D22" s="34">
        <v>1</v>
      </c>
      <c r="E22" s="34">
        <v>2</v>
      </c>
      <c r="F22" s="34">
        <v>0</v>
      </c>
      <c r="G22" s="34">
        <f t="shared" si="3"/>
        <v>5</v>
      </c>
      <c r="H22" s="35">
        <f t="shared" si="5"/>
        <v>60</v>
      </c>
      <c r="I22" s="36">
        <f t="shared" si="1"/>
        <v>0</v>
      </c>
      <c r="J22" s="39"/>
      <c r="K22" s="34">
        <v>0</v>
      </c>
      <c r="L22" s="34">
        <v>5</v>
      </c>
      <c r="M22" s="37">
        <f t="shared" si="6"/>
        <v>5</v>
      </c>
      <c r="N22" s="38">
        <f t="shared" si="4"/>
        <v>0</v>
      </c>
      <c r="O22" s="35">
        <f t="shared" si="7"/>
        <v>100</v>
      </c>
    </row>
    <row r="23" spans="1:15" ht="15.75" thickBot="1" x14ac:dyDescent="0.3">
      <c r="A23" s="40">
        <v>14</v>
      </c>
      <c r="B23" s="41" t="s">
        <v>33</v>
      </c>
      <c r="C23" s="34">
        <v>1</v>
      </c>
      <c r="D23" s="34">
        <v>1</v>
      </c>
      <c r="E23" s="34">
        <v>0</v>
      </c>
      <c r="F23" s="34">
        <v>0</v>
      </c>
      <c r="G23" s="34">
        <f t="shared" si="3"/>
        <v>2</v>
      </c>
      <c r="H23" s="35">
        <f t="shared" si="5"/>
        <v>100</v>
      </c>
      <c r="I23" s="42">
        <f t="shared" si="1"/>
        <v>0</v>
      </c>
      <c r="J23" s="39"/>
      <c r="K23" s="34">
        <v>0</v>
      </c>
      <c r="L23" s="34">
        <v>2</v>
      </c>
      <c r="M23" s="43">
        <f t="shared" si="6"/>
        <v>2</v>
      </c>
      <c r="N23" s="44">
        <f t="shared" si="4"/>
        <v>0</v>
      </c>
      <c r="O23" s="45">
        <f t="shared" si="7"/>
        <v>100</v>
      </c>
    </row>
    <row r="24" spans="1:15" ht="16.5" thickTop="1" thickBot="1" x14ac:dyDescent="0.3">
      <c r="A24" s="46"/>
      <c r="B24" s="47" t="s">
        <v>18</v>
      </c>
      <c r="C24" s="47">
        <f>SUM(C10:C23)</f>
        <v>38</v>
      </c>
      <c r="D24" s="47">
        <f t="shared" ref="D24:G24" si="8">SUM(D10:D23)</f>
        <v>36</v>
      </c>
      <c r="E24" s="47">
        <f t="shared" si="8"/>
        <v>7</v>
      </c>
      <c r="F24" s="47">
        <f t="shared" si="8"/>
        <v>1</v>
      </c>
      <c r="G24" s="47">
        <f t="shared" si="8"/>
        <v>82</v>
      </c>
      <c r="H24" s="48">
        <f>SUM(C24:D24)/G24*100</f>
        <v>90.243902439024396</v>
      </c>
      <c r="I24" s="49">
        <f t="shared" si="1"/>
        <v>1.2195121951219512</v>
      </c>
      <c r="J24" s="39"/>
      <c r="K24" s="50">
        <f t="shared" ref="K24:M24" si="9">SUM(K10:K23)</f>
        <v>0</v>
      </c>
      <c r="L24" s="50">
        <f t="shared" si="9"/>
        <v>82</v>
      </c>
      <c r="M24" s="50">
        <f t="shared" si="9"/>
        <v>82</v>
      </c>
      <c r="N24" s="51">
        <f t="shared" si="4"/>
        <v>0</v>
      </c>
      <c r="O24" s="52">
        <f t="shared" si="7"/>
        <v>100</v>
      </c>
    </row>
    <row r="25" spans="1:15" x14ac:dyDescent="0.25">
      <c r="C25" s="53">
        <f>C24/$G$24*100</f>
        <v>46.341463414634148</v>
      </c>
      <c r="D25" s="53">
        <f t="shared" ref="D25:G25" si="10">D24/$G$24*100</f>
        <v>43.902439024390247</v>
      </c>
      <c r="E25" s="53">
        <f t="shared" si="10"/>
        <v>8.536585365853659</v>
      </c>
      <c r="F25" s="53">
        <f t="shared" si="10"/>
        <v>1.2195121951219512</v>
      </c>
      <c r="G25" s="53">
        <f t="shared" si="10"/>
        <v>100</v>
      </c>
      <c r="H25" s="54"/>
      <c r="I25" s="54"/>
    </row>
    <row r="27" spans="1:15" ht="15.75" x14ac:dyDescent="0.25">
      <c r="G27" s="55" t="s">
        <v>34</v>
      </c>
    </row>
    <row r="28" spans="1:15" ht="15.75" x14ac:dyDescent="0.25">
      <c r="G28" s="55" t="s">
        <v>35</v>
      </c>
    </row>
    <row r="29" spans="1:15" ht="15.75" x14ac:dyDescent="0.25">
      <c r="G29" s="55" t="s">
        <v>36</v>
      </c>
    </row>
    <row r="30" spans="1:15" ht="15.75" x14ac:dyDescent="0.25">
      <c r="G30" s="55"/>
    </row>
    <row r="31" spans="1:15" ht="15.75" x14ac:dyDescent="0.25">
      <c r="G31" s="55"/>
    </row>
    <row r="32" spans="1:15" ht="15.75" x14ac:dyDescent="0.25">
      <c r="G32" s="55"/>
    </row>
    <row r="33" spans="1:15" ht="15.75" x14ac:dyDescent="0.25">
      <c r="G33" s="55" t="s">
        <v>37</v>
      </c>
    </row>
    <row r="34" spans="1:15" ht="15.75" x14ac:dyDescent="0.25">
      <c r="G34" s="55" t="s">
        <v>38</v>
      </c>
    </row>
    <row r="35" spans="1:15" ht="15.75" x14ac:dyDescent="0.25">
      <c r="G35" s="55" t="s">
        <v>39</v>
      </c>
    </row>
    <row r="37" spans="1:15" ht="16.5" thickBot="1" x14ac:dyDescent="0.35">
      <c r="B37" s="2"/>
      <c r="C37" s="3" t="s">
        <v>0</v>
      </c>
      <c r="D37" s="3"/>
      <c r="E37" s="3"/>
      <c r="F37" s="3"/>
      <c r="G37" s="3"/>
      <c r="H37" s="3"/>
    </row>
    <row r="38" spans="1:15" ht="15.75" x14ac:dyDescent="0.3">
      <c r="B38" s="2"/>
      <c r="C38" s="4" t="s">
        <v>40</v>
      </c>
      <c r="D38" s="2"/>
      <c r="E38" s="2"/>
      <c r="F38" s="2"/>
      <c r="G38" s="2"/>
    </row>
    <row r="39" spans="1:15" ht="15.75" x14ac:dyDescent="0.3">
      <c r="B39" s="2"/>
      <c r="C39" s="5" t="str">
        <f>C3</f>
        <v>Tahun Pelajaran : 2020/2021</v>
      </c>
      <c r="D39" s="2"/>
      <c r="E39" s="2"/>
      <c r="F39" s="2"/>
      <c r="G39" s="2"/>
    </row>
    <row r="40" spans="1:15" ht="15.75" x14ac:dyDescent="0.3">
      <c r="B40" s="2"/>
      <c r="C40" s="6" t="s">
        <v>2</v>
      </c>
      <c r="D40" s="2"/>
      <c r="E40" s="2"/>
      <c r="F40" s="2"/>
      <c r="G40" s="2"/>
    </row>
    <row r="41" spans="1:15" ht="15.75" x14ac:dyDescent="0.3">
      <c r="B41" s="2"/>
      <c r="C41" s="7" t="s">
        <v>3</v>
      </c>
      <c r="D41" s="2"/>
      <c r="E41" s="2"/>
      <c r="F41" s="2"/>
      <c r="G41" s="2"/>
      <c r="I41" s="56" t="s">
        <v>41</v>
      </c>
    </row>
    <row r="42" spans="1:15" ht="15.75" thickBot="1" x14ac:dyDescent="0.3"/>
    <row r="43" spans="1:15" ht="15" customHeight="1" x14ac:dyDescent="0.3">
      <c r="A43" s="9" t="s">
        <v>5</v>
      </c>
      <c r="B43" s="10" t="s">
        <v>6</v>
      </c>
      <c r="C43" s="11" t="s">
        <v>7</v>
      </c>
      <c r="D43" s="11"/>
      <c r="E43" s="11"/>
      <c r="F43" s="11"/>
      <c r="G43" s="11"/>
      <c r="H43" s="12" t="s">
        <v>8</v>
      </c>
      <c r="I43" s="13"/>
      <c r="J43" s="2"/>
      <c r="K43" s="14" t="s">
        <v>9</v>
      </c>
      <c r="L43" s="12"/>
      <c r="M43" s="12"/>
      <c r="N43" s="12" t="s">
        <v>8</v>
      </c>
      <c r="O43" s="13"/>
    </row>
    <row r="44" spans="1:15" ht="30.75" thickBot="1" x14ac:dyDescent="0.35">
      <c r="A44" s="15"/>
      <c r="B44" s="16"/>
      <c r="C44" s="17" t="s">
        <v>10</v>
      </c>
      <c r="D44" s="18" t="s">
        <v>11</v>
      </c>
      <c r="E44" s="17" t="s">
        <v>12</v>
      </c>
      <c r="F44" s="18" t="s">
        <v>13</v>
      </c>
      <c r="G44" s="17" t="s">
        <v>14</v>
      </c>
      <c r="H44" s="18" t="s">
        <v>15</v>
      </c>
      <c r="I44" s="19" t="s">
        <v>13</v>
      </c>
      <c r="J44" s="2"/>
      <c r="K44" s="20" t="s">
        <v>16</v>
      </c>
      <c r="L44" s="21" t="s">
        <v>17</v>
      </c>
      <c r="M44" s="22" t="s">
        <v>18</v>
      </c>
      <c r="N44" s="22" t="s">
        <v>16</v>
      </c>
      <c r="O44" s="23" t="s">
        <v>17</v>
      </c>
    </row>
    <row r="45" spans="1:15" ht="15.75" thickTop="1" x14ac:dyDescent="0.25">
      <c r="A45" s="24"/>
      <c r="B45" s="25" t="s">
        <v>19</v>
      </c>
      <c r="C45" s="26">
        <f>SUM(C46:C59)</f>
        <v>33</v>
      </c>
      <c r="D45" s="26">
        <f t="shared" ref="D45:F45" si="11">SUM(D46:D59)</f>
        <v>2</v>
      </c>
      <c r="E45" s="26">
        <f t="shared" si="11"/>
        <v>3</v>
      </c>
      <c r="F45" s="26">
        <f t="shared" si="11"/>
        <v>0</v>
      </c>
      <c r="G45" s="26">
        <f>SUM(G46:G59)</f>
        <v>38</v>
      </c>
      <c r="H45" s="27">
        <f>SUM(C45:D45)/G45*100</f>
        <v>92.10526315789474</v>
      </c>
      <c r="I45" s="28">
        <f t="shared" ref="I45:I60" si="12">SUM(F45:F45)/G45*100</f>
        <v>0</v>
      </c>
      <c r="J45" s="39"/>
      <c r="K45" s="29">
        <f t="shared" ref="K45:M45" si="13">SUM(K46:K59)</f>
        <v>0</v>
      </c>
      <c r="L45" s="29">
        <f t="shared" si="13"/>
        <v>38</v>
      </c>
      <c r="M45" s="29">
        <f t="shared" si="13"/>
        <v>38</v>
      </c>
      <c r="N45" s="30">
        <f>K45/M45*100</f>
        <v>0</v>
      </c>
      <c r="O45" s="31">
        <f>L45/M45*100</f>
        <v>100</v>
      </c>
    </row>
    <row r="46" spans="1:15" x14ac:dyDescent="0.25">
      <c r="A46" s="32">
        <v>1</v>
      </c>
      <c r="B46" s="33" t="s">
        <v>20</v>
      </c>
      <c r="C46" s="34">
        <v>3</v>
      </c>
      <c r="D46" s="34">
        <v>0</v>
      </c>
      <c r="E46" s="34">
        <v>0</v>
      </c>
      <c r="F46" s="34">
        <v>0</v>
      </c>
      <c r="G46" s="34">
        <f t="shared" ref="G46:G59" si="14">SUM(C46:F46)</f>
        <v>3</v>
      </c>
      <c r="H46" s="35">
        <f>SUM(C46:D46)/G46*100</f>
        <v>100</v>
      </c>
      <c r="I46" s="36">
        <f t="shared" si="12"/>
        <v>0</v>
      </c>
      <c r="J46" s="39"/>
      <c r="K46" s="34">
        <v>0</v>
      </c>
      <c r="L46" s="34">
        <v>3</v>
      </c>
      <c r="M46" s="37">
        <f>SUM(K46:L46)</f>
        <v>3</v>
      </c>
      <c r="N46" s="38">
        <f t="shared" ref="N46:N60" si="15">K46/M46*100</f>
        <v>0</v>
      </c>
      <c r="O46" s="35">
        <f>L46/M46*100</f>
        <v>100</v>
      </c>
    </row>
    <row r="47" spans="1:15" x14ac:dyDescent="0.25">
      <c r="A47" s="32">
        <v>2</v>
      </c>
      <c r="B47" s="33" t="s">
        <v>21</v>
      </c>
      <c r="C47" s="34">
        <v>2</v>
      </c>
      <c r="D47" s="34">
        <v>0</v>
      </c>
      <c r="E47" s="34">
        <v>0</v>
      </c>
      <c r="F47" s="34">
        <v>0</v>
      </c>
      <c r="G47" s="34">
        <f t="shared" si="14"/>
        <v>2</v>
      </c>
      <c r="H47" s="35">
        <f t="shared" ref="H47:H59" si="16">SUM(C47:D47)/G47*100</f>
        <v>100</v>
      </c>
      <c r="I47" s="36">
        <f t="shared" si="12"/>
        <v>0</v>
      </c>
      <c r="J47" s="39"/>
      <c r="K47" s="34">
        <v>0</v>
      </c>
      <c r="L47" s="34">
        <v>2</v>
      </c>
      <c r="M47" s="37">
        <f t="shared" ref="M47:M59" si="17">SUM(K47:L47)</f>
        <v>2</v>
      </c>
      <c r="N47" s="38">
        <f t="shared" si="15"/>
        <v>0</v>
      </c>
      <c r="O47" s="35">
        <f t="shared" ref="O47:O60" si="18">L47/M47*100</f>
        <v>100</v>
      </c>
    </row>
    <row r="48" spans="1:15" x14ac:dyDescent="0.25">
      <c r="A48" s="32">
        <v>3</v>
      </c>
      <c r="B48" s="33" t="s">
        <v>22</v>
      </c>
      <c r="C48" s="34">
        <v>3</v>
      </c>
      <c r="D48" s="34">
        <v>0</v>
      </c>
      <c r="E48" s="34">
        <v>0</v>
      </c>
      <c r="F48" s="34">
        <v>0</v>
      </c>
      <c r="G48" s="34">
        <f t="shared" si="14"/>
        <v>3</v>
      </c>
      <c r="H48" s="35">
        <f t="shared" si="16"/>
        <v>100</v>
      </c>
      <c r="I48" s="36">
        <f t="shared" si="12"/>
        <v>0</v>
      </c>
      <c r="J48" s="39"/>
      <c r="K48" s="34">
        <v>0</v>
      </c>
      <c r="L48" s="34">
        <v>3</v>
      </c>
      <c r="M48" s="37">
        <f t="shared" si="17"/>
        <v>3</v>
      </c>
      <c r="N48" s="38">
        <f t="shared" si="15"/>
        <v>0</v>
      </c>
      <c r="O48" s="35">
        <f t="shared" si="18"/>
        <v>100</v>
      </c>
    </row>
    <row r="49" spans="1:15" x14ac:dyDescent="0.25">
      <c r="A49" s="32">
        <v>4</v>
      </c>
      <c r="B49" s="33" t="s">
        <v>23</v>
      </c>
      <c r="C49" s="34">
        <v>2</v>
      </c>
      <c r="D49" s="34">
        <v>1</v>
      </c>
      <c r="E49" s="34">
        <v>0</v>
      </c>
      <c r="F49" s="34">
        <v>0</v>
      </c>
      <c r="G49" s="34">
        <f t="shared" si="14"/>
        <v>3</v>
      </c>
      <c r="H49" s="35">
        <f t="shared" si="16"/>
        <v>100</v>
      </c>
      <c r="I49" s="36">
        <f t="shared" si="12"/>
        <v>0</v>
      </c>
      <c r="J49" s="39"/>
      <c r="K49" s="34">
        <v>0</v>
      </c>
      <c r="L49" s="34">
        <v>3</v>
      </c>
      <c r="M49" s="37">
        <f t="shared" si="17"/>
        <v>3</v>
      </c>
      <c r="N49" s="38">
        <f t="shared" si="15"/>
        <v>0</v>
      </c>
      <c r="O49" s="35">
        <f t="shared" si="18"/>
        <v>100</v>
      </c>
    </row>
    <row r="50" spans="1:15" x14ac:dyDescent="0.25">
      <c r="A50" s="32">
        <v>5</v>
      </c>
      <c r="B50" s="33" t="s">
        <v>24</v>
      </c>
      <c r="C50" s="34">
        <v>2</v>
      </c>
      <c r="D50" s="34">
        <v>0</v>
      </c>
      <c r="E50" s="34">
        <v>0</v>
      </c>
      <c r="F50" s="34">
        <v>0</v>
      </c>
      <c r="G50" s="34">
        <f t="shared" si="14"/>
        <v>2</v>
      </c>
      <c r="H50" s="35">
        <f t="shared" si="16"/>
        <v>100</v>
      </c>
      <c r="I50" s="36">
        <f t="shared" si="12"/>
        <v>0</v>
      </c>
      <c r="J50" s="39"/>
      <c r="K50" s="34">
        <v>0</v>
      </c>
      <c r="L50" s="34">
        <v>2</v>
      </c>
      <c r="M50" s="37">
        <f t="shared" si="17"/>
        <v>2</v>
      </c>
      <c r="N50" s="38">
        <f t="shared" si="15"/>
        <v>0</v>
      </c>
      <c r="O50" s="35">
        <f t="shared" si="18"/>
        <v>100</v>
      </c>
    </row>
    <row r="51" spans="1:15" x14ac:dyDescent="0.25">
      <c r="A51" s="32">
        <v>6</v>
      </c>
      <c r="B51" s="33" t="s">
        <v>25</v>
      </c>
      <c r="C51" s="34">
        <v>3</v>
      </c>
      <c r="D51" s="34">
        <v>0</v>
      </c>
      <c r="E51" s="34">
        <v>0</v>
      </c>
      <c r="F51" s="34">
        <v>0</v>
      </c>
      <c r="G51" s="34">
        <f t="shared" si="14"/>
        <v>3</v>
      </c>
      <c r="H51" s="35">
        <f t="shared" si="16"/>
        <v>100</v>
      </c>
      <c r="I51" s="36">
        <f t="shared" si="12"/>
        <v>0</v>
      </c>
      <c r="J51" s="39"/>
      <c r="K51" s="34">
        <v>0</v>
      </c>
      <c r="L51" s="34">
        <v>3</v>
      </c>
      <c r="M51" s="37">
        <f t="shared" si="17"/>
        <v>3</v>
      </c>
      <c r="N51" s="38">
        <f t="shared" si="15"/>
        <v>0</v>
      </c>
      <c r="O51" s="35">
        <f t="shared" si="18"/>
        <v>100</v>
      </c>
    </row>
    <row r="52" spans="1:15" x14ac:dyDescent="0.25">
      <c r="A52" s="32">
        <v>7</v>
      </c>
      <c r="B52" s="33" t="s">
        <v>26</v>
      </c>
      <c r="C52" s="34">
        <v>5</v>
      </c>
      <c r="D52" s="34">
        <v>0</v>
      </c>
      <c r="E52" s="34">
        <v>0</v>
      </c>
      <c r="F52" s="34">
        <v>0</v>
      </c>
      <c r="G52" s="34">
        <f t="shared" si="14"/>
        <v>5</v>
      </c>
      <c r="H52" s="35">
        <f t="shared" si="16"/>
        <v>100</v>
      </c>
      <c r="I52" s="36">
        <f t="shared" si="12"/>
        <v>0</v>
      </c>
      <c r="J52" s="39"/>
      <c r="K52" s="34">
        <v>0</v>
      </c>
      <c r="L52" s="34">
        <v>5</v>
      </c>
      <c r="M52" s="37">
        <f t="shared" si="17"/>
        <v>5</v>
      </c>
      <c r="N52" s="38">
        <f t="shared" si="15"/>
        <v>0</v>
      </c>
      <c r="O52" s="35">
        <f t="shared" si="18"/>
        <v>100</v>
      </c>
    </row>
    <row r="53" spans="1:15" x14ac:dyDescent="0.25">
      <c r="A53" s="32">
        <v>8</v>
      </c>
      <c r="B53" s="33" t="s">
        <v>27</v>
      </c>
      <c r="C53" s="34">
        <v>2</v>
      </c>
      <c r="D53" s="34">
        <v>0</v>
      </c>
      <c r="E53" s="34">
        <v>0</v>
      </c>
      <c r="F53" s="34">
        <v>0</v>
      </c>
      <c r="G53" s="34">
        <f t="shared" si="14"/>
        <v>2</v>
      </c>
      <c r="H53" s="35">
        <f t="shared" si="16"/>
        <v>100</v>
      </c>
      <c r="I53" s="36">
        <f t="shared" si="12"/>
        <v>0</v>
      </c>
      <c r="J53" s="39"/>
      <c r="K53" s="34">
        <v>0</v>
      </c>
      <c r="L53" s="34">
        <v>2</v>
      </c>
      <c r="M53" s="37">
        <f t="shared" si="17"/>
        <v>2</v>
      </c>
      <c r="N53" s="38">
        <f t="shared" si="15"/>
        <v>0</v>
      </c>
      <c r="O53" s="35">
        <f t="shared" si="18"/>
        <v>100</v>
      </c>
    </row>
    <row r="54" spans="1:15" x14ac:dyDescent="0.25">
      <c r="A54" s="32">
        <v>9</v>
      </c>
      <c r="B54" s="33" t="s">
        <v>28</v>
      </c>
      <c r="C54" s="34">
        <v>2</v>
      </c>
      <c r="D54" s="34">
        <v>0</v>
      </c>
      <c r="E54" s="34">
        <v>0</v>
      </c>
      <c r="F54" s="34">
        <v>0</v>
      </c>
      <c r="G54" s="34">
        <f t="shared" si="14"/>
        <v>2</v>
      </c>
      <c r="H54" s="35">
        <f t="shared" si="16"/>
        <v>100</v>
      </c>
      <c r="I54" s="36">
        <f t="shared" si="12"/>
        <v>0</v>
      </c>
      <c r="J54" s="39"/>
      <c r="K54" s="34">
        <v>0</v>
      </c>
      <c r="L54" s="34">
        <v>2</v>
      </c>
      <c r="M54" s="37">
        <f t="shared" si="17"/>
        <v>2</v>
      </c>
      <c r="N54" s="38">
        <f t="shared" si="15"/>
        <v>0</v>
      </c>
      <c r="O54" s="35">
        <f t="shared" si="18"/>
        <v>100</v>
      </c>
    </row>
    <row r="55" spans="1:15" x14ac:dyDescent="0.25">
      <c r="A55" s="32">
        <v>10</v>
      </c>
      <c r="B55" s="33" t="s">
        <v>29</v>
      </c>
      <c r="C55" s="34">
        <v>2</v>
      </c>
      <c r="D55" s="34">
        <v>0</v>
      </c>
      <c r="E55" s="34">
        <v>1</v>
      </c>
      <c r="F55" s="34">
        <v>0</v>
      </c>
      <c r="G55" s="34">
        <f t="shared" si="14"/>
        <v>3</v>
      </c>
      <c r="H55" s="35">
        <f t="shared" si="16"/>
        <v>66.666666666666657</v>
      </c>
      <c r="I55" s="36">
        <f t="shared" si="12"/>
        <v>0</v>
      </c>
      <c r="J55" s="39"/>
      <c r="K55" s="34">
        <v>0</v>
      </c>
      <c r="L55" s="34">
        <v>3</v>
      </c>
      <c r="M55" s="37">
        <f t="shared" si="17"/>
        <v>3</v>
      </c>
      <c r="N55" s="38">
        <f t="shared" si="15"/>
        <v>0</v>
      </c>
      <c r="O55" s="35">
        <f t="shared" si="18"/>
        <v>100</v>
      </c>
    </row>
    <row r="56" spans="1:15" x14ac:dyDescent="0.25">
      <c r="A56" s="32">
        <v>11</v>
      </c>
      <c r="B56" s="33" t="s">
        <v>30</v>
      </c>
      <c r="C56" s="34">
        <v>2</v>
      </c>
      <c r="D56" s="34">
        <v>0</v>
      </c>
      <c r="E56" s="34">
        <v>0</v>
      </c>
      <c r="F56" s="34">
        <v>0</v>
      </c>
      <c r="G56" s="34">
        <f t="shared" si="14"/>
        <v>2</v>
      </c>
      <c r="H56" s="35">
        <f t="shared" si="16"/>
        <v>100</v>
      </c>
      <c r="I56" s="36">
        <f t="shared" si="12"/>
        <v>0</v>
      </c>
      <c r="J56" s="39"/>
      <c r="K56" s="34">
        <v>0</v>
      </c>
      <c r="L56" s="34">
        <v>2</v>
      </c>
      <c r="M56" s="37">
        <f t="shared" si="17"/>
        <v>2</v>
      </c>
      <c r="N56" s="38">
        <f t="shared" si="15"/>
        <v>0</v>
      </c>
      <c r="O56" s="35">
        <f t="shared" si="18"/>
        <v>100</v>
      </c>
    </row>
    <row r="57" spans="1:15" x14ac:dyDescent="0.25">
      <c r="A57" s="32">
        <v>12</v>
      </c>
      <c r="B57" s="33" t="s">
        <v>31</v>
      </c>
      <c r="C57" s="34">
        <v>2</v>
      </c>
      <c r="D57" s="34">
        <v>1</v>
      </c>
      <c r="E57" s="34">
        <v>0</v>
      </c>
      <c r="F57" s="34">
        <v>0</v>
      </c>
      <c r="G57" s="34">
        <f t="shared" si="14"/>
        <v>3</v>
      </c>
      <c r="H57" s="35">
        <f t="shared" si="16"/>
        <v>100</v>
      </c>
      <c r="I57" s="36">
        <f t="shared" si="12"/>
        <v>0</v>
      </c>
      <c r="J57" s="39"/>
      <c r="K57" s="34">
        <v>0</v>
      </c>
      <c r="L57" s="34">
        <v>3</v>
      </c>
      <c r="M57" s="37">
        <f t="shared" si="17"/>
        <v>3</v>
      </c>
      <c r="N57" s="38">
        <f t="shared" si="15"/>
        <v>0</v>
      </c>
      <c r="O57" s="35">
        <f t="shared" si="18"/>
        <v>100</v>
      </c>
    </row>
    <row r="58" spans="1:15" x14ac:dyDescent="0.25">
      <c r="A58" s="32">
        <v>13</v>
      </c>
      <c r="B58" s="33" t="s">
        <v>32</v>
      </c>
      <c r="C58" s="34">
        <v>2</v>
      </c>
      <c r="D58" s="34">
        <v>0</v>
      </c>
      <c r="E58" s="34">
        <v>2</v>
      </c>
      <c r="F58" s="34">
        <v>0</v>
      </c>
      <c r="G58" s="34">
        <f t="shared" si="14"/>
        <v>4</v>
      </c>
      <c r="H58" s="35">
        <f t="shared" si="16"/>
        <v>50</v>
      </c>
      <c r="I58" s="36">
        <f t="shared" si="12"/>
        <v>0</v>
      </c>
      <c r="J58" s="39"/>
      <c r="K58" s="34">
        <v>0</v>
      </c>
      <c r="L58" s="34">
        <v>4</v>
      </c>
      <c r="M58" s="37">
        <f t="shared" si="17"/>
        <v>4</v>
      </c>
      <c r="N58" s="38">
        <f t="shared" si="15"/>
        <v>0</v>
      </c>
      <c r="O58" s="35">
        <f t="shared" si="18"/>
        <v>100</v>
      </c>
    </row>
    <row r="59" spans="1:15" ht="15.75" thickBot="1" x14ac:dyDescent="0.3">
      <c r="A59" s="40">
        <v>14</v>
      </c>
      <c r="B59" s="41" t="s">
        <v>33</v>
      </c>
      <c r="C59" s="34">
        <v>1</v>
      </c>
      <c r="D59" s="34">
        <v>0</v>
      </c>
      <c r="E59" s="34">
        <v>0</v>
      </c>
      <c r="F59" s="34">
        <v>0</v>
      </c>
      <c r="G59" s="34">
        <f t="shared" si="14"/>
        <v>1</v>
      </c>
      <c r="H59" s="35">
        <f t="shared" si="16"/>
        <v>100</v>
      </c>
      <c r="I59" s="42">
        <f t="shared" si="12"/>
        <v>0</v>
      </c>
      <c r="J59" s="39"/>
      <c r="K59" s="34">
        <v>0</v>
      </c>
      <c r="L59" s="34">
        <v>1</v>
      </c>
      <c r="M59" s="43">
        <f t="shared" si="17"/>
        <v>1</v>
      </c>
      <c r="N59" s="44">
        <f t="shared" si="15"/>
        <v>0</v>
      </c>
      <c r="O59" s="45">
        <f t="shared" si="18"/>
        <v>100</v>
      </c>
    </row>
    <row r="60" spans="1:15" ht="16.5" thickTop="1" thickBot="1" x14ac:dyDescent="0.3">
      <c r="A60" s="46"/>
      <c r="B60" s="47" t="s">
        <v>18</v>
      </c>
      <c r="C60" s="47">
        <f>SUM(C46:C59)</f>
        <v>33</v>
      </c>
      <c r="D60" s="47">
        <f t="shared" ref="D60:G60" si="19">SUM(D46:D59)</f>
        <v>2</v>
      </c>
      <c r="E60" s="47">
        <f t="shared" si="19"/>
        <v>3</v>
      </c>
      <c r="F60" s="47">
        <f t="shared" si="19"/>
        <v>0</v>
      </c>
      <c r="G60" s="47">
        <f t="shared" si="19"/>
        <v>38</v>
      </c>
      <c r="H60" s="48">
        <f>SUM(C60:D60)/G60*100</f>
        <v>92.10526315789474</v>
      </c>
      <c r="I60" s="49">
        <f t="shared" si="12"/>
        <v>0</v>
      </c>
      <c r="J60" s="39"/>
      <c r="K60" s="50">
        <f t="shared" ref="K60:M60" si="20">SUM(K46:K59)</f>
        <v>0</v>
      </c>
      <c r="L60" s="50">
        <f t="shared" si="20"/>
        <v>38</v>
      </c>
      <c r="M60" s="50">
        <f t="shared" si="20"/>
        <v>38</v>
      </c>
      <c r="N60" s="51">
        <f t="shared" si="15"/>
        <v>0</v>
      </c>
      <c r="O60" s="52">
        <f t="shared" si="18"/>
        <v>100</v>
      </c>
    </row>
    <row r="61" spans="1:15" x14ac:dyDescent="0.25">
      <c r="C61" s="57">
        <f>C60/$G$60*100</f>
        <v>86.842105263157904</v>
      </c>
      <c r="D61" s="57">
        <f t="shared" ref="D61:G61" si="21">D60/$G$60*100</f>
        <v>5.2631578947368416</v>
      </c>
      <c r="E61" s="57">
        <f t="shared" si="21"/>
        <v>7.8947368421052628</v>
      </c>
      <c r="F61" s="57">
        <f t="shared" si="21"/>
        <v>0</v>
      </c>
      <c r="G61" s="57">
        <f t="shared" si="21"/>
        <v>100</v>
      </c>
      <c r="H61" s="54"/>
      <c r="I61" s="54"/>
    </row>
    <row r="63" spans="1:15" ht="15.75" x14ac:dyDescent="0.25">
      <c r="G63" s="55" t="s">
        <v>34</v>
      </c>
    </row>
    <row r="64" spans="1:15" ht="15.75" x14ac:dyDescent="0.25">
      <c r="G64" s="55" t="s">
        <v>35</v>
      </c>
    </row>
    <row r="65" spans="1:15" ht="15.75" x14ac:dyDescent="0.25">
      <c r="G65" s="55" t="s">
        <v>36</v>
      </c>
    </row>
    <row r="66" spans="1:15" ht="15.75" x14ac:dyDescent="0.25">
      <c r="G66" s="55"/>
    </row>
    <row r="67" spans="1:15" ht="15.75" x14ac:dyDescent="0.25">
      <c r="G67" s="55"/>
    </row>
    <row r="68" spans="1:15" ht="15.75" x14ac:dyDescent="0.25">
      <c r="G68" s="55"/>
    </row>
    <row r="69" spans="1:15" ht="15.75" x14ac:dyDescent="0.25">
      <c r="G69" s="55" t="s">
        <v>37</v>
      </c>
    </row>
    <row r="70" spans="1:15" ht="15.75" x14ac:dyDescent="0.25">
      <c r="G70" s="55" t="s">
        <v>38</v>
      </c>
    </row>
    <row r="71" spans="1:15" ht="15.75" x14ac:dyDescent="0.25">
      <c r="G71" s="55" t="s">
        <v>39</v>
      </c>
    </row>
    <row r="73" spans="1:15" ht="16.5" thickBot="1" x14ac:dyDescent="0.35">
      <c r="B73" s="2"/>
      <c r="C73" s="3" t="s">
        <v>0</v>
      </c>
      <c r="D73" s="3"/>
      <c r="E73" s="3"/>
      <c r="F73" s="3"/>
      <c r="G73" s="3"/>
      <c r="H73" s="3"/>
    </row>
    <row r="74" spans="1:15" ht="15.75" x14ac:dyDescent="0.3">
      <c r="B74" s="2"/>
      <c r="C74" s="4" t="s">
        <v>42</v>
      </c>
      <c r="D74" s="2"/>
      <c r="E74" s="2"/>
      <c r="F74" s="2"/>
      <c r="G74" s="2"/>
    </row>
    <row r="75" spans="1:15" ht="15.75" x14ac:dyDescent="0.3">
      <c r="B75" s="2"/>
      <c r="C75" s="5" t="str">
        <f>C39</f>
        <v>Tahun Pelajaran : 2020/2021</v>
      </c>
      <c r="D75" s="2"/>
      <c r="E75" s="2"/>
      <c r="F75" s="2"/>
      <c r="G75" s="2"/>
    </row>
    <row r="76" spans="1:15" ht="15.75" x14ac:dyDescent="0.3">
      <c r="B76" s="2"/>
      <c r="C76" s="6" t="s">
        <v>2</v>
      </c>
      <c r="D76" s="2"/>
      <c r="E76" s="2"/>
      <c r="F76" s="2"/>
      <c r="G76" s="2"/>
    </row>
    <row r="77" spans="1:15" ht="15.75" x14ac:dyDescent="0.3">
      <c r="B77" s="2"/>
      <c r="C77" s="7" t="s">
        <v>3</v>
      </c>
      <c r="D77" s="2"/>
      <c r="E77" s="2"/>
      <c r="F77" s="2"/>
      <c r="G77" s="2"/>
      <c r="I77" s="58" t="s">
        <v>43</v>
      </c>
    </row>
    <row r="78" spans="1:15" ht="15.75" thickBot="1" x14ac:dyDescent="0.3"/>
    <row r="79" spans="1:15" ht="15" customHeight="1" x14ac:dyDescent="0.3">
      <c r="A79" s="9" t="s">
        <v>5</v>
      </c>
      <c r="B79" s="10" t="s">
        <v>6</v>
      </c>
      <c r="C79" s="11" t="s">
        <v>7</v>
      </c>
      <c r="D79" s="11"/>
      <c r="E79" s="11"/>
      <c r="F79" s="11"/>
      <c r="G79" s="11"/>
      <c r="H79" s="12" t="s">
        <v>8</v>
      </c>
      <c r="I79" s="13"/>
      <c r="J79" s="2"/>
      <c r="K79" s="14" t="s">
        <v>9</v>
      </c>
      <c r="L79" s="12"/>
      <c r="M79" s="12"/>
      <c r="N79" s="12" t="s">
        <v>8</v>
      </c>
      <c r="O79" s="13"/>
    </row>
    <row r="80" spans="1:15" ht="30.75" thickBot="1" x14ac:dyDescent="0.35">
      <c r="A80" s="15"/>
      <c r="B80" s="16"/>
      <c r="C80" s="17" t="s">
        <v>10</v>
      </c>
      <c r="D80" s="18" t="s">
        <v>11</v>
      </c>
      <c r="E80" s="17" t="s">
        <v>12</v>
      </c>
      <c r="F80" s="18" t="s">
        <v>13</v>
      </c>
      <c r="G80" s="17" t="s">
        <v>14</v>
      </c>
      <c r="H80" s="18" t="s">
        <v>15</v>
      </c>
      <c r="I80" s="19" t="s">
        <v>13</v>
      </c>
      <c r="J80" s="2"/>
      <c r="K80" s="20" t="s">
        <v>16</v>
      </c>
      <c r="L80" s="21" t="s">
        <v>17</v>
      </c>
      <c r="M80" s="22" t="s">
        <v>18</v>
      </c>
      <c r="N80" s="22" t="s">
        <v>16</v>
      </c>
      <c r="O80" s="23" t="s">
        <v>17</v>
      </c>
    </row>
    <row r="81" spans="1:15" ht="15.75" thickTop="1" x14ac:dyDescent="0.25">
      <c r="A81" s="24"/>
      <c r="B81" s="25" t="s">
        <v>19</v>
      </c>
      <c r="C81" s="26">
        <f>SUM(C82:C95)</f>
        <v>5</v>
      </c>
      <c r="D81" s="26">
        <f t="shared" ref="D81:F81" si="22">SUM(D82:D95)</f>
        <v>34</v>
      </c>
      <c r="E81" s="26">
        <f t="shared" si="22"/>
        <v>4</v>
      </c>
      <c r="F81" s="26">
        <f t="shared" si="22"/>
        <v>1</v>
      </c>
      <c r="G81" s="26">
        <f>SUM(G82:G95)</f>
        <v>44</v>
      </c>
      <c r="H81" s="27">
        <f>SUM(C81:E81)/G81*100</f>
        <v>97.727272727272734</v>
      </c>
      <c r="I81" s="28">
        <f>SUM(F81:F81)/G81*100</f>
        <v>2.2727272727272729</v>
      </c>
      <c r="J81" s="39"/>
      <c r="K81" s="29">
        <f t="shared" ref="K81:M81" si="23">SUM(K82:K95)</f>
        <v>0</v>
      </c>
      <c r="L81" s="29">
        <f t="shared" si="23"/>
        <v>44</v>
      </c>
      <c r="M81" s="29">
        <f t="shared" si="23"/>
        <v>44</v>
      </c>
      <c r="N81" s="30">
        <f>K81/M81*100</f>
        <v>0</v>
      </c>
      <c r="O81" s="31">
        <f>L81/M81*100</f>
        <v>100</v>
      </c>
    </row>
    <row r="82" spans="1:15" x14ac:dyDescent="0.25">
      <c r="A82" s="32">
        <v>1</v>
      </c>
      <c r="B82" s="33" t="s">
        <v>20</v>
      </c>
      <c r="C82" s="34">
        <v>2</v>
      </c>
      <c r="D82" s="34">
        <v>7</v>
      </c>
      <c r="E82" s="34">
        <v>2</v>
      </c>
      <c r="F82" s="34">
        <v>0</v>
      </c>
      <c r="G82" s="34">
        <f t="shared" ref="G82:G95" si="24">SUM(C82:F82)</f>
        <v>11</v>
      </c>
      <c r="H82" s="35">
        <f>IF(G82&lt;1,0,SUM(C82:D82)/G82*100)</f>
        <v>81.818181818181827</v>
      </c>
      <c r="I82" s="36">
        <f t="shared" ref="I82:I95" si="25">IF(G82&lt;1,0,SUM(F82:F82)/G82*100)</f>
        <v>0</v>
      </c>
      <c r="J82" s="39"/>
      <c r="K82" s="34">
        <v>0</v>
      </c>
      <c r="L82" s="34">
        <v>11</v>
      </c>
      <c r="M82" s="37">
        <f>SUM(K82:L82)</f>
        <v>11</v>
      </c>
      <c r="N82" s="38">
        <f>IF(M82&lt;1,0,K82/M82*100)</f>
        <v>0</v>
      </c>
      <c r="O82" s="35">
        <f>IF(M82&lt;1,0,L82/M82*100)</f>
        <v>100</v>
      </c>
    </row>
    <row r="83" spans="1:15" x14ac:dyDescent="0.25">
      <c r="A83" s="32">
        <v>2</v>
      </c>
      <c r="B83" s="33" t="s">
        <v>21</v>
      </c>
      <c r="C83" s="34">
        <v>0</v>
      </c>
      <c r="D83" s="34">
        <v>5</v>
      </c>
      <c r="E83" s="34">
        <v>0</v>
      </c>
      <c r="F83" s="34">
        <v>0</v>
      </c>
      <c r="G83" s="34">
        <f t="shared" si="24"/>
        <v>5</v>
      </c>
      <c r="H83" s="35">
        <f t="shared" ref="H83:H95" si="26">IF(G83&lt;1,0,SUM(C83:D83)/G83*100)</f>
        <v>100</v>
      </c>
      <c r="I83" s="36">
        <f t="shared" si="25"/>
        <v>0</v>
      </c>
      <c r="J83" s="39"/>
      <c r="K83" s="34">
        <v>0</v>
      </c>
      <c r="L83" s="34">
        <v>5</v>
      </c>
      <c r="M83" s="37">
        <f t="shared" ref="M83:M95" si="27">SUM(K83:L83)</f>
        <v>5</v>
      </c>
      <c r="N83" s="38">
        <f t="shared" ref="N83:N95" si="28">IF(M83&lt;1,0,K83/M83*100)</f>
        <v>0</v>
      </c>
      <c r="O83" s="35">
        <f t="shared" ref="O83:O95" si="29">IF(M83&lt;1,0,L83/M83*100)</f>
        <v>100</v>
      </c>
    </row>
    <row r="84" spans="1:15" x14ac:dyDescent="0.25">
      <c r="A84" s="32">
        <v>3</v>
      </c>
      <c r="B84" s="33" t="s">
        <v>22</v>
      </c>
      <c r="C84" s="34">
        <v>1</v>
      </c>
      <c r="D84" s="34">
        <v>0</v>
      </c>
      <c r="E84" s="34">
        <v>1</v>
      </c>
      <c r="F84" s="34">
        <v>0</v>
      </c>
      <c r="G84" s="34">
        <f t="shared" si="24"/>
        <v>2</v>
      </c>
      <c r="H84" s="35">
        <f t="shared" si="26"/>
        <v>50</v>
      </c>
      <c r="I84" s="36">
        <f t="shared" si="25"/>
        <v>0</v>
      </c>
      <c r="J84" s="39"/>
      <c r="K84" s="34">
        <v>0</v>
      </c>
      <c r="L84" s="34">
        <v>2</v>
      </c>
      <c r="M84" s="37">
        <f t="shared" si="27"/>
        <v>2</v>
      </c>
      <c r="N84" s="38">
        <f t="shared" si="28"/>
        <v>0</v>
      </c>
      <c r="O84" s="35">
        <f t="shared" si="29"/>
        <v>100</v>
      </c>
    </row>
    <row r="85" spans="1:15" x14ac:dyDescent="0.25">
      <c r="A85" s="32">
        <v>4</v>
      </c>
      <c r="B85" s="33" t="s">
        <v>23</v>
      </c>
      <c r="C85" s="34">
        <v>1</v>
      </c>
      <c r="D85" s="34">
        <v>4</v>
      </c>
      <c r="E85" s="34">
        <v>0</v>
      </c>
      <c r="F85" s="34">
        <v>0</v>
      </c>
      <c r="G85" s="34">
        <f t="shared" si="24"/>
        <v>5</v>
      </c>
      <c r="H85" s="35">
        <f t="shared" si="26"/>
        <v>100</v>
      </c>
      <c r="I85" s="36">
        <f t="shared" si="25"/>
        <v>0</v>
      </c>
      <c r="J85" s="39"/>
      <c r="K85" s="34">
        <v>0</v>
      </c>
      <c r="L85" s="34">
        <v>5</v>
      </c>
      <c r="M85" s="37">
        <f t="shared" si="27"/>
        <v>5</v>
      </c>
      <c r="N85" s="38">
        <f t="shared" si="28"/>
        <v>0</v>
      </c>
      <c r="O85" s="35">
        <f t="shared" si="29"/>
        <v>100</v>
      </c>
    </row>
    <row r="86" spans="1:15" x14ac:dyDescent="0.25">
      <c r="A86" s="32">
        <v>5</v>
      </c>
      <c r="B86" s="33" t="s">
        <v>24</v>
      </c>
      <c r="C86" s="34">
        <v>0</v>
      </c>
      <c r="D86" s="34">
        <v>2</v>
      </c>
      <c r="E86" s="34">
        <v>0</v>
      </c>
      <c r="F86" s="34">
        <v>0</v>
      </c>
      <c r="G86" s="34">
        <f t="shared" si="24"/>
        <v>2</v>
      </c>
      <c r="H86" s="35">
        <f t="shared" si="26"/>
        <v>100</v>
      </c>
      <c r="I86" s="36">
        <f t="shared" si="25"/>
        <v>0</v>
      </c>
      <c r="J86" s="39"/>
      <c r="K86" s="34">
        <v>0</v>
      </c>
      <c r="L86" s="34">
        <v>2</v>
      </c>
      <c r="M86" s="37">
        <f t="shared" si="27"/>
        <v>2</v>
      </c>
      <c r="N86" s="38">
        <f t="shared" si="28"/>
        <v>0</v>
      </c>
      <c r="O86" s="35">
        <f t="shared" si="29"/>
        <v>100</v>
      </c>
    </row>
    <row r="87" spans="1:15" x14ac:dyDescent="0.25">
      <c r="A87" s="32">
        <v>6</v>
      </c>
      <c r="B87" s="33" t="s">
        <v>25</v>
      </c>
      <c r="C87" s="34">
        <v>0</v>
      </c>
      <c r="D87" s="34">
        <v>4</v>
      </c>
      <c r="E87" s="34">
        <v>0</v>
      </c>
      <c r="F87" s="34">
        <v>0</v>
      </c>
      <c r="G87" s="34">
        <f t="shared" si="24"/>
        <v>4</v>
      </c>
      <c r="H87" s="35">
        <f t="shared" si="26"/>
        <v>100</v>
      </c>
      <c r="I87" s="36">
        <f t="shared" si="25"/>
        <v>0</v>
      </c>
      <c r="J87" s="39"/>
      <c r="K87" s="34">
        <v>0</v>
      </c>
      <c r="L87" s="34">
        <v>4</v>
      </c>
      <c r="M87" s="37">
        <f t="shared" si="27"/>
        <v>4</v>
      </c>
      <c r="N87" s="38">
        <f t="shared" si="28"/>
        <v>0</v>
      </c>
      <c r="O87" s="35">
        <f t="shared" si="29"/>
        <v>100</v>
      </c>
    </row>
    <row r="88" spans="1:15" x14ac:dyDescent="0.25">
      <c r="A88" s="32">
        <v>7</v>
      </c>
      <c r="B88" s="33" t="s">
        <v>26</v>
      </c>
      <c r="C88" s="34">
        <v>1</v>
      </c>
      <c r="D88" s="34">
        <v>3</v>
      </c>
      <c r="E88" s="34">
        <v>0</v>
      </c>
      <c r="F88" s="34">
        <v>1</v>
      </c>
      <c r="G88" s="34">
        <f t="shared" si="24"/>
        <v>5</v>
      </c>
      <c r="H88" s="35">
        <f t="shared" si="26"/>
        <v>80</v>
      </c>
      <c r="I88" s="36">
        <f t="shared" si="25"/>
        <v>20</v>
      </c>
      <c r="J88" s="39"/>
      <c r="K88" s="34">
        <v>0</v>
      </c>
      <c r="L88" s="34">
        <v>5</v>
      </c>
      <c r="M88" s="37">
        <f t="shared" si="27"/>
        <v>5</v>
      </c>
      <c r="N88" s="38">
        <f t="shared" si="28"/>
        <v>0</v>
      </c>
      <c r="O88" s="35">
        <f t="shared" si="29"/>
        <v>100</v>
      </c>
    </row>
    <row r="89" spans="1:15" x14ac:dyDescent="0.25">
      <c r="A89" s="32">
        <v>8</v>
      </c>
      <c r="B89" s="33" t="s">
        <v>27</v>
      </c>
      <c r="C89" s="34">
        <v>0</v>
      </c>
      <c r="D89" s="34">
        <v>5</v>
      </c>
      <c r="E89" s="34">
        <v>0</v>
      </c>
      <c r="F89" s="34">
        <v>0</v>
      </c>
      <c r="G89" s="34">
        <f t="shared" si="24"/>
        <v>5</v>
      </c>
      <c r="H89" s="35">
        <f t="shared" si="26"/>
        <v>100</v>
      </c>
      <c r="I89" s="36">
        <f t="shared" si="25"/>
        <v>0</v>
      </c>
      <c r="J89" s="39"/>
      <c r="K89" s="34">
        <v>0</v>
      </c>
      <c r="L89" s="34">
        <v>5</v>
      </c>
      <c r="M89" s="37">
        <f t="shared" si="27"/>
        <v>5</v>
      </c>
      <c r="N89" s="38">
        <f t="shared" si="28"/>
        <v>0</v>
      </c>
      <c r="O89" s="35">
        <f t="shared" si="29"/>
        <v>100</v>
      </c>
    </row>
    <row r="90" spans="1:15" x14ac:dyDescent="0.25">
      <c r="A90" s="32">
        <v>9</v>
      </c>
      <c r="B90" s="33" t="s">
        <v>28</v>
      </c>
      <c r="C90" s="34">
        <v>0</v>
      </c>
      <c r="D90" s="34">
        <v>0</v>
      </c>
      <c r="E90" s="34">
        <v>0</v>
      </c>
      <c r="F90" s="34">
        <v>0</v>
      </c>
      <c r="G90" s="34">
        <f t="shared" si="24"/>
        <v>0</v>
      </c>
      <c r="H90" s="35">
        <f t="shared" si="26"/>
        <v>0</v>
      </c>
      <c r="I90" s="36">
        <f t="shared" si="25"/>
        <v>0</v>
      </c>
      <c r="J90" s="39"/>
      <c r="K90" s="34">
        <v>0</v>
      </c>
      <c r="L90" s="34">
        <v>0</v>
      </c>
      <c r="M90" s="37">
        <f t="shared" si="27"/>
        <v>0</v>
      </c>
      <c r="N90" s="38">
        <f t="shared" si="28"/>
        <v>0</v>
      </c>
      <c r="O90" s="35">
        <f t="shared" si="29"/>
        <v>0</v>
      </c>
    </row>
    <row r="91" spans="1:15" x14ac:dyDescent="0.25">
      <c r="A91" s="32">
        <v>10</v>
      </c>
      <c r="B91" s="33" t="s">
        <v>29</v>
      </c>
      <c r="C91" s="34">
        <v>0</v>
      </c>
      <c r="D91" s="34">
        <v>1</v>
      </c>
      <c r="E91" s="34">
        <v>1</v>
      </c>
      <c r="F91" s="34">
        <v>0</v>
      </c>
      <c r="G91" s="34">
        <f t="shared" si="24"/>
        <v>2</v>
      </c>
      <c r="H91" s="35">
        <f t="shared" si="26"/>
        <v>50</v>
      </c>
      <c r="I91" s="36">
        <f t="shared" si="25"/>
        <v>0</v>
      </c>
      <c r="J91" s="39"/>
      <c r="K91" s="34">
        <v>0</v>
      </c>
      <c r="L91" s="34">
        <v>2</v>
      </c>
      <c r="M91" s="37">
        <f t="shared" si="27"/>
        <v>2</v>
      </c>
      <c r="N91" s="38">
        <f t="shared" si="28"/>
        <v>0</v>
      </c>
      <c r="O91" s="35">
        <f t="shared" si="29"/>
        <v>100</v>
      </c>
    </row>
    <row r="92" spans="1:15" x14ac:dyDescent="0.25">
      <c r="A92" s="32">
        <v>11</v>
      </c>
      <c r="B92" s="33" t="s">
        <v>30</v>
      </c>
      <c r="C92" s="34">
        <v>0</v>
      </c>
      <c r="D92" s="34">
        <v>0</v>
      </c>
      <c r="E92" s="34">
        <v>0</v>
      </c>
      <c r="F92" s="34">
        <v>0</v>
      </c>
      <c r="G92" s="34">
        <f t="shared" si="24"/>
        <v>0</v>
      </c>
      <c r="H92" s="35">
        <f t="shared" si="26"/>
        <v>0</v>
      </c>
      <c r="I92" s="36">
        <f t="shared" si="25"/>
        <v>0</v>
      </c>
      <c r="J92" s="39"/>
      <c r="K92" s="34">
        <v>0</v>
      </c>
      <c r="L92" s="34">
        <v>0</v>
      </c>
      <c r="M92" s="37">
        <f t="shared" si="27"/>
        <v>0</v>
      </c>
      <c r="N92" s="38">
        <f t="shared" si="28"/>
        <v>0</v>
      </c>
      <c r="O92" s="35">
        <f t="shared" si="29"/>
        <v>0</v>
      </c>
    </row>
    <row r="93" spans="1:15" x14ac:dyDescent="0.25">
      <c r="A93" s="32">
        <v>12</v>
      </c>
      <c r="B93" s="33" t="s">
        <v>31</v>
      </c>
      <c r="C93" s="34">
        <v>0</v>
      </c>
      <c r="D93" s="34">
        <v>1</v>
      </c>
      <c r="E93" s="34">
        <v>0</v>
      </c>
      <c r="F93" s="34">
        <v>0</v>
      </c>
      <c r="G93" s="34">
        <f t="shared" si="24"/>
        <v>1</v>
      </c>
      <c r="H93" s="35">
        <f t="shared" si="26"/>
        <v>100</v>
      </c>
      <c r="I93" s="36">
        <f t="shared" si="25"/>
        <v>0</v>
      </c>
      <c r="J93" s="39"/>
      <c r="K93" s="34">
        <v>0</v>
      </c>
      <c r="L93" s="34">
        <v>1</v>
      </c>
      <c r="M93" s="37">
        <f t="shared" si="27"/>
        <v>1</v>
      </c>
      <c r="N93" s="38">
        <f t="shared" si="28"/>
        <v>0</v>
      </c>
      <c r="O93" s="35">
        <f t="shared" si="29"/>
        <v>100</v>
      </c>
    </row>
    <row r="94" spans="1:15" x14ac:dyDescent="0.25">
      <c r="A94" s="32">
        <v>13</v>
      </c>
      <c r="B94" s="33" t="s">
        <v>32</v>
      </c>
      <c r="C94" s="34">
        <v>0</v>
      </c>
      <c r="D94" s="34">
        <v>1</v>
      </c>
      <c r="E94" s="34">
        <v>0</v>
      </c>
      <c r="F94" s="34">
        <v>0</v>
      </c>
      <c r="G94" s="34">
        <f t="shared" si="24"/>
        <v>1</v>
      </c>
      <c r="H94" s="35">
        <f t="shared" si="26"/>
        <v>100</v>
      </c>
      <c r="I94" s="36">
        <f t="shared" si="25"/>
        <v>0</v>
      </c>
      <c r="J94" s="39"/>
      <c r="K94" s="34">
        <v>0</v>
      </c>
      <c r="L94" s="34">
        <v>1</v>
      </c>
      <c r="M94" s="37">
        <f t="shared" si="27"/>
        <v>1</v>
      </c>
      <c r="N94" s="38">
        <f t="shared" si="28"/>
        <v>0</v>
      </c>
      <c r="O94" s="35">
        <f t="shared" si="29"/>
        <v>100</v>
      </c>
    </row>
    <row r="95" spans="1:15" ht="15.75" thickBot="1" x14ac:dyDescent="0.3">
      <c r="A95" s="40">
        <v>14</v>
      </c>
      <c r="B95" s="41" t="s">
        <v>33</v>
      </c>
      <c r="C95" s="34">
        <v>0</v>
      </c>
      <c r="D95" s="34">
        <v>1</v>
      </c>
      <c r="E95" s="34">
        <v>0</v>
      </c>
      <c r="F95" s="34">
        <v>0</v>
      </c>
      <c r="G95" s="34">
        <f t="shared" si="24"/>
        <v>1</v>
      </c>
      <c r="H95" s="35">
        <f t="shared" si="26"/>
        <v>100</v>
      </c>
      <c r="I95" s="36">
        <f t="shared" si="25"/>
        <v>0</v>
      </c>
      <c r="J95" s="39"/>
      <c r="K95" s="59">
        <v>0</v>
      </c>
      <c r="L95" s="59">
        <v>1</v>
      </c>
      <c r="M95" s="43">
        <f t="shared" si="27"/>
        <v>1</v>
      </c>
      <c r="N95" s="44">
        <f t="shared" si="28"/>
        <v>0</v>
      </c>
      <c r="O95" s="45">
        <f t="shared" si="29"/>
        <v>100</v>
      </c>
    </row>
    <row r="96" spans="1:15" ht="16.5" thickTop="1" thickBot="1" x14ac:dyDescent="0.3">
      <c r="A96" s="46"/>
      <c r="B96" s="47" t="s">
        <v>18</v>
      </c>
      <c r="C96" s="47">
        <f>SUM(C82:C95)</f>
        <v>5</v>
      </c>
      <c r="D96" s="47">
        <f t="shared" ref="D96:G96" si="30">SUM(D82:D95)</f>
        <v>34</v>
      </c>
      <c r="E96" s="47">
        <f t="shared" si="30"/>
        <v>4</v>
      </c>
      <c r="F96" s="47">
        <f t="shared" si="30"/>
        <v>1</v>
      </c>
      <c r="G96" s="47">
        <f t="shared" si="30"/>
        <v>44</v>
      </c>
      <c r="H96" s="48">
        <f>SUM(C96:E96)/G96*100</f>
        <v>97.727272727272734</v>
      </c>
      <c r="I96" s="49">
        <f>SUM(F96:F96)/G96*100</f>
        <v>2.2727272727272729</v>
      </c>
      <c r="J96" s="39"/>
      <c r="K96" s="50">
        <f t="shared" ref="K96:M96" si="31">SUM(K82:K95)</f>
        <v>0</v>
      </c>
      <c r="L96" s="50">
        <f t="shared" si="31"/>
        <v>44</v>
      </c>
      <c r="M96" s="50">
        <f t="shared" si="31"/>
        <v>44</v>
      </c>
      <c r="N96" s="51">
        <f t="shared" ref="N96" si="32">K96/M96*100</f>
        <v>0</v>
      </c>
      <c r="O96" s="52">
        <f t="shared" ref="O96" si="33">L96/M96*100</f>
        <v>100</v>
      </c>
    </row>
    <row r="97" spans="3:9" x14ac:dyDescent="0.25">
      <c r="C97" s="60">
        <f>C96/$G$96*100</f>
        <v>11.363636363636363</v>
      </c>
      <c r="D97" s="60">
        <f t="shared" ref="D97:G97" si="34">D96/$G$96*100</f>
        <v>77.272727272727266</v>
      </c>
      <c r="E97" s="60">
        <f t="shared" si="34"/>
        <v>9.0909090909090917</v>
      </c>
      <c r="F97" s="60">
        <f t="shared" si="34"/>
        <v>2.2727272727272729</v>
      </c>
      <c r="G97" s="60">
        <f t="shared" si="34"/>
        <v>100</v>
      </c>
      <c r="H97" s="54"/>
      <c r="I97" s="54"/>
    </row>
    <row r="99" spans="3:9" ht="15.75" x14ac:dyDescent="0.25">
      <c r="G99" s="55" t="s">
        <v>34</v>
      </c>
    </row>
    <row r="100" spans="3:9" ht="15.75" x14ac:dyDescent="0.25">
      <c r="G100" s="55" t="s">
        <v>35</v>
      </c>
    </row>
    <row r="101" spans="3:9" ht="15.75" x14ac:dyDescent="0.25">
      <c r="G101" s="55" t="s">
        <v>36</v>
      </c>
    </row>
    <row r="102" spans="3:9" ht="15.75" x14ac:dyDescent="0.25">
      <c r="G102" s="55"/>
    </row>
    <row r="103" spans="3:9" ht="15.75" x14ac:dyDescent="0.25">
      <c r="G103" s="55"/>
    </row>
    <row r="104" spans="3:9" ht="15.75" x14ac:dyDescent="0.25">
      <c r="G104" s="55"/>
    </row>
    <row r="105" spans="3:9" ht="15.75" x14ac:dyDescent="0.25">
      <c r="G105" s="55" t="s">
        <v>37</v>
      </c>
    </row>
    <row r="106" spans="3:9" ht="15.75" x14ac:dyDescent="0.25">
      <c r="G106" s="55" t="s">
        <v>38</v>
      </c>
    </row>
    <row r="107" spans="3:9" ht="15.75" x14ac:dyDescent="0.25">
      <c r="G107" s="55" t="s">
        <v>39</v>
      </c>
    </row>
  </sheetData>
  <sheetProtection sheet="1" objects="1" scenarios="1"/>
  <mergeCells count="18">
    <mergeCell ref="A79:A80"/>
    <mergeCell ref="B79:B80"/>
    <mergeCell ref="C79:G79"/>
    <mergeCell ref="H79:I79"/>
    <mergeCell ref="K79:M79"/>
    <mergeCell ref="N79:O79"/>
    <mergeCell ref="A43:A44"/>
    <mergeCell ref="B43:B44"/>
    <mergeCell ref="C43:G43"/>
    <mergeCell ref="H43:I43"/>
    <mergeCell ref="K43:M43"/>
    <mergeCell ref="N43:O43"/>
    <mergeCell ref="A7:A8"/>
    <mergeCell ref="B7:B8"/>
    <mergeCell ref="C7:G7"/>
    <mergeCell ref="H7:I7"/>
    <mergeCell ref="K7:M7"/>
    <mergeCell ref="N7:O7"/>
  </mergeCells>
  <pageMargins left="0.70866141732283472" right="1.1811023622047245" top="0.74803149606299213" bottom="0.33" header="0.56000000000000005" footer="0.18"/>
  <pageSetup paperSize="5" scale="95" orientation="landscape" r:id="rId1"/>
  <rowBreaks count="2" manualBreakCount="2">
    <brk id="36" max="16383" man="1"/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Perkecamatan_SMP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2021-06-22T08:25:27Z</dcterms:created>
  <dcterms:modified xsi:type="dcterms:W3CDTF">2021-06-22T08:26:22Z</dcterms:modified>
</cp:coreProperties>
</file>