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J40" i="1" s="1"/>
  <c r="I39" i="1"/>
  <c r="I40" i="1" s="1"/>
  <c r="H39" i="1"/>
  <c r="H40" i="1" s="1"/>
  <c r="F39" i="1"/>
  <c r="F40" i="1" s="1"/>
  <c r="E39" i="1"/>
  <c r="E40" i="1" s="1"/>
  <c r="D39" i="1"/>
  <c r="D40" i="1" s="1"/>
  <c r="N38" i="1"/>
  <c r="M38" i="1"/>
  <c r="L38" i="1"/>
  <c r="K38" i="1"/>
  <c r="G38" i="1"/>
  <c r="O38" i="1" s="1"/>
  <c r="C38" i="1"/>
  <c r="N37" i="1"/>
  <c r="M37" i="1"/>
  <c r="L37" i="1"/>
  <c r="K37" i="1"/>
  <c r="G37" i="1"/>
  <c r="O37" i="1" s="1"/>
  <c r="C37" i="1"/>
  <c r="N36" i="1"/>
  <c r="M36" i="1"/>
  <c r="L36" i="1"/>
  <c r="K36" i="1"/>
  <c r="G36" i="1"/>
  <c r="O36" i="1" s="1"/>
  <c r="C36" i="1"/>
  <c r="N35" i="1"/>
  <c r="M35" i="1"/>
  <c r="L35" i="1"/>
  <c r="K35" i="1"/>
  <c r="G35" i="1"/>
  <c r="O35" i="1" s="1"/>
  <c r="C35" i="1"/>
  <c r="N34" i="1"/>
  <c r="M34" i="1"/>
  <c r="L34" i="1"/>
  <c r="K34" i="1"/>
  <c r="G34" i="1"/>
  <c r="O34" i="1" s="1"/>
  <c r="C34" i="1"/>
  <c r="N33" i="1"/>
  <c r="M33" i="1"/>
  <c r="L33" i="1"/>
  <c r="K33" i="1"/>
  <c r="G33" i="1"/>
  <c r="O33" i="1" s="1"/>
  <c r="C33" i="1"/>
  <c r="N32" i="1"/>
  <c r="M32" i="1"/>
  <c r="L32" i="1"/>
  <c r="K32" i="1"/>
  <c r="G32" i="1"/>
  <c r="O32" i="1" s="1"/>
  <c r="C32" i="1"/>
  <c r="N31" i="1"/>
  <c r="M31" i="1"/>
  <c r="L31" i="1"/>
  <c r="K31" i="1"/>
  <c r="G31" i="1"/>
  <c r="O31" i="1" s="1"/>
  <c r="C31" i="1"/>
  <c r="N30" i="1"/>
  <c r="M30" i="1"/>
  <c r="L30" i="1"/>
  <c r="K30" i="1"/>
  <c r="G30" i="1"/>
  <c r="O30" i="1" s="1"/>
  <c r="C30" i="1"/>
  <c r="N29" i="1"/>
  <c r="M29" i="1"/>
  <c r="L29" i="1"/>
  <c r="K29" i="1"/>
  <c r="G29" i="1"/>
  <c r="O29" i="1" s="1"/>
  <c r="C29" i="1"/>
  <c r="N28" i="1"/>
  <c r="M28" i="1"/>
  <c r="L28" i="1"/>
  <c r="K28" i="1"/>
  <c r="G28" i="1"/>
  <c r="O28" i="1" s="1"/>
  <c r="C28" i="1"/>
  <c r="N27" i="1"/>
  <c r="M27" i="1"/>
  <c r="L27" i="1"/>
  <c r="K27" i="1"/>
  <c r="G27" i="1"/>
  <c r="O27" i="1" s="1"/>
  <c r="C27" i="1"/>
  <c r="N26" i="1"/>
  <c r="M26" i="1"/>
  <c r="L26" i="1"/>
  <c r="K26" i="1"/>
  <c r="G26" i="1"/>
  <c r="O26" i="1" s="1"/>
  <c r="C26" i="1"/>
  <c r="N25" i="1"/>
  <c r="M25" i="1"/>
  <c r="L25" i="1"/>
  <c r="K25" i="1"/>
  <c r="G25" i="1"/>
  <c r="O25" i="1" s="1"/>
  <c r="C25" i="1"/>
  <c r="N24" i="1"/>
  <c r="M24" i="1"/>
  <c r="L24" i="1"/>
  <c r="K24" i="1"/>
  <c r="G24" i="1"/>
  <c r="O24" i="1" s="1"/>
  <c r="C24" i="1"/>
  <c r="N23" i="1"/>
  <c r="M23" i="1"/>
  <c r="L23" i="1"/>
  <c r="K23" i="1"/>
  <c r="G23" i="1"/>
  <c r="O23" i="1" s="1"/>
  <c r="C23" i="1"/>
  <c r="N22" i="1"/>
  <c r="M22" i="1"/>
  <c r="L22" i="1"/>
  <c r="K22" i="1"/>
  <c r="G22" i="1"/>
  <c r="O22" i="1" s="1"/>
  <c r="C22" i="1"/>
  <c r="N21" i="1"/>
  <c r="M21" i="1"/>
  <c r="L21" i="1"/>
  <c r="K21" i="1"/>
  <c r="G21" i="1"/>
  <c r="O21" i="1" s="1"/>
  <c r="C21" i="1"/>
  <c r="N20" i="1"/>
  <c r="M20" i="1"/>
  <c r="L20" i="1"/>
  <c r="K20" i="1"/>
  <c r="G20" i="1"/>
  <c r="O20" i="1" s="1"/>
  <c r="C20" i="1"/>
  <c r="N19" i="1"/>
  <c r="M19" i="1"/>
  <c r="L19" i="1"/>
  <c r="K19" i="1"/>
  <c r="G19" i="1"/>
  <c r="O19" i="1" s="1"/>
  <c r="C19" i="1"/>
  <c r="N18" i="1"/>
  <c r="M18" i="1"/>
  <c r="L18" i="1"/>
  <c r="K18" i="1"/>
  <c r="G18" i="1"/>
  <c r="O18" i="1" s="1"/>
  <c r="C18" i="1"/>
  <c r="N17" i="1"/>
  <c r="M17" i="1"/>
  <c r="L17" i="1"/>
  <c r="K17" i="1"/>
  <c r="G17" i="1"/>
  <c r="O17" i="1" s="1"/>
  <c r="C17" i="1"/>
  <c r="N16" i="1"/>
  <c r="M16" i="1"/>
  <c r="L16" i="1"/>
  <c r="K16" i="1"/>
  <c r="G16" i="1"/>
  <c r="O16" i="1" s="1"/>
  <c r="C16" i="1"/>
  <c r="N15" i="1"/>
  <c r="M15" i="1"/>
  <c r="L15" i="1"/>
  <c r="K15" i="1"/>
  <c r="G15" i="1"/>
  <c r="O15" i="1" s="1"/>
  <c r="C15" i="1"/>
  <c r="N14" i="1"/>
  <c r="M14" i="1"/>
  <c r="L14" i="1"/>
  <c r="K14" i="1"/>
  <c r="G14" i="1"/>
  <c r="O14" i="1" s="1"/>
  <c r="C14" i="1"/>
  <c r="N13" i="1"/>
  <c r="M13" i="1"/>
  <c r="L13" i="1"/>
  <c r="K13" i="1"/>
  <c r="O13" i="1" s="1"/>
  <c r="G13" i="1"/>
  <c r="C13" i="1"/>
  <c r="N12" i="1"/>
  <c r="N39" i="1" s="1"/>
  <c r="N40" i="1" s="1"/>
  <c r="M12" i="1"/>
  <c r="M39" i="1" s="1"/>
  <c r="M40" i="1" s="1"/>
  <c r="L12" i="1"/>
  <c r="L39" i="1" s="1"/>
  <c r="L40" i="1" s="1"/>
  <c r="K12" i="1"/>
  <c r="K39" i="1" s="1"/>
  <c r="K40" i="1" s="1"/>
  <c r="G12" i="1"/>
  <c r="G39" i="1" s="1"/>
  <c r="G40" i="1" s="1"/>
  <c r="C12" i="1"/>
  <c r="H5" i="1"/>
  <c r="G5" i="1"/>
  <c r="H4" i="1"/>
  <c r="G4" i="1"/>
  <c r="O12" i="1" l="1"/>
  <c r="O39" i="1" s="1"/>
  <c r="O40" i="1" s="1"/>
</calcChain>
</file>

<file path=xl/sharedStrings.xml><?xml version="1.0" encoding="utf-8"?>
<sst xmlns="http://schemas.openxmlformats.org/spreadsheetml/2006/main" count="57" uniqueCount="34">
  <si>
    <t>TABEL 31</t>
  </si>
  <si>
    <t xml:space="preserve"> </t>
  </si>
  <si>
    <t>JUMLAH KEMATIAN NEONATAL, BAYI, DAN BALITA MENURUT JENIS KELAMIN, KECAMATAN, DAN PUSKESMAS</t>
  </si>
  <si>
    <t>NO</t>
  </si>
  <si>
    <t>KECAMATAN</t>
  </si>
  <si>
    <t>PUSKESMAS</t>
  </si>
  <si>
    <t>JUMLAH KEMATIAN</t>
  </si>
  <si>
    <t>LAKI - LAKI</t>
  </si>
  <si>
    <t>PEREMPUAN</t>
  </si>
  <si>
    <t>LAKI - LAKI + PEREMPUAN</t>
  </si>
  <si>
    <t>NEONATAL</t>
  </si>
  <si>
    <t>BALITA</t>
  </si>
  <si>
    <r>
      <t>BAYI</t>
    </r>
    <r>
      <rPr>
        <vertAlign val="superscript"/>
        <sz val="12"/>
        <rFont val="Arial"/>
        <family val="2"/>
      </rPr>
      <t>a</t>
    </r>
    <r>
      <rPr>
        <sz val="12"/>
        <rFont val="Arial"/>
        <family val="2"/>
      </rPr>
      <t xml:space="preserve"> </t>
    </r>
  </si>
  <si>
    <t>ANAK BALITA</t>
  </si>
  <si>
    <t>JUMLAH TOTAL</t>
  </si>
  <si>
    <t>MRANGGEN</t>
  </si>
  <si>
    <t>KARANGAWEN</t>
  </si>
  <si>
    <t>GUNTUR</t>
  </si>
  <si>
    <t>SAYUNG</t>
  </si>
  <si>
    <t>KARANGTENGAH</t>
  </si>
  <si>
    <t>BONANG</t>
  </si>
  <si>
    <t>DEMAK</t>
  </si>
  <si>
    <t>WONOSALAM</t>
  </si>
  <si>
    <t>DEMPET</t>
  </si>
  <si>
    <t>KEBONAGUNG</t>
  </si>
  <si>
    <t>GAJAH</t>
  </si>
  <si>
    <t>KARANGANYAR</t>
  </si>
  <si>
    <t>MIJEN</t>
  </si>
  <si>
    <t>WEDUNG</t>
  </si>
  <si>
    <t>JUMLAH (KAB/KOTA)</t>
  </si>
  <si>
    <t>ANGKA KEMATIAN (DILAPORKAN)</t>
  </si>
  <si>
    <t>Sumber: Seksi Kesehatan Keluarga dan Gizi</t>
  </si>
  <si>
    <t>Keterangan : - Angka Kematian (dilaporkan) tersebut di atas belum tentu menggambarkan AKN/AKB/AKABA yang sebenarnya di populasi</t>
  </si>
  <si>
    <t xml:space="preserve">                - a : kematian bayi termasuk kematian pada neonatal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</si>
</sst>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vertAlign val="superscript"/>
      <sz val="12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2"/>
      <color theme="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" fontId="2" fillId="0" borderId="7" xfId="2" applyNumberFormat="1" applyFont="1" applyBorder="1" applyAlignment="1">
      <alignment horizontal="center" vertical="center"/>
    </xf>
    <xf numFmtId="3" fontId="2" fillId="0" borderId="7" xfId="1" applyNumberFormat="1" applyFont="1" applyBorder="1" applyAlignment="1">
      <alignment horizontal="right" vertical="center" indent="2"/>
    </xf>
    <xf numFmtId="3" fontId="2" fillId="0" borderId="7" xfId="2" applyNumberFormat="1" applyFont="1" applyBorder="1" applyAlignment="1">
      <alignment horizontal="right" vertical="center" indent="2"/>
    </xf>
    <xf numFmtId="3" fontId="2" fillId="0" borderId="2" xfId="1" applyNumberFormat="1" applyFont="1" applyBorder="1" applyAlignment="1">
      <alignment horizontal="right" vertical="center" indent="2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3" fontId="2" fillId="0" borderId="2" xfId="2" applyNumberFormat="1" applyFont="1" applyBorder="1" applyAlignment="1">
      <alignment horizontal="center" vertical="center"/>
    </xf>
    <xf numFmtId="3" fontId="2" fillId="0" borderId="2" xfId="2" applyNumberFormat="1" applyFont="1" applyBorder="1" applyAlignment="1">
      <alignment horizontal="right" vertical="center" indent="2"/>
    </xf>
    <xf numFmtId="3" fontId="2" fillId="0" borderId="11" xfId="2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right" vertical="center" indent="2"/>
    </xf>
    <xf numFmtId="3" fontId="2" fillId="0" borderId="11" xfId="2" applyNumberFormat="1" applyFont="1" applyBorder="1" applyAlignment="1">
      <alignment horizontal="right" vertical="center" indent="2"/>
    </xf>
    <xf numFmtId="0" fontId="2" fillId="0" borderId="6" xfId="0" applyFont="1" applyBorder="1" applyAlignment="1">
      <alignment vertical="center"/>
    </xf>
    <xf numFmtId="3" fontId="2" fillId="0" borderId="6" xfId="1" applyNumberFormat="1" applyFont="1" applyFill="1" applyBorder="1" applyAlignment="1">
      <alignment horizontal="center" vertical="center"/>
    </xf>
    <xf numFmtId="3" fontId="2" fillId="0" borderId="6" xfId="1" applyNumberFormat="1" applyFont="1" applyFill="1" applyBorder="1" applyAlignment="1">
      <alignment horizontal="right" vertical="center" indent="2"/>
    </xf>
    <xf numFmtId="3" fontId="2" fillId="0" borderId="6" xfId="1" applyNumberFormat="1" applyFont="1" applyBorder="1" applyAlignment="1">
      <alignment horizontal="right" vertical="center" indent="2"/>
    </xf>
    <xf numFmtId="0" fontId="9" fillId="0" borderId="12" xfId="0" quotePrefix="1" applyFont="1" applyBorder="1" applyAlignment="1">
      <alignment horizontal="left" vertical="center"/>
    </xf>
    <xf numFmtId="0" fontId="9" fillId="0" borderId="13" xfId="0" quotePrefix="1" applyFont="1" applyBorder="1" applyAlignment="1">
      <alignment horizontal="left" vertical="center"/>
    </xf>
    <xf numFmtId="2" fontId="9" fillId="0" borderId="14" xfId="0" applyNumberFormat="1" applyFont="1" applyBorder="1" applyAlignment="1">
      <alignment horizontal="right" vertical="center" indent="1"/>
    </xf>
    <xf numFmtId="2" fontId="9" fillId="0" borderId="15" xfId="0" applyNumberFormat="1" applyFont="1" applyBorder="1" applyAlignment="1">
      <alignment horizontal="right" vertical="center" indent="1"/>
    </xf>
    <xf numFmtId="2" fontId="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</cellXfs>
  <cellStyles count="3">
    <cellStyle name="Comma [0]" xfId="1" builtinId="6"/>
    <cellStyle name="Comma [0] 4" xfId="2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Puskesmas Mranggen I</v>
          </cell>
        </row>
        <row r="10">
          <cell r="C10" t="str">
            <v>Puskesmas Mranggen II</v>
          </cell>
        </row>
        <row r="11">
          <cell r="C11" t="str">
            <v>Puskesmas Mranggen III</v>
          </cell>
        </row>
        <row r="12">
          <cell r="C12" t="str">
            <v>Puskesmas Karangawen I</v>
          </cell>
        </row>
        <row r="13">
          <cell r="C13" t="str">
            <v>Puskesmas Karangawen II</v>
          </cell>
        </row>
        <row r="14">
          <cell r="C14" t="str">
            <v>Puskesmas Guntur I</v>
          </cell>
        </row>
        <row r="15">
          <cell r="C15" t="str">
            <v>Puskesmas Guntur II</v>
          </cell>
        </row>
        <row r="16">
          <cell r="C16" t="str">
            <v>Puskesmas Sayung I</v>
          </cell>
        </row>
        <row r="17">
          <cell r="C17" t="str">
            <v>Puskesmas Sayung II</v>
          </cell>
        </row>
        <row r="18">
          <cell r="C18" t="str">
            <v>Puskesmas Karang Tengah</v>
          </cell>
        </row>
        <row r="19">
          <cell r="C19" t="str">
            <v>Puskesmas Bonang I</v>
          </cell>
        </row>
        <row r="20">
          <cell r="C20" t="str">
            <v>Puskesmas Bonang II</v>
          </cell>
        </row>
        <row r="21">
          <cell r="C21" t="str">
            <v>Puskesmas Demak I</v>
          </cell>
        </row>
        <row r="22">
          <cell r="C22" t="str">
            <v>Puskesmas Demak II</v>
          </cell>
        </row>
        <row r="23">
          <cell r="C23" t="str">
            <v>Puskesmas Demak III</v>
          </cell>
        </row>
        <row r="24">
          <cell r="C24" t="str">
            <v>Puskesmas Wonosalam I</v>
          </cell>
        </row>
        <row r="25">
          <cell r="C25" t="str">
            <v>Puskesmas Wonosalam II</v>
          </cell>
        </row>
        <row r="26">
          <cell r="C26" t="str">
            <v>Puskesmas Dempet</v>
          </cell>
        </row>
        <row r="27">
          <cell r="C27" t="str">
            <v xml:space="preserve">Puskesmas Kebonagung </v>
          </cell>
        </row>
        <row r="28">
          <cell r="C28" t="str">
            <v>Puskesmas Gajah I</v>
          </cell>
        </row>
        <row r="29">
          <cell r="C29" t="str">
            <v>Puskesmas Gajah II</v>
          </cell>
        </row>
        <row r="30">
          <cell r="C30" t="str">
            <v>Puskesmas Karanganyar I</v>
          </cell>
        </row>
        <row r="31">
          <cell r="C31" t="str">
            <v>Puskesmas Karanganyar II</v>
          </cell>
        </row>
        <row r="32">
          <cell r="C32" t="str">
            <v>Puskesmas Mijen I</v>
          </cell>
        </row>
        <row r="33">
          <cell r="C33" t="str">
            <v>Puskesmas Mijen II</v>
          </cell>
        </row>
        <row r="34">
          <cell r="C34" t="str">
            <v>Puskesmas Wedung I</v>
          </cell>
        </row>
        <row r="35"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9">
          <cell r="D39">
            <v>10657</v>
          </cell>
          <cell r="G39">
            <v>10121</v>
          </cell>
          <cell r="J39">
            <v>20778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sqref="A1:O44"/>
    </sheetView>
  </sheetViews>
  <sheetFormatPr defaultRowHeight="15" x14ac:dyDescent="0.25"/>
  <cols>
    <col min="1" max="1" width="5.7109375" customWidth="1"/>
    <col min="2" max="2" width="21.7109375" customWidth="1"/>
    <col min="3" max="3" width="29.42578125" bestFit="1" customWidth="1"/>
    <col min="4" max="4" width="13.5703125" bestFit="1" customWidth="1"/>
    <col min="5" max="15" width="12.7109375" customWidth="1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6.5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6.5" x14ac:dyDescent="0.25">
      <c r="A4" s="3"/>
      <c r="B4" s="3"/>
      <c r="C4" s="3"/>
      <c r="D4" s="3"/>
      <c r="E4" s="3"/>
      <c r="F4" s="3"/>
      <c r="G4" s="4" t="str">
        <f>'[1]1'!E5</f>
        <v>KABUPATEN/KOTA</v>
      </c>
      <c r="H4" s="5" t="str">
        <f>'[1]1'!F5</f>
        <v>DEMAK</v>
      </c>
      <c r="I4" s="2"/>
      <c r="J4" s="2"/>
      <c r="K4" s="2"/>
      <c r="L4" s="2"/>
      <c r="M4" s="2"/>
      <c r="N4" s="2"/>
      <c r="O4" s="2"/>
    </row>
    <row r="5" spans="1:15" ht="16.5" x14ac:dyDescent="0.25">
      <c r="A5" s="3"/>
      <c r="B5" s="3"/>
      <c r="C5" s="3"/>
      <c r="D5" s="2"/>
      <c r="E5" s="2"/>
      <c r="F5" s="3"/>
      <c r="G5" s="4" t="str">
        <f>'[1]1'!E6</f>
        <v xml:space="preserve">TAHUN </v>
      </c>
      <c r="H5" s="5">
        <f>'[1]1'!F6</f>
        <v>2019</v>
      </c>
      <c r="I5" s="2"/>
      <c r="J5" s="2"/>
      <c r="K5" s="2"/>
      <c r="L5" s="2"/>
      <c r="M5" s="2"/>
      <c r="N5" s="2"/>
      <c r="O5" s="2"/>
    </row>
    <row r="6" spans="1:15" ht="15.75" thickBot="1" x14ac:dyDescent="0.3">
      <c r="A6" s="6"/>
      <c r="B6" s="6"/>
      <c r="C6" s="6"/>
      <c r="D6" s="6"/>
      <c r="E6" s="6"/>
      <c r="F6" s="6"/>
      <c r="G6" s="7"/>
      <c r="H6" s="6"/>
      <c r="I6" s="6"/>
      <c r="J6" s="6"/>
      <c r="K6" s="6"/>
      <c r="L6" s="6"/>
      <c r="M6" s="6"/>
      <c r="N6" s="6"/>
      <c r="O6" s="6"/>
    </row>
    <row r="7" spans="1:15" x14ac:dyDescent="0.25">
      <c r="A7" s="8" t="s">
        <v>3</v>
      </c>
      <c r="B7" s="8" t="s">
        <v>4</v>
      </c>
      <c r="C7" s="8" t="s">
        <v>5</v>
      </c>
      <c r="D7" s="9" t="s">
        <v>6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1:15" x14ac:dyDescent="0.25">
      <c r="A8" s="8"/>
      <c r="B8" s="8"/>
      <c r="C8" s="8"/>
      <c r="D8" s="12" t="s">
        <v>7</v>
      </c>
      <c r="E8" s="12"/>
      <c r="F8" s="12"/>
      <c r="G8" s="12"/>
      <c r="H8" s="12" t="s">
        <v>8</v>
      </c>
      <c r="I8" s="12"/>
      <c r="J8" s="12"/>
      <c r="K8" s="12"/>
      <c r="L8" s="12" t="s">
        <v>9</v>
      </c>
      <c r="M8" s="12"/>
      <c r="N8" s="12"/>
      <c r="O8" s="12"/>
    </row>
    <row r="9" spans="1:15" x14ac:dyDescent="0.25">
      <c r="A9" s="8"/>
      <c r="B9" s="8"/>
      <c r="C9" s="8"/>
      <c r="D9" s="13" t="s">
        <v>10</v>
      </c>
      <c r="E9" s="14" t="s">
        <v>11</v>
      </c>
      <c r="F9" s="15"/>
      <c r="G9" s="16"/>
      <c r="H9" s="13" t="s">
        <v>10</v>
      </c>
      <c r="I9" s="14" t="s">
        <v>11</v>
      </c>
      <c r="J9" s="15"/>
      <c r="K9" s="16"/>
      <c r="L9" s="13" t="s">
        <v>10</v>
      </c>
      <c r="M9" s="14" t="s">
        <v>11</v>
      </c>
      <c r="N9" s="15"/>
      <c r="O9" s="16"/>
    </row>
    <row r="10" spans="1:15" ht="30" x14ac:dyDescent="0.25">
      <c r="A10" s="17"/>
      <c r="B10" s="17"/>
      <c r="C10" s="17"/>
      <c r="D10" s="18"/>
      <c r="E10" s="19" t="s">
        <v>12</v>
      </c>
      <c r="F10" s="19" t="s">
        <v>13</v>
      </c>
      <c r="G10" s="19" t="s">
        <v>14</v>
      </c>
      <c r="H10" s="18"/>
      <c r="I10" s="19" t="s">
        <v>12</v>
      </c>
      <c r="J10" s="19" t="s">
        <v>13</v>
      </c>
      <c r="K10" s="19" t="s">
        <v>14</v>
      </c>
      <c r="L10" s="18"/>
      <c r="M10" s="19" t="s">
        <v>12</v>
      </c>
      <c r="N10" s="19" t="s">
        <v>13</v>
      </c>
      <c r="O10" s="19" t="s">
        <v>14</v>
      </c>
    </row>
    <row r="11" spans="1:15" x14ac:dyDescent="0.25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0">
        <v>6</v>
      </c>
      <c r="G11" s="20">
        <v>7</v>
      </c>
      <c r="H11" s="20">
        <v>8</v>
      </c>
      <c r="I11" s="20">
        <v>9</v>
      </c>
      <c r="J11" s="20">
        <v>10</v>
      </c>
      <c r="K11" s="20">
        <v>11</v>
      </c>
      <c r="L11" s="20">
        <v>12</v>
      </c>
      <c r="M11" s="20">
        <v>13</v>
      </c>
      <c r="N11" s="20">
        <v>14</v>
      </c>
      <c r="O11" s="20">
        <v>15</v>
      </c>
    </row>
    <row r="12" spans="1:15" x14ac:dyDescent="0.25">
      <c r="A12" s="21">
        <v>1</v>
      </c>
      <c r="B12" s="22" t="s">
        <v>15</v>
      </c>
      <c r="C12" s="22" t="str">
        <f>'[1]9'!C9</f>
        <v>Puskesmas Mranggen I</v>
      </c>
      <c r="D12" s="23">
        <v>5</v>
      </c>
      <c r="E12" s="23">
        <v>6</v>
      </c>
      <c r="F12" s="23">
        <v>1</v>
      </c>
      <c r="G12" s="24">
        <f>SUM(E12:F12)</f>
        <v>7</v>
      </c>
      <c r="H12" s="25">
        <v>2</v>
      </c>
      <c r="I12" s="25">
        <v>2</v>
      </c>
      <c r="J12" s="25">
        <v>0</v>
      </c>
      <c r="K12" s="26">
        <f>SUM(I12:J12)</f>
        <v>2</v>
      </c>
      <c r="L12" s="26">
        <f>+D12+H12</f>
        <v>7</v>
      </c>
      <c r="M12" s="26">
        <f>+E12+I12</f>
        <v>8</v>
      </c>
      <c r="N12" s="26">
        <f>+F12+J12</f>
        <v>1</v>
      </c>
      <c r="O12" s="26">
        <f>+G12+K12</f>
        <v>9</v>
      </c>
    </row>
    <row r="13" spans="1:15" x14ac:dyDescent="0.25">
      <c r="A13" s="27"/>
      <c r="B13" s="28" t="s">
        <v>15</v>
      </c>
      <c r="C13" s="22" t="str">
        <f>'[1]9'!C10</f>
        <v>Puskesmas Mranggen II</v>
      </c>
      <c r="D13" s="29">
        <v>2</v>
      </c>
      <c r="E13" s="29">
        <v>2</v>
      </c>
      <c r="F13" s="29">
        <v>0</v>
      </c>
      <c r="G13" s="26">
        <f t="shared" ref="G13:G20" si="0">SUM(E13:F13)</f>
        <v>2</v>
      </c>
      <c r="H13" s="30">
        <v>0</v>
      </c>
      <c r="I13" s="30">
        <v>1</v>
      </c>
      <c r="J13" s="30">
        <v>0</v>
      </c>
      <c r="K13" s="26">
        <f t="shared" ref="K13:K20" si="1">SUM(I13:J13)</f>
        <v>1</v>
      </c>
      <c r="L13" s="26">
        <f t="shared" ref="L13:O28" si="2">+D13+H13</f>
        <v>2</v>
      </c>
      <c r="M13" s="26">
        <f t="shared" si="2"/>
        <v>3</v>
      </c>
      <c r="N13" s="26">
        <f t="shared" si="2"/>
        <v>0</v>
      </c>
      <c r="O13" s="26">
        <f t="shared" si="2"/>
        <v>3</v>
      </c>
    </row>
    <row r="14" spans="1:15" x14ac:dyDescent="0.25">
      <c r="A14" s="27"/>
      <c r="B14" s="28" t="s">
        <v>15</v>
      </c>
      <c r="C14" s="22" t="str">
        <f>'[1]9'!C11</f>
        <v>Puskesmas Mranggen III</v>
      </c>
      <c r="D14" s="29">
        <v>1</v>
      </c>
      <c r="E14" s="29">
        <v>1</v>
      </c>
      <c r="F14" s="29">
        <v>0</v>
      </c>
      <c r="G14" s="26">
        <f t="shared" si="0"/>
        <v>1</v>
      </c>
      <c r="H14" s="30">
        <v>0</v>
      </c>
      <c r="I14" s="30">
        <v>0</v>
      </c>
      <c r="J14" s="30">
        <v>2</v>
      </c>
      <c r="K14" s="26">
        <f>SUM(I14:J14)</f>
        <v>2</v>
      </c>
      <c r="L14" s="26">
        <f t="shared" si="2"/>
        <v>1</v>
      </c>
      <c r="M14" s="26">
        <f t="shared" si="2"/>
        <v>1</v>
      </c>
      <c r="N14" s="26">
        <f t="shared" si="2"/>
        <v>2</v>
      </c>
      <c r="O14" s="26">
        <f t="shared" si="2"/>
        <v>3</v>
      </c>
    </row>
    <row r="15" spans="1:15" x14ac:dyDescent="0.25">
      <c r="A15" s="21">
        <v>2</v>
      </c>
      <c r="B15" s="22" t="s">
        <v>16</v>
      </c>
      <c r="C15" s="22" t="str">
        <f>'[1]9'!C12</f>
        <v>Puskesmas Karangawen I</v>
      </c>
      <c r="D15" s="29">
        <v>1</v>
      </c>
      <c r="E15" s="29">
        <v>1</v>
      </c>
      <c r="F15" s="29">
        <v>0</v>
      </c>
      <c r="G15" s="26">
        <f t="shared" si="0"/>
        <v>1</v>
      </c>
      <c r="H15" s="30">
        <v>3</v>
      </c>
      <c r="I15" s="30">
        <v>3</v>
      </c>
      <c r="J15" s="30">
        <v>0</v>
      </c>
      <c r="K15" s="26">
        <f t="shared" si="1"/>
        <v>3</v>
      </c>
      <c r="L15" s="26">
        <f t="shared" si="2"/>
        <v>4</v>
      </c>
      <c r="M15" s="26">
        <f t="shared" si="2"/>
        <v>4</v>
      </c>
      <c r="N15" s="26">
        <f t="shared" si="2"/>
        <v>0</v>
      </c>
      <c r="O15" s="26">
        <f t="shared" si="2"/>
        <v>4</v>
      </c>
    </row>
    <row r="16" spans="1:15" x14ac:dyDescent="0.25">
      <c r="A16" s="21"/>
      <c r="B16" s="28" t="s">
        <v>16</v>
      </c>
      <c r="C16" s="22" t="str">
        <f>'[1]9'!C13</f>
        <v>Puskesmas Karangawen II</v>
      </c>
      <c r="D16" s="29">
        <v>2</v>
      </c>
      <c r="E16" s="29">
        <v>3</v>
      </c>
      <c r="F16" s="29">
        <v>0</v>
      </c>
      <c r="G16" s="26">
        <f t="shared" si="0"/>
        <v>3</v>
      </c>
      <c r="H16" s="30">
        <v>2</v>
      </c>
      <c r="I16" s="30">
        <v>5</v>
      </c>
      <c r="J16" s="30">
        <v>0</v>
      </c>
      <c r="K16" s="26">
        <f t="shared" si="1"/>
        <v>5</v>
      </c>
      <c r="L16" s="26">
        <f t="shared" si="2"/>
        <v>4</v>
      </c>
      <c r="M16" s="26">
        <f t="shared" si="2"/>
        <v>8</v>
      </c>
      <c r="N16" s="26">
        <f t="shared" si="2"/>
        <v>0</v>
      </c>
      <c r="O16" s="26">
        <f t="shared" si="2"/>
        <v>8</v>
      </c>
    </row>
    <row r="17" spans="1:15" x14ac:dyDescent="0.25">
      <c r="A17" s="21">
        <v>3</v>
      </c>
      <c r="B17" s="22" t="s">
        <v>17</v>
      </c>
      <c r="C17" s="22" t="str">
        <f>'[1]9'!C14</f>
        <v>Puskesmas Guntur I</v>
      </c>
      <c r="D17" s="29">
        <v>4</v>
      </c>
      <c r="E17" s="29">
        <v>6</v>
      </c>
      <c r="F17" s="29">
        <v>0</v>
      </c>
      <c r="G17" s="26">
        <f t="shared" si="0"/>
        <v>6</v>
      </c>
      <c r="H17" s="30">
        <v>2</v>
      </c>
      <c r="I17" s="30">
        <v>5</v>
      </c>
      <c r="J17" s="30">
        <v>0</v>
      </c>
      <c r="K17" s="26">
        <f t="shared" si="1"/>
        <v>5</v>
      </c>
      <c r="L17" s="26">
        <f t="shared" si="2"/>
        <v>6</v>
      </c>
      <c r="M17" s="26">
        <f t="shared" si="2"/>
        <v>11</v>
      </c>
      <c r="N17" s="26">
        <f t="shared" si="2"/>
        <v>0</v>
      </c>
      <c r="O17" s="26">
        <f>+G17+K17</f>
        <v>11</v>
      </c>
    </row>
    <row r="18" spans="1:15" x14ac:dyDescent="0.25">
      <c r="A18" s="21"/>
      <c r="B18" s="28" t="s">
        <v>17</v>
      </c>
      <c r="C18" s="22" t="str">
        <f>'[1]9'!C15</f>
        <v>Puskesmas Guntur II</v>
      </c>
      <c r="D18" s="29">
        <v>3</v>
      </c>
      <c r="E18" s="29">
        <v>4</v>
      </c>
      <c r="F18" s="29">
        <v>0</v>
      </c>
      <c r="G18" s="26">
        <f t="shared" si="0"/>
        <v>4</v>
      </c>
      <c r="H18" s="30">
        <v>2</v>
      </c>
      <c r="I18" s="30">
        <v>5</v>
      </c>
      <c r="J18" s="30">
        <v>0</v>
      </c>
      <c r="K18" s="26">
        <f t="shared" si="1"/>
        <v>5</v>
      </c>
      <c r="L18" s="26">
        <f t="shared" si="2"/>
        <v>5</v>
      </c>
      <c r="M18" s="26">
        <f t="shared" si="2"/>
        <v>9</v>
      </c>
      <c r="N18" s="26">
        <f t="shared" si="2"/>
        <v>0</v>
      </c>
      <c r="O18" s="26">
        <f t="shared" si="2"/>
        <v>9</v>
      </c>
    </row>
    <row r="19" spans="1:15" x14ac:dyDescent="0.25">
      <c r="A19" s="21">
        <v>4</v>
      </c>
      <c r="B19" s="22" t="s">
        <v>18</v>
      </c>
      <c r="C19" s="22" t="str">
        <f>'[1]9'!C16</f>
        <v>Puskesmas Sayung I</v>
      </c>
      <c r="D19" s="29">
        <v>0</v>
      </c>
      <c r="E19" s="29">
        <v>1</v>
      </c>
      <c r="F19" s="29">
        <v>0</v>
      </c>
      <c r="G19" s="26">
        <f t="shared" si="0"/>
        <v>1</v>
      </c>
      <c r="H19" s="30">
        <v>0</v>
      </c>
      <c r="I19" s="30">
        <v>0</v>
      </c>
      <c r="J19" s="30">
        <v>0</v>
      </c>
      <c r="K19" s="26">
        <f t="shared" si="1"/>
        <v>0</v>
      </c>
      <c r="L19" s="26">
        <f t="shared" si="2"/>
        <v>0</v>
      </c>
      <c r="M19" s="26">
        <f t="shared" si="2"/>
        <v>1</v>
      </c>
      <c r="N19" s="26">
        <f t="shared" si="2"/>
        <v>0</v>
      </c>
      <c r="O19" s="26">
        <f t="shared" si="2"/>
        <v>1</v>
      </c>
    </row>
    <row r="20" spans="1:15" x14ac:dyDescent="0.25">
      <c r="A20" s="21"/>
      <c r="B20" s="28" t="s">
        <v>18</v>
      </c>
      <c r="C20" s="22" t="str">
        <f>'[1]9'!C17</f>
        <v>Puskesmas Sayung II</v>
      </c>
      <c r="D20" s="29">
        <v>3</v>
      </c>
      <c r="E20" s="29">
        <v>3</v>
      </c>
      <c r="F20" s="29">
        <v>0</v>
      </c>
      <c r="G20" s="26">
        <f t="shared" si="0"/>
        <v>3</v>
      </c>
      <c r="H20" s="30">
        <v>2</v>
      </c>
      <c r="I20" s="30">
        <v>2</v>
      </c>
      <c r="J20" s="30">
        <v>1</v>
      </c>
      <c r="K20" s="26">
        <f t="shared" si="1"/>
        <v>3</v>
      </c>
      <c r="L20" s="26">
        <f t="shared" si="2"/>
        <v>5</v>
      </c>
      <c r="M20" s="26">
        <f t="shared" si="2"/>
        <v>5</v>
      </c>
      <c r="N20" s="26">
        <f t="shared" si="2"/>
        <v>1</v>
      </c>
      <c r="O20" s="26">
        <f t="shared" si="2"/>
        <v>6</v>
      </c>
    </row>
    <row r="21" spans="1:15" x14ac:dyDescent="0.25">
      <c r="A21" s="21">
        <v>5</v>
      </c>
      <c r="B21" s="22" t="s">
        <v>19</v>
      </c>
      <c r="C21" s="22" t="str">
        <f>'[1]9'!C18</f>
        <v>Puskesmas Karang Tengah</v>
      </c>
      <c r="D21" s="29">
        <v>6</v>
      </c>
      <c r="E21" s="29">
        <v>9</v>
      </c>
      <c r="F21" s="29">
        <v>1</v>
      </c>
      <c r="G21" s="26">
        <f t="shared" ref="G21:G38" si="3">SUM(E21:F21)</f>
        <v>10</v>
      </c>
      <c r="H21" s="30">
        <v>1</v>
      </c>
      <c r="I21" s="30">
        <v>3</v>
      </c>
      <c r="J21" s="30">
        <v>0</v>
      </c>
      <c r="K21" s="26">
        <f t="shared" ref="K21:K38" si="4">SUM(I21:J21)</f>
        <v>3</v>
      </c>
      <c r="L21" s="26">
        <f t="shared" si="2"/>
        <v>7</v>
      </c>
      <c r="M21" s="26">
        <f t="shared" si="2"/>
        <v>12</v>
      </c>
      <c r="N21" s="26">
        <f t="shared" si="2"/>
        <v>1</v>
      </c>
      <c r="O21" s="26">
        <f t="shared" si="2"/>
        <v>13</v>
      </c>
    </row>
    <row r="22" spans="1:15" x14ac:dyDescent="0.25">
      <c r="A22" s="21">
        <v>6</v>
      </c>
      <c r="B22" s="22" t="s">
        <v>20</v>
      </c>
      <c r="C22" s="22" t="str">
        <f>'[1]9'!C19</f>
        <v>Puskesmas Bonang I</v>
      </c>
      <c r="D22" s="29">
        <v>3</v>
      </c>
      <c r="E22" s="29">
        <v>3</v>
      </c>
      <c r="F22" s="29">
        <v>1</v>
      </c>
      <c r="G22" s="26">
        <f t="shared" si="3"/>
        <v>4</v>
      </c>
      <c r="H22" s="30">
        <v>0</v>
      </c>
      <c r="I22" s="30">
        <v>1</v>
      </c>
      <c r="J22" s="30">
        <v>2</v>
      </c>
      <c r="K22" s="26">
        <f t="shared" si="4"/>
        <v>3</v>
      </c>
      <c r="L22" s="26">
        <f t="shared" si="2"/>
        <v>3</v>
      </c>
      <c r="M22" s="26">
        <f t="shared" si="2"/>
        <v>4</v>
      </c>
      <c r="N22" s="26">
        <f t="shared" si="2"/>
        <v>3</v>
      </c>
      <c r="O22" s="26">
        <f t="shared" si="2"/>
        <v>7</v>
      </c>
    </row>
    <row r="23" spans="1:15" x14ac:dyDescent="0.25">
      <c r="A23" s="21"/>
      <c r="B23" s="28" t="s">
        <v>20</v>
      </c>
      <c r="C23" s="22" t="str">
        <f>'[1]9'!C20</f>
        <v>Puskesmas Bonang II</v>
      </c>
      <c r="D23" s="29">
        <v>2</v>
      </c>
      <c r="E23" s="29">
        <v>2</v>
      </c>
      <c r="F23" s="29">
        <v>0</v>
      </c>
      <c r="G23" s="26">
        <f t="shared" si="3"/>
        <v>2</v>
      </c>
      <c r="H23" s="30">
        <v>0</v>
      </c>
      <c r="I23" s="30">
        <v>0</v>
      </c>
      <c r="J23" s="30">
        <v>2</v>
      </c>
      <c r="K23" s="26">
        <f t="shared" si="4"/>
        <v>2</v>
      </c>
      <c r="L23" s="26">
        <f t="shared" si="2"/>
        <v>2</v>
      </c>
      <c r="M23" s="26">
        <f t="shared" si="2"/>
        <v>2</v>
      </c>
      <c r="N23" s="26">
        <f t="shared" si="2"/>
        <v>2</v>
      </c>
      <c r="O23" s="26">
        <f t="shared" si="2"/>
        <v>4</v>
      </c>
    </row>
    <row r="24" spans="1:15" x14ac:dyDescent="0.25">
      <c r="A24" s="21">
        <v>7</v>
      </c>
      <c r="B24" s="22" t="s">
        <v>21</v>
      </c>
      <c r="C24" s="22" t="str">
        <f>'[1]9'!C21</f>
        <v>Puskesmas Demak I</v>
      </c>
      <c r="D24" s="29">
        <v>0</v>
      </c>
      <c r="E24" s="29">
        <v>0</v>
      </c>
      <c r="F24" s="29">
        <v>1</v>
      </c>
      <c r="G24" s="26">
        <f t="shared" si="3"/>
        <v>1</v>
      </c>
      <c r="H24" s="30">
        <v>1</v>
      </c>
      <c r="I24" s="30">
        <v>1</v>
      </c>
      <c r="J24" s="30">
        <v>0</v>
      </c>
      <c r="K24" s="26">
        <f t="shared" si="4"/>
        <v>1</v>
      </c>
      <c r="L24" s="26">
        <f t="shared" si="2"/>
        <v>1</v>
      </c>
      <c r="M24" s="26">
        <f t="shared" si="2"/>
        <v>1</v>
      </c>
      <c r="N24" s="26">
        <f t="shared" si="2"/>
        <v>1</v>
      </c>
      <c r="O24" s="26">
        <f t="shared" si="2"/>
        <v>2</v>
      </c>
    </row>
    <row r="25" spans="1:15" x14ac:dyDescent="0.25">
      <c r="A25" s="21"/>
      <c r="B25" s="28" t="s">
        <v>21</v>
      </c>
      <c r="C25" s="22" t="str">
        <f>'[1]9'!C22</f>
        <v>Puskesmas Demak II</v>
      </c>
      <c r="D25" s="29">
        <v>0</v>
      </c>
      <c r="E25" s="29">
        <v>0</v>
      </c>
      <c r="F25" s="29">
        <v>0</v>
      </c>
      <c r="G25" s="26">
        <f t="shared" si="3"/>
        <v>0</v>
      </c>
      <c r="H25" s="30">
        <v>2</v>
      </c>
      <c r="I25" s="30">
        <v>2</v>
      </c>
      <c r="J25" s="30">
        <v>0</v>
      </c>
      <c r="K25" s="26">
        <f t="shared" si="4"/>
        <v>2</v>
      </c>
      <c r="L25" s="26">
        <f t="shared" si="2"/>
        <v>2</v>
      </c>
      <c r="M25" s="26">
        <f t="shared" si="2"/>
        <v>2</v>
      </c>
      <c r="N25" s="26">
        <f t="shared" si="2"/>
        <v>0</v>
      </c>
      <c r="O25" s="26">
        <f t="shared" si="2"/>
        <v>2</v>
      </c>
    </row>
    <row r="26" spans="1:15" x14ac:dyDescent="0.25">
      <c r="A26" s="21"/>
      <c r="B26" s="28" t="s">
        <v>21</v>
      </c>
      <c r="C26" s="22" t="str">
        <f>'[1]9'!C23</f>
        <v>Puskesmas Demak III</v>
      </c>
      <c r="D26" s="29">
        <v>1</v>
      </c>
      <c r="E26" s="29">
        <v>2</v>
      </c>
      <c r="F26" s="29">
        <v>1</v>
      </c>
      <c r="G26" s="26">
        <f t="shared" si="3"/>
        <v>3</v>
      </c>
      <c r="H26" s="30">
        <v>1</v>
      </c>
      <c r="I26" s="30">
        <v>3</v>
      </c>
      <c r="J26" s="30">
        <v>0</v>
      </c>
      <c r="K26" s="26">
        <f t="shared" si="4"/>
        <v>3</v>
      </c>
      <c r="L26" s="26">
        <f t="shared" si="2"/>
        <v>2</v>
      </c>
      <c r="M26" s="26">
        <f t="shared" si="2"/>
        <v>5</v>
      </c>
      <c r="N26" s="26">
        <f t="shared" si="2"/>
        <v>1</v>
      </c>
      <c r="O26" s="26">
        <f t="shared" si="2"/>
        <v>6</v>
      </c>
    </row>
    <row r="27" spans="1:15" x14ac:dyDescent="0.25">
      <c r="A27" s="21">
        <v>8</v>
      </c>
      <c r="B27" s="22" t="s">
        <v>22</v>
      </c>
      <c r="C27" s="22" t="str">
        <f>'[1]9'!C24</f>
        <v>Puskesmas Wonosalam I</v>
      </c>
      <c r="D27" s="29">
        <v>2</v>
      </c>
      <c r="E27" s="29">
        <v>2</v>
      </c>
      <c r="F27" s="29">
        <v>0</v>
      </c>
      <c r="G27" s="26">
        <f t="shared" si="3"/>
        <v>2</v>
      </c>
      <c r="H27" s="30">
        <v>0</v>
      </c>
      <c r="I27" s="30">
        <v>0</v>
      </c>
      <c r="J27" s="30">
        <v>2</v>
      </c>
      <c r="K27" s="26">
        <f t="shared" si="4"/>
        <v>2</v>
      </c>
      <c r="L27" s="26">
        <f t="shared" si="2"/>
        <v>2</v>
      </c>
      <c r="M27" s="26">
        <f t="shared" si="2"/>
        <v>2</v>
      </c>
      <c r="N27" s="26">
        <f t="shared" si="2"/>
        <v>2</v>
      </c>
      <c r="O27" s="26">
        <f t="shared" si="2"/>
        <v>4</v>
      </c>
    </row>
    <row r="28" spans="1:15" x14ac:dyDescent="0.25">
      <c r="A28" s="21"/>
      <c r="B28" s="28" t="s">
        <v>22</v>
      </c>
      <c r="C28" s="22" t="str">
        <f>'[1]9'!C25</f>
        <v>Puskesmas Wonosalam II</v>
      </c>
      <c r="D28" s="29">
        <v>1</v>
      </c>
      <c r="E28" s="29">
        <v>1</v>
      </c>
      <c r="F28" s="29">
        <v>0</v>
      </c>
      <c r="G28" s="26">
        <f t="shared" si="3"/>
        <v>1</v>
      </c>
      <c r="H28" s="30">
        <v>1</v>
      </c>
      <c r="I28" s="30">
        <v>1</v>
      </c>
      <c r="J28" s="30">
        <v>1</v>
      </c>
      <c r="K28" s="26">
        <f t="shared" si="4"/>
        <v>2</v>
      </c>
      <c r="L28" s="26">
        <f t="shared" si="2"/>
        <v>2</v>
      </c>
      <c r="M28" s="26">
        <f t="shared" si="2"/>
        <v>2</v>
      </c>
      <c r="N28" s="26">
        <f t="shared" si="2"/>
        <v>1</v>
      </c>
      <c r="O28" s="26">
        <f t="shared" si="2"/>
        <v>3</v>
      </c>
    </row>
    <row r="29" spans="1:15" x14ac:dyDescent="0.25">
      <c r="A29" s="21">
        <v>9</v>
      </c>
      <c r="B29" s="22" t="s">
        <v>23</v>
      </c>
      <c r="C29" s="22" t="str">
        <f>'[1]9'!C26</f>
        <v>Puskesmas Dempet</v>
      </c>
      <c r="D29" s="29">
        <v>2</v>
      </c>
      <c r="E29" s="29">
        <v>7</v>
      </c>
      <c r="F29" s="29">
        <v>1</v>
      </c>
      <c r="G29" s="26">
        <f t="shared" si="3"/>
        <v>8</v>
      </c>
      <c r="H29" s="30">
        <v>0</v>
      </c>
      <c r="I29" s="30">
        <v>2</v>
      </c>
      <c r="J29" s="30">
        <v>2</v>
      </c>
      <c r="K29" s="26">
        <f t="shared" si="4"/>
        <v>4</v>
      </c>
      <c r="L29" s="26">
        <f t="shared" ref="L29:O39" si="5">+D29+H29</f>
        <v>2</v>
      </c>
      <c r="M29" s="26">
        <f t="shared" si="5"/>
        <v>9</v>
      </c>
      <c r="N29" s="26">
        <f t="shared" si="5"/>
        <v>3</v>
      </c>
      <c r="O29" s="26">
        <f t="shared" si="5"/>
        <v>12</v>
      </c>
    </row>
    <row r="30" spans="1:15" x14ac:dyDescent="0.25">
      <c r="A30" s="21">
        <v>10</v>
      </c>
      <c r="B30" s="22" t="s">
        <v>24</v>
      </c>
      <c r="C30" s="22" t="str">
        <f>'[1]9'!C27</f>
        <v xml:space="preserve">Puskesmas Kebonagung </v>
      </c>
      <c r="D30" s="29">
        <v>1</v>
      </c>
      <c r="E30" s="29">
        <v>1</v>
      </c>
      <c r="F30" s="29">
        <v>1</v>
      </c>
      <c r="G30" s="26">
        <f t="shared" si="3"/>
        <v>2</v>
      </c>
      <c r="H30" s="30">
        <v>3</v>
      </c>
      <c r="I30" s="30">
        <v>3</v>
      </c>
      <c r="J30" s="30">
        <v>0</v>
      </c>
      <c r="K30" s="26">
        <f t="shared" si="4"/>
        <v>3</v>
      </c>
      <c r="L30" s="26">
        <f t="shared" si="5"/>
        <v>4</v>
      </c>
      <c r="M30" s="26">
        <f t="shared" si="5"/>
        <v>4</v>
      </c>
      <c r="N30" s="26">
        <f t="shared" si="5"/>
        <v>1</v>
      </c>
      <c r="O30" s="26">
        <f t="shared" si="5"/>
        <v>5</v>
      </c>
    </row>
    <row r="31" spans="1:15" x14ac:dyDescent="0.25">
      <c r="A31" s="21">
        <v>11</v>
      </c>
      <c r="B31" s="22" t="s">
        <v>25</v>
      </c>
      <c r="C31" s="22" t="str">
        <f>'[1]9'!C28</f>
        <v>Puskesmas Gajah I</v>
      </c>
      <c r="D31" s="29">
        <v>0</v>
      </c>
      <c r="E31" s="29">
        <v>3</v>
      </c>
      <c r="F31" s="29">
        <v>1</v>
      </c>
      <c r="G31" s="26">
        <f t="shared" si="3"/>
        <v>4</v>
      </c>
      <c r="H31" s="30">
        <v>1</v>
      </c>
      <c r="I31" s="30">
        <v>1</v>
      </c>
      <c r="J31" s="30">
        <v>0</v>
      </c>
      <c r="K31" s="26">
        <f t="shared" si="4"/>
        <v>1</v>
      </c>
      <c r="L31" s="26">
        <f t="shared" si="5"/>
        <v>1</v>
      </c>
      <c r="M31" s="26">
        <f t="shared" si="5"/>
        <v>4</v>
      </c>
      <c r="N31" s="26">
        <f t="shared" si="5"/>
        <v>1</v>
      </c>
      <c r="O31" s="26">
        <f t="shared" si="5"/>
        <v>5</v>
      </c>
    </row>
    <row r="32" spans="1:15" x14ac:dyDescent="0.25">
      <c r="A32" s="21"/>
      <c r="B32" s="28" t="s">
        <v>25</v>
      </c>
      <c r="C32" s="22" t="str">
        <f>'[1]9'!C29</f>
        <v>Puskesmas Gajah II</v>
      </c>
      <c r="D32" s="29">
        <v>0</v>
      </c>
      <c r="E32" s="29">
        <v>0</v>
      </c>
      <c r="F32" s="29">
        <v>0</v>
      </c>
      <c r="G32" s="26">
        <f t="shared" si="3"/>
        <v>0</v>
      </c>
      <c r="H32" s="30">
        <v>1</v>
      </c>
      <c r="I32" s="30">
        <v>1</v>
      </c>
      <c r="J32" s="30">
        <v>0</v>
      </c>
      <c r="K32" s="26">
        <f t="shared" si="4"/>
        <v>1</v>
      </c>
      <c r="L32" s="26">
        <f t="shared" si="5"/>
        <v>1</v>
      </c>
      <c r="M32" s="26">
        <f t="shared" si="5"/>
        <v>1</v>
      </c>
      <c r="N32" s="26">
        <f t="shared" si="5"/>
        <v>0</v>
      </c>
      <c r="O32" s="26">
        <f t="shared" si="5"/>
        <v>1</v>
      </c>
    </row>
    <row r="33" spans="1:15" x14ac:dyDescent="0.25">
      <c r="A33" s="21">
        <v>12</v>
      </c>
      <c r="B33" s="22" t="s">
        <v>26</v>
      </c>
      <c r="C33" s="22" t="str">
        <f>'[1]9'!C30</f>
        <v>Puskesmas Karanganyar I</v>
      </c>
      <c r="D33" s="29">
        <v>0</v>
      </c>
      <c r="E33" s="29">
        <v>0</v>
      </c>
      <c r="F33" s="29">
        <v>0</v>
      </c>
      <c r="G33" s="26">
        <f t="shared" si="3"/>
        <v>0</v>
      </c>
      <c r="H33" s="30">
        <v>0</v>
      </c>
      <c r="I33" s="30">
        <v>0</v>
      </c>
      <c r="J33" s="30">
        <v>0</v>
      </c>
      <c r="K33" s="26">
        <f t="shared" si="4"/>
        <v>0</v>
      </c>
      <c r="L33" s="26">
        <f t="shared" si="5"/>
        <v>0</v>
      </c>
      <c r="M33" s="26">
        <f t="shared" si="5"/>
        <v>0</v>
      </c>
      <c r="N33" s="26">
        <f t="shared" si="5"/>
        <v>0</v>
      </c>
      <c r="O33" s="26">
        <f t="shared" si="5"/>
        <v>0</v>
      </c>
    </row>
    <row r="34" spans="1:15" x14ac:dyDescent="0.25">
      <c r="A34" s="21"/>
      <c r="B34" s="28" t="s">
        <v>26</v>
      </c>
      <c r="C34" s="22" t="str">
        <f>'[1]9'!C31</f>
        <v>Puskesmas Karanganyar II</v>
      </c>
      <c r="D34" s="29">
        <v>0</v>
      </c>
      <c r="E34" s="29">
        <v>0</v>
      </c>
      <c r="F34" s="29">
        <v>1</v>
      </c>
      <c r="G34" s="26">
        <f t="shared" si="3"/>
        <v>1</v>
      </c>
      <c r="H34" s="30">
        <v>1</v>
      </c>
      <c r="I34" s="30">
        <v>2</v>
      </c>
      <c r="J34" s="30">
        <v>0</v>
      </c>
      <c r="K34" s="26">
        <f t="shared" si="4"/>
        <v>2</v>
      </c>
      <c r="L34" s="26">
        <f t="shared" si="5"/>
        <v>1</v>
      </c>
      <c r="M34" s="26">
        <f t="shared" si="5"/>
        <v>2</v>
      </c>
      <c r="N34" s="26">
        <f t="shared" si="5"/>
        <v>1</v>
      </c>
      <c r="O34" s="26">
        <f t="shared" si="5"/>
        <v>3</v>
      </c>
    </row>
    <row r="35" spans="1:15" x14ac:dyDescent="0.25">
      <c r="A35" s="21">
        <v>13</v>
      </c>
      <c r="B35" s="22" t="s">
        <v>27</v>
      </c>
      <c r="C35" s="22" t="str">
        <f>'[1]9'!C32</f>
        <v>Puskesmas Mijen I</v>
      </c>
      <c r="D35" s="29">
        <v>0</v>
      </c>
      <c r="E35" s="29">
        <v>1</v>
      </c>
      <c r="F35" s="29">
        <v>0</v>
      </c>
      <c r="G35" s="26">
        <f t="shared" si="3"/>
        <v>1</v>
      </c>
      <c r="H35" s="30">
        <v>0</v>
      </c>
      <c r="I35" s="30">
        <v>0</v>
      </c>
      <c r="J35" s="30">
        <v>1</v>
      </c>
      <c r="K35" s="26">
        <f t="shared" si="4"/>
        <v>1</v>
      </c>
      <c r="L35" s="26">
        <f t="shared" si="5"/>
        <v>0</v>
      </c>
      <c r="M35" s="26">
        <f t="shared" si="5"/>
        <v>1</v>
      </c>
      <c r="N35" s="26">
        <f t="shared" si="5"/>
        <v>1</v>
      </c>
      <c r="O35" s="26">
        <f t="shared" si="5"/>
        <v>2</v>
      </c>
    </row>
    <row r="36" spans="1:15" x14ac:dyDescent="0.25">
      <c r="A36" s="21"/>
      <c r="B36" s="28" t="s">
        <v>27</v>
      </c>
      <c r="C36" s="22" t="str">
        <f>'[1]9'!C33</f>
        <v>Puskesmas Mijen II</v>
      </c>
      <c r="D36" s="29">
        <v>1</v>
      </c>
      <c r="E36" s="29">
        <v>2</v>
      </c>
      <c r="F36" s="29">
        <v>1</v>
      </c>
      <c r="G36" s="26">
        <f t="shared" si="3"/>
        <v>3</v>
      </c>
      <c r="H36" s="30">
        <v>0</v>
      </c>
      <c r="I36" s="30">
        <v>0</v>
      </c>
      <c r="J36" s="30">
        <v>0</v>
      </c>
      <c r="K36" s="26">
        <f t="shared" si="4"/>
        <v>0</v>
      </c>
      <c r="L36" s="26">
        <f t="shared" si="5"/>
        <v>1</v>
      </c>
      <c r="M36" s="26">
        <f t="shared" si="5"/>
        <v>2</v>
      </c>
      <c r="N36" s="26">
        <f t="shared" si="5"/>
        <v>1</v>
      </c>
      <c r="O36" s="26">
        <f t="shared" si="5"/>
        <v>3</v>
      </c>
    </row>
    <row r="37" spans="1:15" x14ac:dyDescent="0.25">
      <c r="A37" s="21">
        <v>14</v>
      </c>
      <c r="B37" s="22" t="s">
        <v>28</v>
      </c>
      <c r="C37" s="22" t="str">
        <f>'[1]9'!C34</f>
        <v>Puskesmas Wedung I</v>
      </c>
      <c r="D37" s="29">
        <v>3</v>
      </c>
      <c r="E37" s="29">
        <v>5</v>
      </c>
      <c r="F37" s="29">
        <v>1</v>
      </c>
      <c r="G37" s="26">
        <f t="shared" si="3"/>
        <v>6</v>
      </c>
      <c r="H37" s="30">
        <v>1</v>
      </c>
      <c r="I37" s="30">
        <v>2</v>
      </c>
      <c r="J37" s="30">
        <v>1</v>
      </c>
      <c r="K37" s="26">
        <f t="shared" si="4"/>
        <v>3</v>
      </c>
      <c r="L37" s="26">
        <f t="shared" si="5"/>
        <v>4</v>
      </c>
      <c r="M37" s="26">
        <f t="shared" si="5"/>
        <v>7</v>
      </c>
      <c r="N37" s="26">
        <f t="shared" si="5"/>
        <v>2</v>
      </c>
      <c r="O37" s="26">
        <f t="shared" si="5"/>
        <v>9</v>
      </c>
    </row>
    <row r="38" spans="1:15" x14ac:dyDescent="0.25">
      <c r="A38" s="21"/>
      <c r="B38" s="28" t="s">
        <v>28</v>
      </c>
      <c r="C38" s="22" t="str">
        <f>'[1]9'!C35</f>
        <v>Puskesmas Wedung II</v>
      </c>
      <c r="D38" s="31">
        <v>0</v>
      </c>
      <c r="E38" s="31">
        <v>0</v>
      </c>
      <c r="F38" s="31">
        <v>1</v>
      </c>
      <c r="G38" s="32">
        <f t="shared" si="3"/>
        <v>1</v>
      </c>
      <c r="H38" s="33">
        <v>0</v>
      </c>
      <c r="I38" s="33">
        <v>1</v>
      </c>
      <c r="J38" s="33">
        <v>2</v>
      </c>
      <c r="K38" s="26">
        <f t="shared" si="4"/>
        <v>3</v>
      </c>
      <c r="L38" s="26">
        <f t="shared" si="5"/>
        <v>0</v>
      </c>
      <c r="M38" s="26">
        <f t="shared" si="5"/>
        <v>1</v>
      </c>
      <c r="N38" s="26">
        <f t="shared" si="5"/>
        <v>3</v>
      </c>
      <c r="O38" s="26">
        <f t="shared" si="5"/>
        <v>4</v>
      </c>
    </row>
    <row r="39" spans="1:15" x14ac:dyDescent="0.25">
      <c r="A39" s="34" t="s">
        <v>29</v>
      </c>
      <c r="B39" s="34"/>
      <c r="C39" s="34"/>
      <c r="D39" s="35">
        <f>SUM(D12:D38)</f>
        <v>43</v>
      </c>
      <c r="E39" s="35">
        <f>SUM(E12:E38)</f>
        <v>65</v>
      </c>
      <c r="F39" s="35">
        <f t="shared" ref="F39:O39" si="6">SUM(F12:F38)</f>
        <v>12</v>
      </c>
      <c r="G39" s="36">
        <f>SUM(G12:G38)</f>
        <v>77</v>
      </c>
      <c r="H39" s="36">
        <f>SUM(H12:H38)</f>
        <v>26</v>
      </c>
      <c r="I39" s="36">
        <f t="shared" si="6"/>
        <v>46</v>
      </c>
      <c r="J39" s="36">
        <f t="shared" si="6"/>
        <v>16</v>
      </c>
      <c r="K39" s="36">
        <f t="shared" si="6"/>
        <v>62</v>
      </c>
      <c r="L39" s="36">
        <f>SUM(L12:L38)</f>
        <v>69</v>
      </c>
      <c r="M39" s="36">
        <f t="shared" si="6"/>
        <v>111</v>
      </c>
      <c r="N39" s="37">
        <f t="shared" si="6"/>
        <v>28</v>
      </c>
      <c r="O39" s="37">
        <f t="shared" si="6"/>
        <v>139</v>
      </c>
    </row>
    <row r="40" spans="1:15" ht="16.5" thickBot="1" x14ac:dyDescent="0.3">
      <c r="A40" s="38" t="s">
        <v>30</v>
      </c>
      <c r="B40" s="39"/>
      <c r="C40" s="39"/>
      <c r="D40" s="40">
        <f>D39/'[1]20'!D39*1000</f>
        <v>4.0349066341371866</v>
      </c>
      <c r="E40" s="40">
        <f>E39/'[1]20'!D39*1000</f>
        <v>6.099277470207376</v>
      </c>
      <c r="F40" s="40">
        <f>F39/'[1]20'!D39*1000</f>
        <v>1.1260204560382847</v>
      </c>
      <c r="G40" s="40">
        <f>G39/'[1]20'!$D$39*1000</f>
        <v>7.22529792624566</v>
      </c>
      <c r="H40" s="40">
        <f>H39/'[1]20'!$G$39*1000</f>
        <v>2.5689161150083981</v>
      </c>
      <c r="I40" s="40">
        <f>I39/'[1]20'!$G$39*1000</f>
        <v>4.5450054342456276</v>
      </c>
      <c r="J40" s="40">
        <f>J39/'[1]20'!$G$39*1000</f>
        <v>1.5808714553897836</v>
      </c>
      <c r="K40" s="40">
        <f>K39/'[1]20'!$G$39*1000</f>
        <v>6.1258768896354123</v>
      </c>
      <c r="L40" s="41">
        <f>L39/'[1]20'!J39*1000</f>
        <v>3.3208200981807683</v>
      </c>
      <c r="M40" s="41">
        <f>M39/'[1]20'!J39*1000</f>
        <v>5.3421888535951485</v>
      </c>
      <c r="N40" s="41">
        <f>N39/'[1]20'!J39*1000</f>
        <v>1.3475791702762538</v>
      </c>
      <c r="O40" s="41">
        <f>O39/'[1]20'!J39*1000</f>
        <v>6.6897680238714026</v>
      </c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42"/>
      <c r="O41" s="1"/>
    </row>
    <row r="42" spans="1:15" x14ac:dyDescent="0.25">
      <c r="A42" s="43" t="s">
        <v>31</v>
      </c>
      <c r="B42" s="4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25">
      <c r="A43" s="43" t="s">
        <v>32</v>
      </c>
      <c r="B43" s="4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5">
      <c r="A44" s="43"/>
      <c r="B44" s="43" t="s">
        <v>33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</sheetData>
  <mergeCells count="14">
    <mergeCell ref="I9:K9"/>
    <mergeCell ref="L9:L10"/>
    <mergeCell ref="M9:O9"/>
    <mergeCell ref="A40:C40"/>
    <mergeCell ref="A7:A10"/>
    <mergeCell ref="B7:B10"/>
    <mergeCell ref="C7:C10"/>
    <mergeCell ref="D7:O7"/>
    <mergeCell ref="D8:G8"/>
    <mergeCell ref="H8:K8"/>
    <mergeCell ref="L8:O8"/>
    <mergeCell ref="D9:D10"/>
    <mergeCell ref="E9:G9"/>
    <mergeCell ref="H9:H10"/>
  </mergeCells>
  <conditionalFormatting sqref="E12:E38">
    <cfRule type="cellIs" dxfId="9" priority="5" stopIfTrue="1" operator="lessThan">
      <formula>$D12</formula>
    </cfRule>
  </conditionalFormatting>
  <conditionalFormatting sqref="I12:I38">
    <cfRule type="cellIs" dxfId="7" priority="4" stopIfTrue="1" operator="lessThan">
      <formula>$H12</formula>
    </cfRule>
  </conditionalFormatting>
  <conditionalFormatting sqref="E39">
    <cfRule type="cellIs" dxfId="5" priority="3" stopIfTrue="1" operator="lessThan">
      <formula>$D$39</formula>
    </cfRule>
  </conditionalFormatting>
  <conditionalFormatting sqref="I39">
    <cfRule type="cellIs" dxfId="3" priority="2" stopIfTrue="1" operator="lessThan">
      <formula>$H$39</formula>
    </cfRule>
  </conditionalFormatting>
  <conditionalFormatting sqref="M12:M38">
    <cfRule type="cellIs" dxfId="1" priority="1" stopIfTrue="1" operator="lessThan">
      <formula>$L12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2020-08-07T02:59:36Z</dcterms:created>
  <dcterms:modified xsi:type="dcterms:W3CDTF">2020-08-07T03:04:06Z</dcterms:modified>
</cp:coreProperties>
</file>