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9875" windowHeight="77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15" i="1" l="1"/>
  <c r="M21" i="1"/>
  <c r="K21" i="1"/>
  <c r="I21" i="1"/>
  <c r="O21" i="1" s="1"/>
  <c r="E21" i="1"/>
  <c r="C21" i="1"/>
  <c r="Q20" i="1"/>
  <c r="P20" i="1" s="1"/>
  <c r="O20" i="1"/>
  <c r="G20" i="1"/>
  <c r="H20" i="1" s="1"/>
  <c r="F20" i="1"/>
  <c r="O19" i="1"/>
  <c r="G19" i="1"/>
  <c r="Q19" i="1" s="1"/>
  <c r="Q18" i="1"/>
  <c r="P18" i="1" s="1"/>
  <c r="O18" i="1"/>
  <c r="G18" i="1"/>
  <c r="H18" i="1" s="1"/>
  <c r="F18" i="1"/>
  <c r="O17" i="1"/>
  <c r="G17" i="1"/>
  <c r="Q17" i="1" s="1"/>
  <c r="Q16" i="1"/>
  <c r="J16" i="1" s="1"/>
  <c r="O16" i="1"/>
  <c r="P16" i="1" s="1"/>
  <c r="L16" i="1"/>
  <c r="G16" i="1"/>
  <c r="H16" i="1" s="1"/>
  <c r="F16" i="1"/>
  <c r="O15" i="1"/>
  <c r="P15" i="1" s="1"/>
  <c r="G15" i="1"/>
  <c r="Q15" i="1" s="1"/>
  <c r="Q14" i="1"/>
  <c r="J14" i="1" s="1"/>
  <c r="O14" i="1"/>
  <c r="P14" i="1" s="1"/>
  <c r="G14" i="1"/>
  <c r="H14" i="1" s="1"/>
  <c r="S13" i="1"/>
  <c r="O13" i="1"/>
  <c r="G13" i="1"/>
  <c r="O12" i="1"/>
  <c r="G12" i="1"/>
  <c r="Q12" i="1" s="1"/>
  <c r="O11" i="1"/>
  <c r="G11" i="1"/>
  <c r="O10" i="1"/>
  <c r="G10" i="1"/>
  <c r="Q10" i="1" s="1"/>
  <c r="O9" i="1"/>
  <c r="G9" i="1"/>
  <c r="O8" i="1"/>
  <c r="G8" i="1"/>
  <c r="Q8" i="1" s="1"/>
  <c r="O7" i="1"/>
  <c r="G7" i="1"/>
  <c r="N17" i="1" l="1"/>
  <c r="L17" i="1"/>
  <c r="F17" i="1"/>
  <c r="J17" i="1"/>
  <c r="D17" i="1"/>
  <c r="H17" i="1"/>
  <c r="L8" i="1"/>
  <c r="F8" i="1"/>
  <c r="J8" i="1"/>
  <c r="P8" i="1"/>
  <c r="D8" i="1"/>
  <c r="N8" i="1"/>
  <c r="L10" i="1"/>
  <c r="F10" i="1"/>
  <c r="J10" i="1"/>
  <c r="N10" i="1"/>
  <c r="P10" i="1"/>
  <c r="D10" i="1"/>
  <c r="L12" i="1"/>
  <c r="F12" i="1"/>
  <c r="P12" i="1"/>
  <c r="D12" i="1"/>
  <c r="N12" i="1"/>
  <c r="J12" i="1"/>
  <c r="N15" i="1"/>
  <c r="L15" i="1"/>
  <c r="F15" i="1"/>
  <c r="J15" i="1"/>
  <c r="D15" i="1"/>
  <c r="P17" i="1"/>
  <c r="N19" i="1"/>
  <c r="L19" i="1"/>
  <c r="F19" i="1"/>
  <c r="J19" i="1"/>
  <c r="D19" i="1"/>
  <c r="H19" i="1"/>
  <c r="H9" i="1"/>
  <c r="H11" i="1"/>
  <c r="P19" i="1"/>
  <c r="L20" i="1"/>
  <c r="L14" i="1"/>
  <c r="L18" i="1"/>
  <c r="Q7" i="1"/>
  <c r="H8" i="1"/>
  <c r="Q9" i="1"/>
  <c r="H10" i="1"/>
  <c r="Q11" i="1"/>
  <c r="H12" i="1"/>
  <c r="Q13" i="1"/>
  <c r="N14" i="1"/>
  <c r="N16" i="1"/>
  <c r="N18" i="1"/>
  <c r="N20" i="1"/>
  <c r="G21" i="1"/>
  <c r="F14" i="1"/>
  <c r="D14" i="1"/>
  <c r="D16" i="1"/>
  <c r="D18" i="1"/>
  <c r="J18" i="1"/>
  <c r="D20" i="1"/>
  <c r="J20" i="1"/>
  <c r="Q21" i="1" l="1"/>
  <c r="N7" i="1"/>
  <c r="P7" i="1"/>
  <c r="L7" i="1"/>
  <c r="F7" i="1"/>
  <c r="D7" i="1"/>
  <c r="J7" i="1"/>
  <c r="H7" i="1"/>
  <c r="J11" i="1"/>
  <c r="N11" i="1"/>
  <c r="D11" i="1"/>
  <c r="L11" i="1"/>
  <c r="F11" i="1"/>
  <c r="P11" i="1"/>
  <c r="N13" i="1"/>
  <c r="D13" i="1"/>
  <c r="L13" i="1"/>
  <c r="F13" i="1"/>
  <c r="J13" i="1"/>
  <c r="P13" i="1"/>
  <c r="N9" i="1"/>
  <c r="D9" i="1"/>
  <c r="J9" i="1"/>
  <c r="L9" i="1"/>
  <c r="F9" i="1"/>
  <c r="P9" i="1"/>
  <c r="H13" i="1"/>
  <c r="J21" i="1" l="1"/>
  <c r="F21" i="1"/>
  <c r="N21" i="1"/>
  <c r="D21" i="1"/>
  <c r="P21" i="1"/>
  <c r="L21" i="1"/>
  <c r="H21" i="1"/>
</calcChain>
</file>

<file path=xl/sharedStrings.xml><?xml version="1.0" encoding="utf-8"?>
<sst xmlns="http://schemas.openxmlformats.org/spreadsheetml/2006/main" count="50" uniqueCount="39">
  <si>
    <t>LAMPIRAN 6. HASIL PELAYANAN PESERTA KB BARU MENURUT TEMPAT PELAYANAN</t>
  </si>
  <si>
    <t>BULAN : S.D AGUSTUS 2019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</si>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</sst>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9" fillId="0" borderId="0"/>
  </cellStyleXfs>
  <cellXfs count="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vertical="top" readingOrder="1"/>
    </xf>
    <xf numFmtId="0" fontId="0" fillId="0" borderId="0" xfId="0" applyAlignment="1">
      <alignment horizontal="center"/>
    </xf>
    <xf numFmtId="10" fontId="0" fillId="0" borderId="0" xfId="0" applyNumberFormat="1"/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10" fillId="2" borderId="8" xfId="1" applyNumberFormat="1" applyFont="1" applyFill="1" applyBorder="1" applyAlignment="1">
      <alignment vertical="top" readingOrder="1"/>
    </xf>
    <xf numFmtId="0" fontId="0" fillId="0" borderId="1" xfId="0" applyBorder="1"/>
    <xf numFmtId="0" fontId="11" fillId="2" borderId="1" xfId="1" applyNumberFormat="1" applyFont="1" applyFill="1" applyBorder="1" applyAlignment="1">
      <alignment vertical="top" wrapText="1" readingOrder="1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14" fillId="0" borderId="0" xfId="0" applyFont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'[1]6. HSL LAY PB BR MNRT TMPT PLYN'!$R$7:$R$11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'[1]6. HSL LAY PB BR MNRT TMPT PLYN'!$S$7:$S$11</c:f>
              <c:numCache>
                <c:formatCode>General</c:formatCode>
                <c:ptCount val="5"/>
                <c:pt idx="0">
                  <c:v>46.9</c:v>
                </c:pt>
                <c:pt idx="1">
                  <c:v>16.13</c:v>
                </c:pt>
                <c:pt idx="2">
                  <c:v>3.66</c:v>
                </c:pt>
                <c:pt idx="3">
                  <c:v>33.299999999999997</c:v>
                </c:pt>
                <c:pt idx="4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254000</xdr:colOff>
      <xdr:row>6</xdr:row>
      <xdr:rowOff>46566</xdr:rowOff>
    </xdr:from>
    <xdr:to>
      <xdr:col>26</xdr:col>
      <xdr:colOff>529166</xdr:colOff>
      <xdr:row>18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OPEN%20DATA%202019/8.%20UMPAN%20BALIK%20AGUSTU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ISI DULU 7.1. PA JALUR A DAN 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 OTOMATIS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>
        <row r="7">
          <cell r="R7" t="str">
            <v>FASKES KB PEMERINTAH</v>
          </cell>
          <cell r="S7">
            <v>46.9</v>
          </cell>
        </row>
        <row r="8">
          <cell r="R8" t="str">
            <v>FASKES KB SWASTA</v>
          </cell>
          <cell r="S8">
            <v>16.13</v>
          </cell>
        </row>
        <row r="9">
          <cell r="R9" t="str">
            <v>DOKTER PRAKTEK</v>
          </cell>
          <cell r="S9">
            <v>3.66</v>
          </cell>
        </row>
        <row r="10">
          <cell r="R10" t="str">
            <v>BIDAN PRAKTEK SWASTA</v>
          </cell>
          <cell r="S10">
            <v>33.299999999999997</v>
          </cell>
        </row>
        <row r="11">
          <cell r="R11" t="str">
            <v>LAINNYA</v>
          </cell>
          <cell r="S1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workbookViewId="0">
      <selection activeCell="G5" sqref="G5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7" width="12.7109375" customWidth="1"/>
    <col min="18" max="18" width="30" customWidth="1"/>
  </cols>
  <sheetData>
    <row r="1" spans="1:1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pans="1:19" ht="18.75" x14ac:dyDescent="0.25">
      <c r="A4" s="3" t="s">
        <v>2</v>
      </c>
      <c r="B4" s="3" t="s">
        <v>3</v>
      </c>
      <c r="C4" s="4" t="s">
        <v>4</v>
      </c>
      <c r="D4" s="5"/>
      <c r="E4" s="5"/>
      <c r="F4" s="5"/>
      <c r="G4" s="5"/>
      <c r="H4" s="6"/>
      <c r="I4" s="7" t="s">
        <v>5</v>
      </c>
      <c r="J4" s="8"/>
      <c r="K4" s="8"/>
      <c r="L4" s="8"/>
      <c r="M4" s="8"/>
      <c r="N4" s="8"/>
      <c r="O4" s="8"/>
      <c r="P4" s="8"/>
      <c r="Q4" s="3" t="s">
        <v>6</v>
      </c>
    </row>
    <row r="5" spans="1:19" ht="47.25" x14ac:dyDescent="0.25">
      <c r="A5" s="3"/>
      <c r="B5" s="3"/>
      <c r="C5" s="9" t="s">
        <v>7</v>
      </c>
      <c r="D5" s="10" t="s">
        <v>8</v>
      </c>
      <c r="E5" s="11" t="s">
        <v>9</v>
      </c>
      <c r="F5" s="12" t="s">
        <v>8</v>
      </c>
      <c r="G5" s="11" t="s">
        <v>10</v>
      </c>
      <c r="H5" s="12" t="s">
        <v>8</v>
      </c>
      <c r="I5" s="11" t="s">
        <v>11</v>
      </c>
      <c r="J5" s="10" t="s">
        <v>8</v>
      </c>
      <c r="K5" s="11" t="s">
        <v>12</v>
      </c>
      <c r="L5" s="12" t="s">
        <v>8</v>
      </c>
      <c r="M5" s="11" t="s">
        <v>13</v>
      </c>
      <c r="N5" s="12" t="s">
        <v>8</v>
      </c>
      <c r="O5" s="11" t="s">
        <v>14</v>
      </c>
      <c r="P5" s="13" t="s">
        <v>8</v>
      </c>
      <c r="Q5" s="3"/>
    </row>
    <row r="6" spans="1:19" ht="22.5" x14ac:dyDescent="0.25">
      <c r="A6" s="14">
        <v>1</v>
      </c>
      <c r="B6" s="15">
        <v>2</v>
      </c>
      <c r="C6" s="14">
        <v>3</v>
      </c>
      <c r="D6" s="16" t="s">
        <v>15</v>
      </c>
      <c r="E6" s="17">
        <v>5</v>
      </c>
      <c r="F6" s="16" t="s">
        <v>16</v>
      </c>
      <c r="G6" s="14">
        <v>7</v>
      </c>
      <c r="H6" s="18" t="s">
        <v>17</v>
      </c>
      <c r="I6" s="14">
        <v>9</v>
      </c>
      <c r="J6" s="19" t="s">
        <v>18</v>
      </c>
      <c r="K6" s="18">
        <v>11</v>
      </c>
      <c r="L6" s="18" t="s">
        <v>19</v>
      </c>
      <c r="M6" s="20">
        <v>13</v>
      </c>
      <c r="N6" s="18" t="s">
        <v>20</v>
      </c>
      <c r="O6" s="14">
        <v>15</v>
      </c>
      <c r="P6" s="19" t="s">
        <v>21</v>
      </c>
      <c r="Q6" s="18">
        <v>17</v>
      </c>
    </row>
    <row r="7" spans="1:19" ht="18.75" x14ac:dyDescent="0.3">
      <c r="A7" s="21">
        <v>1</v>
      </c>
      <c r="B7" s="22" t="s">
        <v>22</v>
      </c>
      <c r="C7" s="23">
        <v>206</v>
      </c>
      <c r="D7" s="24">
        <f>C7/Q7*100</f>
        <v>11.171366594360087</v>
      </c>
      <c r="E7" s="23">
        <v>320</v>
      </c>
      <c r="F7" s="25">
        <f>E7/Q7*100</f>
        <v>17.35357917570499</v>
      </c>
      <c r="G7" s="23">
        <f t="shared" ref="G7:G20" si="0">C7+E7</f>
        <v>526</v>
      </c>
      <c r="H7" s="25">
        <f>G7/Q7*100</f>
        <v>28.524945770065074</v>
      </c>
      <c r="I7" s="23">
        <v>188</v>
      </c>
      <c r="J7" s="24">
        <f>I7/Q7*100</f>
        <v>10.195227765726681</v>
      </c>
      <c r="K7" s="23">
        <v>1130</v>
      </c>
      <c r="L7" s="25">
        <f>K7/Q7*100</f>
        <v>61.279826464208242</v>
      </c>
      <c r="M7" s="26">
        <v>0</v>
      </c>
      <c r="N7" s="25">
        <f>M7/Q7*100</f>
        <v>0</v>
      </c>
      <c r="O7" s="23">
        <f t="shared" ref="O7:O21" si="1">I7+K7+M7</f>
        <v>1318</v>
      </c>
      <c r="P7" s="25">
        <f>O7/Q7*100</f>
        <v>71.475054229934926</v>
      </c>
      <c r="Q7" s="27">
        <f t="shared" ref="Q7:Q20" si="2">G7+O7</f>
        <v>1844</v>
      </c>
      <c r="R7" s="9" t="s">
        <v>7</v>
      </c>
      <c r="S7">
        <v>46.9</v>
      </c>
    </row>
    <row r="8" spans="1:19" ht="18.75" x14ac:dyDescent="0.3">
      <c r="A8" s="21">
        <v>2</v>
      </c>
      <c r="B8" s="28" t="s">
        <v>23</v>
      </c>
      <c r="C8" s="23">
        <v>325</v>
      </c>
      <c r="D8" s="24">
        <f t="shared" ref="D8:D21" si="3">C8/Q8*100</f>
        <v>49.09365558912387</v>
      </c>
      <c r="E8" s="23">
        <v>305</v>
      </c>
      <c r="F8" s="25">
        <f t="shared" ref="F8:F21" si="4">E8/Q8*100</f>
        <v>46.072507552870093</v>
      </c>
      <c r="G8" s="23">
        <f t="shared" si="0"/>
        <v>630</v>
      </c>
      <c r="H8" s="25">
        <f t="shared" ref="H8:H21" si="5">G8/Q8*100</f>
        <v>95.166163141993948</v>
      </c>
      <c r="I8" s="23">
        <v>7</v>
      </c>
      <c r="J8" s="24">
        <f t="shared" ref="J8:J21" si="6">I8/Q8*100</f>
        <v>1.0574018126888218</v>
      </c>
      <c r="K8" s="23">
        <v>25</v>
      </c>
      <c r="L8" s="25">
        <f t="shared" ref="L8:L21" si="7">K8/Q8*100</f>
        <v>3.7764350453172204</v>
      </c>
      <c r="M8" s="26">
        <v>0</v>
      </c>
      <c r="N8" s="25">
        <f t="shared" ref="N8:N21" si="8">M8/Q8*100</f>
        <v>0</v>
      </c>
      <c r="O8" s="23">
        <f t="shared" si="1"/>
        <v>32</v>
      </c>
      <c r="P8" s="25">
        <f t="shared" ref="P8:P21" si="9">O8/Q8*100</f>
        <v>4.833836858006042</v>
      </c>
      <c r="Q8" s="27">
        <f t="shared" si="2"/>
        <v>662</v>
      </c>
      <c r="R8" s="11" t="s">
        <v>9</v>
      </c>
      <c r="S8">
        <v>16.13</v>
      </c>
    </row>
    <row r="9" spans="1:19" ht="18.75" x14ac:dyDescent="0.3">
      <c r="A9" s="21">
        <v>3</v>
      </c>
      <c r="B9" s="22" t="s">
        <v>24</v>
      </c>
      <c r="C9" s="23">
        <v>373</v>
      </c>
      <c r="D9" s="24">
        <f t="shared" si="3"/>
        <v>60.650406504065032</v>
      </c>
      <c r="E9" s="23">
        <v>215</v>
      </c>
      <c r="F9" s="25">
        <f t="shared" si="4"/>
        <v>34.959349593495936</v>
      </c>
      <c r="G9" s="23">
        <f t="shared" si="0"/>
        <v>588</v>
      </c>
      <c r="H9" s="25">
        <f t="shared" si="5"/>
        <v>95.609756097560975</v>
      </c>
      <c r="I9" s="23">
        <v>3</v>
      </c>
      <c r="J9" s="24">
        <f t="shared" si="6"/>
        <v>0.48780487804878048</v>
      </c>
      <c r="K9" s="23">
        <v>24</v>
      </c>
      <c r="L9" s="25">
        <f t="shared" si="7"/>
        <v>3.9024390243902438</v>
      </c>
      <c r="M9" s="26">
        <v>0</v>
      </c>
      <c r="N9" s="25">
        <f t="shared" si="8"/>
        <v>0</v>
      </c>
      <c r="O9" s="23">
        <f t="shared" si="1"/>
        <v>27</v>
      </c>
      <c r="P9" s="25">
        <f t="shared" si="9"/>
        <v>4.3902439024390238</v>
      </c>
      <c r="Q9" s="27">
        <f t="shared" si="2"/>
        <v>615</v>
      </c>
      <c r="R9" s="29" t="s">
        <v>11</v>
      </c>
      <c r="S9">
        <v>3.66</v>
      </c>
    </row>
    <row r="10" spans="1:19" ht="18.75" x14ac:dyDescent="0.3">
      <c r="A10" s="21">
        <v>4</v>
      </c>
      <c r="B10" s="22" t="s">
        <v>25</v>
      </c>
      <c r="C10" s="23">
        <v>484</v>
      </c>
      <c r="D10" s="24">
        <f t="shared" si="3"/>
        <v>69.740634005763695</v>
      </c>
      <c r="E10" s="23">
        <v>43</v>
      </c>
      <c r="F10" s="25">
        <f t="shared" si="4"/>
        <v>6.195965417867435</v>
      </c>
      <c r="G10" s="23">
        <f t="shared" si="0"/>
        <v>527</v>
      </c>
      <c r="H10" s="25">
        <f t="shared" si="5"/>
        <v>75.936599423631122</v>
      </c>
      <c r="I10" s="23">
        <v>0</v>
      </c>
      <c r="J10" s="24">
        <f t="shared" si="6"/>
        <v>0</v>
      </c>
      <c r="K10" s="23">
        <v>167</v>
      </c>
      <c r="L10" s="25">
        <f t="shared" si="7"/>
        <v>24.063400576368878</v>
      </c>
      <c r="M10" s="26">
        <v>0</v>
      </c>
      <c r="N10" s="25">
        <f t="shared" si="8"/>
        <v>0</v>
      </c>
      <c r="O10" s="23">
        <f t="shared" si="1"/>
        <v>167</v>
      </c>
      <c r="P10" s="25">
        <f t="shared" si="9"/>
        <v>24.063400576368878</v>
      </c>
      <c r="Q10" s="27">
        <f t="shared" si="2"/>
        <v>694</v>
      </c>
      <c r="R10" s="11" t="s">
        <v>12</v>
      </c>
      <c r="S10">
        <v>33.299999999999997</v>
      </c>
    </row>
    <row r="11" spans="1:19" ht="18.75" x14ac:dyDescent="0.3">
      <c r="A11" s="21">
        <v>5</v>
      </c>
      <c r="B11" s="28" t="s">
        <v>26</v>
      </c>
      <c r="C11" s="23">
        <v>1204</v>
      </c>
      <c r="D11" s="24">
        <f t="shared" si="3"/>
        <v>96.474358974358978</v>
      </c>
      <c r="E11" s="23">
        <v>44</v>
      </c>
      <c r="F11" s="25">
        <f t="shared" si="4"/>
        <v>3.5256410256410255</v>
      </c>
      <c r="G11" s="23">
        <f t="shared" si="0"/>
        <v>1248</v>
      </c>
      <c r="H11" s="25">
        <f t="shared" si="5"/>
        <v>100</v>
      </c>
      <c r="I11" s="23">
        <v>0</v>
      </c>
      <c r="J11" s="24">
        <f t="shared" si="6"/>
        <v>0</v>
      </c>
      <c r="K11" s="23">
        <v>0</v>
      </c>
      <c r="L11" s="25">
        <f t="shared" si="7"/>
        <v>0</v>
      </c>
      <c r="M11" s="26">
        <v>0</v>
      </c>
      <c r="N11" s="25">
        <f t="shared" si="8"/>
        <v>0</v>
      </c>
      <c r="O11" s="23">
        <f t="shared" si="1"/>
        <v>0</v>
      </c>
      <c r="P11" s="25">
        <f t="shared" si="9"/>
        <v>0</v>
      </c>
      <c r="Q11" s="27">
        <f t="shared" si="2"/>
        <v>1248</v>
      </c>
      <c r="R11" s="11" t="s">
        <v>13</v>
      </c>
      <c r="S11" s="30">
        <v>0</v>
      </c>
    </row>
    <row r="12" spans="1:19" ht="18.75" x14ac:dyDescent="0.3">
      <c r="A12" s="21">
        <v>6</v>
      </c>
      <c r="B12" s="28" t="s">
        <v>27</v>
      </c>
      <c r="C12" s="23">
        <v>683</v>
      </c>
      <c r="D12" s="24">
        <f t="shared" si="3"/>
        <v>72.505307855626327</v>
      </c>
      <c r="E12" s="23">
        <v>98</v>
      </c>
      <c r="F12" s="25">
        <f t="shared" si="4"/>
        <v>10.40339702760085</v>
      </c>
      <c r="G12" s="23">
        <f t="shared" si="0"/>
        <v>781</v>
      </c>
      <c r="H12" s="25">
        <f t="shared" si="5"/>
        <v>82.908704883227173</v>
      </c>
      <c r="I12" s="23">
        <v>17</v>
      </c>
      <c r="J12" s="24">
        <f t="shared" si="6"/>
        <v>1.8046709129511678</v>
      </c>
      <c r="K12" s="23">
        <v>144</v>
      </c>
      <c r="L12" s="25">
        <f t="shared" si="7"/>
        <v>15.286624203821656</v>
      </c>
      <c r="M12" s="26">
        <v>0</v>
      </c>
      <c r="N12" s="25">
        <f t="shared" si="8"/>
        <v>0</v>
      </c>
      <c r="O12" s="23">
        <f t="shared" si="1"/>
        <v>161</v>
      </c>
      <c r="P12" s="25">
        <f t="shared" si="9"/>
        <v>17.091295116772823</v>
      </c>
      <c r="Q12" s="27">
        <f t="shared" si="2"/>
        <v>942</v>
      </c>
    </row>
    <row r="13" spans="1:19" ht="18.75" x14ac:dyDescent="0.3">
      <c r="A13" s="21">
        <v>7</v>
      </c>
      <c r="B13" s="22" t="s">
        <v>28</v>
      </c>
      <c r="C13" s="23">
        <v>496</v>
      </c>
      <c r="D13" s="24">
        <f t="shared" si="3"/>
        <v>71.264367816091962</v>
      </c>
      <c r="E13" s="23">
        <v>0</v>
      </c>
      <c r="F13" s="25">
        <f t="shared" si="4"/>
        <v>0</v>
      </c>
      <c r="G13" s="23">
        <f t="shared" si="0"/>
        <v>496</v>
      </c>
      <c r="H13" s="25">
        <f t="shared" si="5"/>
        <v>71.264367816091962</v>
      </c>
      <c r="I13" s="23">
        <v>12</v>
      </c>
      <c r="J13" s="24">
        <f t="shared" si="6"/>
        <v>1.7241379310344827</v>
      </c>
      <c r="K13" s="23">
        <v>188</v>
      </c>
      <c r="L13" s="25">
        <f t="shared" si="7"/>
        <v>27.011494252873565</v>
      </c>
      <c r="M13" s="26">
        <v>0</v>
      </c>
      <c r="N13" s="25">
        <f t="shared" si="8"/>
        <v>0</v>
      </c>
      <c r="O13" s="23">
        <f t="shared" si="1"/>
        <v>200</v>
      </c>
      <c r="P13" s="25">
        <f t="shared" si="9"/>
        <v>28.735632183908045</v>
      </c>
      <c r="Q13" s="27">
        <f t="shared" si="2"/>
        <v>696</v>
      </c>
      <c r="R13" s="31" t="s">
        <v>29</v>
      </c>
      <c r="S13">
        <f>SUM(S7:S11)</f>
        <v>99.99</v>
      </c>
    </row>
    <row r="14" spans="1:19" ht="18.75" x14ac:dyDescent="0.3">
      <c r="A14" s="21">
        <v>8</v>
      </c>
      <c r="B14" s="22" t="s">
        <v>30</v>
      </c>
      <c r="C14" s="23">
        <v>262</v>
      </c>
      <c r="D14" s="24">
        <f t="shared" si="3"/>
        <v>35.939643347050755</v>
      </c>
      <c r="E14" s="23">
        <v>1</v>
      </c>
      <c r="F14" s="25">
        <f t="shared" si="4"/>
        <v>0.1371742112482853</v>
      </c>
      <c r="G14" s="23">
        <f t="shared" si="0"/>
        <v>263</v>
      </c>
      <c r="H14" s="25">
        <f t="shared" si="5"/>
        <v>36.076817558299041</v>
      </c>
      <c r="I14" s="23">
        <v>32</v>
      </c>
      <c r="J14" s="24">
        <f t="shared" si="6"/>
        <v>4.3895747599451296</v>
      </c>
      <c r="K14" s="23">
        <v>434</v>
      </c>
      <c r="L14" s="25">
        <f t="shared" si="7"/>
        <v>59.533607681755832</v>
      </c>
      <c r="M14" s="26">
        <v>0</v>
      </c>
      <c r="N14" s="25">
        <f t="shared" si="8"/>
        <v>0</v>
      </c>
      <c r="O14" s="23">
        <f t="shared" si="1"/>
        <v>466</v>
      </c>
      <c r="P14" s="25">
        <f t="shared" si="9"/>
        <v>63.923182441700966</v>
      </c>
      <c r="Q14" s="27">
        <f t="shared" si="2"/>
        <v>729</v>
      </c>
    </row>
    <row r="15" spans="1:19" ht="18.75" x14ac:dyDescent="0.3">
      <c r="A15" s="21">
        <v>9</v>
      </c>
      <c r="B15" s="28" t="s">
        <v>31</v>
      </c>
      <c r="C15" s="23">
        <v>678</v>
      </c>
      <c r="D15" s="24">
        <f t="shared" si="3"/>
        <v>79.764705882352942</v>
      </c>
      <c r="E15" s="23">
        <v>10</v>
      </c>
      <c r="F15" s="25">
        <f t="shared" si="4"/>
        <v>1.1764705882352942</v>
      </c>
      <c r="G15" s="23">
        <f t="shared" si="0"/>
        <v>688</v>
      </c>
      <c r="H15" s="25">
        <f t="shared" si="5"/>
        <v>80.941176470588232</v>
      </c>
      <c r="I15" s="23">
        <v>31</v>
      </c>
      <c r="J15" s="24">
        <f t="shared" si="6"/>
        <v>3.6470588235294117</v>
      </c>
      <c r="K15" s="23">
        <v>131</v>
      </c>
      <c r="L15" s="25">
        <f t="shared" si="7"/>
        <v>15.411764705882353</v>
      </c>
      <c r="M15" s="26">
        <v>0</v>
      </c>
      <c r="N15" s="25">
        <f t="shared" si="8"/>
        <v>0</v>
      </c>
      <c r="O15" s="23">
        <f t="shared" si="1"/>
        <v>162</v>
      </c>
      <c r="P15" s="25">
        <f t="shared" si="9"/>
        <v>19.058823529411764</v>
      </c>
      <c r="Q15" s="27">
        <f t="shared" si="2"/>
        <v>850</v>
      </c>
    </row>
    <row r="16" spans="1:19" ht="18.75" x14ac:dyDescent="0.3">
      <c r="A16" s="21">
        <v>10</v>
      </c>
      <c r="B16" s="22" t="s">
        <v>32</v>
      </c>
      <c r="C16" s="23">
        <v>359</v>
      </c>
      <c r="D16" s="24">
        <f t="shared" si="3"/>
        <v>47.930574098798395</v>
      </c>
      <c r="E16" s="23">
        <v>123</v>
      </c>
      <c r="F16" s="25">
        <f t="shared" si="4"/>
        <v>16.421895861148197</v>
      </c>
      <c r="G16" s="23">
        <f t="shared" si="0"/>
        <v>482</v>
      </c>
      <c r="H16" s="25">
        <f t="shared" si="5"/>
        <v>64.352469959946589</v>
      </c>
      <c r="I16" s="23">
        <v>43</v>
      </c>
      <c r="J16" s="24">
        <f t="shared" si="6"/>
        <v>5.7409879839786386</v>
      </c>
      <c r="K16" s="23">
        <v>224</v>
      </c>
      <c r="L16" s="25">
        <f t="shared" si="7"/>
        <v>29.906542056074763</v>
      </c>
      <c r="M16" s="26">
        <v>0</v>
      </c>
      <c r="N16" s="25">
        <f t="shared" si="8"/>
        <v>0</v>
      </c>
      <c r="O16" s="23">
        <f t="shared" si="1"/>
        <v>267</v>
      </c>
      <c r="P16" s="25">
        <f t="shared" si="9"/>
        <v>35.647530040053404</v>
      </c>
      <c r="Q16" s="27">
        <f t="shared" si="2"/>
        <v>749</v>
      </c>
    </row>
    <row r="17" spans="1:17" ht="18.75" x14ac:dyDescent="0.3">
      <c r="A17" s="21">
        <v>11</v>
      </c>
      <c r="B17" s="22" t="s">
        <v>33</v>
      </c>
      <c r="C17" s="23">
        <v>324</v>
      </c>
      <c r="D17" s="24">
        <f t="shared" si="3"/>
        <v>21.818181818181817</v>
      </c>
      <c r="E17" s="23">
        <v>214</v>
      </c>
      <c r="F17" s="25">
        <f t="shared" si="4"/>
        <v>14.41077441077441</v>
      </c>
      <c r="G17" s="23">
        <f t="shared" si="0"/>
        <v>538</v>
      </c>
      <c r="H17" s="25">
        <f t="shared" si="5"/>
        <v>36.228956228956228</v>
      </c>
      <c r="I17" s="23">
        <v>0</v>
      </c>
      <c r="J17" s="24">
        <f t="shared" si="6"/>
        <v>0</v>
      </c>
      <c r="K17" s="23">
        <v>947</v>
      </c>
      <c r="L17" s="25">
        <f t="shared" si="7"/>
        <v>63.771043771043765</v>
      </c>
      <c r="M17" s="26">
        <v>0</v>
      </c>
      <c r="N17" s="25">
        <f t="shared" si="8"/>
        <v>0</v>
      </c>
      <c r="O17" s="23">
        <f t="shared" si="1"/>
        <v>947</v>
      </c>
      <c r="P17" s="25">
        <f t="shared" si="9"/>
        <v>63.771043771043765</v>
      </c>
      <c r="Q17" s="27">
        <f t="shared" si="2"/>
        <v>1485</v>
      </c>
    </row>
    <row r="18" spans="1:17" ht="18.75" x14ac:dyDescent="0.3">
      <c r="A18" s="21">
        <v>12</v>
      </c>
      <c r="B18" s="22" t="s">
        <v>34</v>
      </c>
      <c r="C18" s="23">
        <v>357</v>
      </c>
      <c r="D18" s="24">
        <f t="shared" si="3"/>
        <v>42.449464922711059</v>
      </c>
      <c r="E18" s="23">
        <v>198</v>
      </c>
      <c r="F18" s="25">
        <f t="shared" si="4"/>
        <v>23.543400713436384</v>
      </c>
      <c r="G18" s="23">
        <f t="shared" si="0"/>
        <v>555</v>
      </c>
      <c r="H18" s="25">
        <f t="shared" si="5"/>
        <v>65.992865636147442</v>
      </c>
      <c r="I18" s="23">
        <v>10</v>
      </c>
      <c r="J18" s="24">
        <f t="shared" si="6"/>
        <v>1.1890606420927468</v>
      </c>
      <c r="K18" s="23">
        <v>276</v>
      </c>
      <c r="L18" s="25">
        <f t="shared" si="7"/>
        <v>32.818073721759809</v>
      </c>
      <c r="M18" s="26">
        <v>0</v>
      </c>
      <c r="N18" s="25">
        <f t="shared" si="8"/>
        <v>0</v>
      </c>
      <c r="O18" s="23">
        <f t="shared" si="1"/>
        <v>286</v>
      </c>
      <c r="P18" s="25">
        <f t="shared" si="9"/>
        <v>34.007134363852558</v>
      </c>
      <c r="Q18" s="27">
        <f t="shared" si="2"/>
        <v>841</v>
      </c>
    </row>
    <row r="19" spans="1:17" ht="18.75" x14ac:dyDescent="0.3">
      <c r="A19" s="21">
        <v>13</v>
      </c>
      <c r="B19" s="22" t="s">
        <v>35</v>
      </c>
      <c r="C19" s="23">
        <v>732</v>
      </c>
      <c r="D19" s="24">
        <f t="shared" si="3"/>
        <v>72.835820895522389</v>
      </c>
      <c r="E19" s="23">
        <v>184</v>
      </c>
      <c r="F19" s="25">
        <f t="shared" si="4"/>
        <v>18.308457711442784</v>
      </c>
      <c r="G19" s="23">
        <f t="shared" si="0"/>
        <v>916</v>
      </c>
      <c r="H19" s="25">
        <f t="shared" si="5"/>
        <v>91.144278606965173</v>
      </c>
      <c r="I19" s="23">
        <v>0</v>
      </c>
      <c r="J19" s="24">
        <f t="shared" si="6"/>
        <v>0</v>
      </c>
      <c r="K19" s="23">
        <v>89</v>
      </c>
      <c r="L19" s="25">
        <f t="shared" si="7"/>
        <v>8.8557213930348251</v>
      </c>
      <c r="M19" s="26">
        <v>0</v>
      </c>
      <c r="N19" s="25">
        <f t="shared" si="8"/>
        <v>0</v>
      </c>
      <c r="O19" s="23">
        <f t="shared" si="1"/>
        <v>89</v>
      </c>
      <c r="P19" s="25">
        <f t="shared" si="9"/>
        <v>8.8557213930348251</v>
      </c>
      <c r="Q19" s="27">
        <f t="shared" si="2"/>
        <v>1005</v>
      </c>
    </row>
    <row r="20" spans="1:17" ht="18.75" x14ac:dyDescent="0.3">
      <c r="A20" s="32">
        <v>14</v>
      </c>
      <c r="B20" s="33" t="s">
        <v>36</v>
      </c>
      <c r="C20" s="23">
        <v>88</v>
      </c>
      <c r="D20" s="24">
        <f t="shared" si="3"/>
        <v>20.045558086560362</v>
      </c>
      <c r="E20" s="23">
        <v>49</v>
      </c>
      <c r="F20" s="25">
        <f t="shared" si="4"/>
        <v>11.161731207289293</v>
      </c>
      <c r="G20" s="23">
        <f t="shared" si="0"/>
        <v>137</v>
      </c>
      <c r="H20" s="25">
        <f t="shared" si="5"/>
        <v>31.207289293849662</v>
      </c>
      <c r="I20" s="23">
        <v>0</v>
      </c>
      <c r="J20" s="24">
        <f t="shared" si="6"/>
        <v>0</v>
      </c>
      <c r="K20" s="23">
        <v>302</v>
      </c>
      <c r="L20" s="25">
        <f t="shared" si="7"/>
        <v>68.792710706150345</v>
      </c>
      <c r="M20" s="26">
        <v>0</v>
      </c>
      <c r="N20" s="25">
        <f t="shared" si="8"/>
        <v>0</v>
      </c>
      <c r="O20" s="23">
        <f t="shared" si="1"/>
        <v>302</v>
      </c>
      <c r="P20" s="25">
        <f t="shared" si="9"/>
        <v>68.792710706150345</v>
      </c>
      <c r="Q20" s="27">
        <f t="shared" si="2"/>
        <v>439</v>
      </c>
    </row>
    <row r="21" spans="1:17" ht="18.75" x14ac:dyDescent="0.3">
      <c r="A21" s="34"/>
      <c r="B21" s="35" t="s">
        <v>37</v>
      </c>
      <c r="C21" s="36">
        <f>SUM(C7:C20)</f>
        <v>6571</v>
      </c>
      <c r="D21" s="37">
        <f t="shared" si="3"/>
        <v>51.339948433471363</v>
      </c>
      <c r="E21" s="36">
        <f>SUM(E7:E20)</f>
        <v>1804</v>
      </c>
      <c r="F21" s="38">
        <f t="shared" si="4"/>
        <v>14.094851160246893</v>
      </c>
      <c r="G21" s="36">
        <f>SUM(G7:G20)</f>
        <v>8375</v>
      </c>
      <c r="H21" s="38">
        <f t="shared" si="5"/>
        <v>65.434799593718267</v>
      </c>
      <c r="I21" s="36">
        <f>SUM(I7:I20)</f>
        <v>343</v>
      </c>
      <c r="J21" s="37">
        <f t="shared" si="6"/>
        <v>2.6798968669427299</v>
      </c>
      <c r="K21" s="36">
        <f>SUM(K7:K20)</f>
        <v>4081</v>
      </c>
      <c r="L21" s="38">
        <f t="shared" si="7"/>
        <v>31.885303539339009</v>
      </c>
      <c r="M21" s="39">
        <f>SUM(M7:M20)</f>
        <v>0</v>
      </c>
      <c r="N21" s="38">
        <f t="shared" si="8"/>
        <v>0</v>
      </c>
      <c r="O21" s="23">
        <f t="shared" si="1"/>
        <v>4424</v>
      </c>
      <c r="P21" s="38">
        <f t="shared" si="9"/>
        <v>34.56520040628174</v>
      </c>
      <c r="Q21" s="36">
        <f>SUM(Q7:Q20)</f>
        <v>12799</v>
      </c>
    </row>
    <row r="22" spans="1:17" ht="18.75" x14ac:dyDescent="0.3">
      <c r="A22" s="40" t="s">
        <v>38</v>
      </c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42"/>
      <c r="Q22" s="44"/>
    </row>
    <row r="23" spans="1:17" x14ac:dyDescent="0.25">
      <c r="F23" s="45"/>
    </row>
    <row r="24" spans="1:17" ht="15.75" x14ac:dyDescent="0.25">
      <c r="C24" s="46"/>
      <c r="D24" s="46"/>
      <c r="E24" s="46"/>
      <c r="F24" s="46"/>
      <c r="G24" s="46"/>
      <c r="I24" s="46"/>
      <c r="J24" s="46"/>
      <c r="K24" s="46"/>
      <c r="L24" s="46"/>
      <c r="M24" s="46"/>
      <c r="N24" s="46"/>
      <c r="O24" s="46"/>
    </row>
  </sheetData>
  <mergeCells count="7">
    <mergeCell ref="A1:Q1"/>
    <mergeCell ref="A2:K2"/>
    <mergeCell ref="A4:A5"/>
    <mergeCell ref="B4:B5"/>
    <mergeCell ref="C4:H4"/>
    <mergeCell ref="I4:P4"/>
    <mergeCell ref="Q4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2019-09-23T03:40:53Z</dcterms:created>
  <dcterms:modified xsi:type="dcterms:W3CDTF">2019-09-23T04:05:35Z</dcterms:modified>
</cp:coreProperties>
</file>