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8_{4FCAAA78-A368-45FE-9133-67D4A8A4FC66}" xr6:coauthVersionLast="47" xr6:coauthVersionMax="47" xr10:uidLastSave="{00000000-0000-0000-0000-000000000000}"/>
  <bookViews>
    <workbookView xWindow="-108" yWindow="-108" windowWidth="23256" windowHeight="12456" xr2:uid="{035F5690-C38D-414A-B069-650F98130A3A}"/>
  </bookViews>
  <sheets>
    <sheet name="NILAI PRODUKSI" sheetId="1" r:id="rId1"/>
  </sheets>
  <externalReferences>
    <externalReference r:id="rId2"/>
  </externalReferences>
  <definedNames>
    <definedName name="_xlnm.Print_Area" localSheetId="0">'NILAI PRODUKSI'!$A$1:$E$17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E15" i="1" s="1"/>
  <c r="D14" i="1"/>
  <c r="C14" i="1"/>
  <c r="E14" i="1" s="1"/>
  <c r="D13" i="1"/>
  <c r="C13" i="1"/>
  <c r="E13" i="1" s="1"/>
  <c r="D12" i="1"/>
  <c r="C12" i="1"/>
  <c r="E12" i="1" s="1"/>
  <c r="D11" i="1"/>
  <c r="C11" i="1"/>
  <c r="D10" i="1"/>
  <c r="C10" i="1"/>
  <c r="E10" i="1" s="1"/>
  <c r="D9" i="1"/>
  <c r="C9" i="1"/>
  <c r="C20" i="1" s="1"/>
  <c r="D8" i="1"/>
  <c r="C8" i="1"/>
  <c r="E8" i="1" s="1"/>
  <c r="D7" i="1"/>
  <c r="C7" i="1"/>
  <c r="E7" i="1" s="1"/>
  <c r="D6" i="1"/>
  <c r="C6" i="1"/>
  <c r="E6" i="1" s="1"/>
  <c r="D5" i="1"/>
  <c r="C5" i="1"/>
  <c r="E11" i="1" l="1"/>
  <c r="C21" i="1"/>
  <c r="E5" i="1"/>
  <c r="E9" i="1"/>
  <c r="E20" i="1" l="1"/>
  <c r="E16" i="1"/>
  <c r="E21" i="1" l="1"/>
</calcChain>
</file>

<file path=xl/sharedStrings.xml><?xml version="1.0" encoding="utf-8"?>
<sst xmlns="http://schemas.openxmlformats.org/spreadsheetml/2006/main" count="22" uniqueCount="22">
  <si>
    <t>NO</t>
  </si>
  <si>
    <t>JENIS IKAN</t>
  </si>
  <si>
    <t>JENIS PEMBESARAN</t>
  </si>
  <si>
    <t>PRODUKSI</t>
  </si>
  <si>
    <t>HARGA</t>
  </si>
  <si>
    <t xml:space="preserve"> NILAI (Rp)</t>
  </si>
  <si>
    <t>Nila</t>
  </si>
  <si>
    <t>Lele</t>
  </si>
  <si>
    <t>Bawal</t>
  </si>
  <si>
    <t>Gurame</t>
  </si>
  <si>
    <t>Udang Vaname</t>
  </si>
  <si>
    <t>Udang Windu</t>
  </si>
  <si>
    <t>Bandeng</t>
  </si>
  <si>
    <t>Nila Salin</t>
  </si>
  <si>
    <t>Rumput Laut</t>
  </si>
  <si>
    <t>Kerang Darah</t>
  </si>
  <si>
    <t>Kerang Hijau</t>
  </si>
  <si>
    <t>Jumlah</t>
  </si>
  <si>
    <t>TAHUN 2025</t>
  </si>
  <si>
    <t>Sumber: Dinas Kelautan dan Perikanan Kab. Demak</t>
  </si>
  <si>
    <t>JUMLAH TOTAL PRODUKSI DAN NILAI PERIKANAN BUDIDAYA DARI SELURUH KABUPATEN WILAYAH</t>
  </si>
  <si>
    <t>51995,85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</si>
</sst>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1" fontId="2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3" fontId="5" fillId="0" borderId="8" xfId="1" applyNumberFormat="1" applyFont="1" applyBorder="1"/>
    <xf numFmtId="41" fontId="5" fillId="0" borderId="9" xfId="1" applyFont="1" applyBorder="1"/>
    <xf numFmtId="41" fontId="5" fillId="0" borderId="8" xfId="1" applyFont="1" applyBorder="1"/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3" fontId="5" fillId="0" borderId="9" xfId="1" applyNumberFormat="1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/>
    <xf numFmtId="41" fontId="7" fillId="0" borderId="9" xfId="1" applyFont="1" applyBorder="1"/>
    <xf numFmtId="0" fontId="0" fillId="0" borderId="13" xfId="0" applyBorder="1" applyAlignment="1">
      <alignment horizontal="center"/>
    </xf>
    <xf numFmtId="0" fontId="0" fillId="0" borderId="6" xfId="0" applyBorder="1"/>
    <xf numFmtId="41" fontId="6" fillId="0" borderId="6" xfId="1" applyFont="1" applyBorder="1"/>
    <xf numFmtId="41" fontId="8" fillId="0" borderId="0" xfId="0" applyNumberFormat="1" applyFont="1"/>
    <xf numFmtId="0" fontId="8" fillId="0" borderId="0" xfId="0" applyFont="1"/>
    <xf numFmtId="0" fontId="3" fillId="0" borderId="0" xfId="0" applyFont="1"/>
    <xf numFmtId="41" fontId="3" fillId="0" borderId="0" xfId="0" applyNumberFormat="1" applyFont="1"/>
    <xf numFmtId="41" fontId="0" fillId="0" borderId="0" xfId="0" applyNumberFormat="1"/>
    <xf numFmtId="0" fontId="9" fillId="0" borderId="0" xfId="0" applyFont="1" applyAlignment="1">
      <alignment horizontal="left"/>
    </xf>
    <xf numFmtId="0" fontId="4" fillId="0" borderId="0" xfId="0" applyFont="1" applyAlignment="1"/>
    <xf numFmtId="0" fontId="7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.%20DOWNOAD%20-%20D\LK%20PRODUKSI%20PEMBESARAN%20TAHUN%202025%20DEMAK.xlsx" TargetMode="External"/><Relationship Id="rId1" Type="http://schemas.openxmlformats.org/officeDocument/2006/relationships/externalLinkPath" Target="/1.%20DOWNOAD%20-%20D/LK%20PRODUKSI%20PEMBESARAN%20TAHUN%202025%20DEM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nfigurasi"/>
      <sheetName val="data tahunan"/>
      <sheetName val="PRODUKSI (IKAN)"/>
      <sheetName val="NILAI PRODUKSI"/>
      <sheetName val="produksi (homogenitas)"/>
      <sheetName val="SARPRAS"/>
      <sheetName val="Tambak"/>
      <sheetName val="Kolam"/>
      <sheetName val="HARGA IKAN"/>
      <sheetName val="Sheet3"/>
      <sheetName val="Sheet2"/>
      <sheetName val="Sheet1"/>
    </sheetNames>
    <sheetDataSet>
      <sheetData sheetId="0"/>
      <sheetData sheetId="1"/>
      <sheetData sheetId="2">
        <row r="7">
          <cell r="O7">
            <v>1997825</v>
          </cell>
        </row>
        <row r="8">
          <cell r="O8">
            <v>39597901</v>
          </cell>
        </row>
        <row r="9">
          <cell r="O9">
            <v>28870</v>
          </cell>
        </row>
        <row r="10">
          <cell r="O10">
            <v>68423</v>
          </cell>
        </row>
        <row r="17">
          <cell r="O17">
            <v>572195</v>
          </cell>
        </row>
        <row r="18">
          <cell r="O18">
            <v>131275</v>
          </cell>
        </row>
        <row r="19">
          <cell r="O19">
            <v>8581810</v>
          </cell>
        </row>
        <row r="20">
          <cell r="O20">
            <v>129574</v>
          </cell>
        </row>
        <row r="21">
          <cell r="O21">
            <v>80928</v>
          </cell>
        </row>
        <row r="22">
          <cell r="O22">
            <v>392117</v>
          </cell>
        </row>
        <row r="23">
          <cell r="O23">
            <v>414929</v>
          </cell>
        </row>
      </sheetData>
      <sheetData sheetId="3"/>
      <sheetData sheetId="4"/>
      <sheetData sheetId="5"/>
      <sheetData sheetId="6"/>
      <sheetData sheetId="7"/>
      <sheetData sheetId="8">
        <row r="5">
          <cell r="C5">
            <v>23000</v>
          </cell>
        </row>
        <row r="6">
          <cell r="C6">
            <v>19000</v>
          </cell>
        </row>
        <row r="7">
          <cell r="C7">
            <v>16000</v>
          </cell>
        </row>
        <row r="8">
          <cell r="C8">
            <v>35000</v>
          </cell>
        </row>
        <row r="9">
          <cell r="C9">
            <v>70000</v>
          </cell>
        </row>
        <row r="10">
          <cell r="C10">
            <v>105000</v>
          </cell>
        </row>
        <row r="11">
          <cell r="C11">
            <v>29000</v>
          </cell>
        </row>
        <row r="12">
          <cell r="C12">
            <v>23000</v>
          </cell>
        </row>
        <row r="13">
          <cell r="C13">
            <v>1000</v>
          </cell>
        </row>
        <row r="14">
          <cell r="C14">
            <v>20000</v>
          </cell>
        </row>
        <row r="15">
          <cell r="C15">
            <v>10000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299A5-86F2-4D6D-8EE2-B0F84C30F0E1}">
  <sheetPr codeName="Sheet4">
    <tabColor rgb="FFFF0000"/>
  </sheetPr>
  <dimension ref="A1:K24"/>
  <sheetViews>
    <sheetView tabSelected="1" workbookViewId="0"/>
  </sheetViews>
  <sheetFormatPr defaultRowHeight="14.4" x14ac:dyDescent="0.3"/>
  <cols>
    <col min="1" max="1" width="6.88671875" customWidth="1"/>
    <col min="2" max="2" width="18.21875" customWidth="1"/>
    <col min="3" max="4" width="19.44140625" customWidth="1"/>
    <col min="5" max="5" width="19.44140625" style="28" customWidth="1"/>
    <col min="6" max="6" width="11.33203125" customWidth="1"/>
    <col min="9" max="9" width="11.44140625" customWidth="1"/>
    <col min="12" max="12" width="15.88671875" bestFit="1" customWidth="1"/>
  </cols>
  <sheetData>
    <row r="1" spans="1:11" ht="18" x14ac:dyDescent="0.35">
      <c r="A1" s="30" t="s">
        <v>20</v>
      </c>
      <c r="B1" s="30"/>
      <c r="C1" s="30"/>
      <c r="D1" s="30"/>
      <c r="E1" s="30"/>
      <c r="F1" s="2"/>
      <c r="G1" s="2"/>
      <c r="H1" s="2"/>
      <c r="I1" s="2"/>
      <c r="J1" s="2"/>
      <c r="K1" s="2"/>
    </row>
    <row r="2" spans="1:11" ht="18.600000000000001" thickBot="1" x14ac:dyDescent="0.4">
      <c r="A2" s="1" t="s">
        <v>18</v>
      </c>
      <c r="B2" s="1"/>
      <c r="C2" s="1"/>
      <c r="D2" s="1"/>
      <c r="E2" s="1"/>
    </row>
    <row r="3" spans="1:11" x14ac:dyDescent="0.3">
      <c r="A3" s="3" t="s">
        <v>0</v>
      </c>
      <c r="B3" s="4" t="s">
        <v>1</v>
      </c>
      <c r="C3" s="5" t="s">
        <v>2</v>
      </c>
      <c r="D3" s="5"/>
      <c r="E3" s="5"/>
    </row>
    <row r="4" spans="1:11" ht="15" thickBot="1" x14ac:dyDescent="0.35">
      <c r="A4" s="6"/>
      <c r="B4" s="7"/>
      <c r="C4" s="8" t="s">
        <v>3</v>
      </c>
      <c r="D4" s="8" t="s">
        <v>4</v>
      </c>
      <c r="E4" s="9" t="s">
        <v>5</v>
      </c>
    </row>
    <row r="5" spans="1:11" ht="15.6" x14ac:dyDescent="0.3">
      <c r="A5" s="10">
        <v>1</v>
      </c>
      <c r="B5" s="11" t="s">
        <v>6</v>
      </c>
      <c r="C5" s="12">
        <f>'[1]PRODUKSI (IKAN)'!O7</f>
        <v>1997825</v>
      </c>
      <c r="D5" s="13">
        <f>'[1]HARGA IKAN'!C5</f>
        <v>23000</v>
      </c>
      <c r="E5" s="14">
        <f>C5*D5</f>
        <v>45949975000</v>
      </c>
    </row>
    <row r="6" spans="1:11" ht="15.6" x14ac:dyDescent="0.3">
      <c r="A6" s="15">
        <v>2</v>
      </c>
      <c r="B6" s="16" t="s">
        <v>7</v>
      </c>
      <c r="C6" s="12">
        <f>'[1]PRODUKSI (IKAN)'!O8</f>
        <v>39597901</v>
      </c>
      <c r="D6" s="13">
        <f>'[1]HARGA IKAN'!C6</f>
        <v>19000</v>
      </c>
      <c r="E6" s="14">
        <f t="shared" ref="E6:E15" si="0">C6*D6</f>
        <v>752360119000</v>
      </c>
    </row>
    <row r="7" spans="1:11" ht="15.6" x14ac:dyDescent="0.3">
      <c r="A7" s="15">
        <v>3</v>
      </c>
      <c r="B7" s="16" t="s">
        <v>8</v>
      </c>
      <c r="C7" s="12">
        <f>'[1]PRODUKSI (IKAN)'!O9</f>
        <v>28870</v>
      </c>
      <c r="D7" s="13">
        <f>'[1]HARGA IKAN'!C7</f>
        <v>16000</v>
      </c>
      <c r="E7" s="14">
        <f>C7*D7</f>
        <v>461920000</v>
      </c>
    </row>
    <row r="8" spans="1:11" ht="15.6" x14ac:dyDescent="0.3">
      <c r="A8" s="15">
        <v>4</v>
      </c>
      <c r="B8" s="16" t="s">
        <v>9</v>
      </c>
      <c r="C8" s="12">
        <f>'[1]PRODUKSI (IKAN)'!O10</f>
        <v>68423</v>
      </c>
      <c r="D8" s="13">
        <f>'[1]HARGA IKAN'!C8</f>
        <v>35000</v>
      </c>
      <c r="E8" s="14">
        <f>C8*D8</f>
        <v>2394805000</v>
      </c>
    </row>
    <row r="9" spans="1:11" ht="15.6" x14ac:dyDescent="0.3">
      <c r="A9" s="15">
        <v>5</v>
      </c>
      <c r="B9" s="16" t="s">
        <v>10</v>
      </c>
      <c r="C9" s="17">
        <f>'[1]PRODUKSI (IKAN)'!O17</f>
        <v>572195</v>
      </c>
      <c r="D9" s="13">
        <f>'[1]HARGA IKAN'!C9</f>
        <v>70000</v>
      </c>
      <c r="E9" s="14">
        <f>C9*D9</f>
        <v>40053650000</v>
      </c>
    </row>
    <row r="10" spans="1:11" ht="15.6" x14ac:dyDescent="0.3">
      <c r="A10" s="15">
        <v>6</v>
      </c>
      <c r="B10" s="16" t="s">
        <v>11</v>
      </c>
      <c r="C10" s="17">
        <f>'[1]PRODUKSI (IKAN)'!O18</f>
        <v>131275</v>
      </c>
      <c r="D10" s="13">
        <f>'[1]HARGA IKAN'!C10</f>
        <v>105000</v>
      </c>
      <c r="E10" s="14">
        <f>C10*D10</f>
        <v>13783875000</v>
      </c>
    </row>
    <row r="11" spans="1:11" ht="15.6" x14ac:dyDescent="0.3">
      <c r="A11" s="15">
        <v>7</v>
      </c>
      <c r="B11" s="16" t="s">
        <v>12</v>
      </c>
      <c r="C11" s="17">
        <f>'[1]PRODUKSI (IKAN)'!O19</f>
        <v>8581810</v>
      </c>
      <c r="D11" s="13">
        <f>'[1]HARGA IKAN'!C11</f>
        <v>29000</v>
      </c>
      <c r="E11" s="14">
        <f t="shared" si="0"/>
        <v>248872490000</v>
      </c>
    </row>
    <row r="12" spans="1:11" ht="15.6" x14ac:dyDescent="0.3">
      <c r="A12" s="15">
        <v>8</v>
      </c>
      <c r="B12" s="16" t="s">
        <v>13</v>
      </c>
      <c r="C12" s="17">
        <f>'[1]PRODUKSI (IKAN)'!O20</f>
        <v>129574</v>
      </c>
      <c r="D12" s="13">
        <f>'[1]HARGA IKAN'!C12</f>
        <v>23000</v>
      </c>
      <c r="E12" s="14">
        <f t="shared" si="0"/>
        <v>2980202000</v>
      </c>
    </row>
    <row r="13" spans="1:11" ht="15.6" x14ac:dyDescent="0.3">
      <c r="A13" s="15">
        <v>9</v>
      </c>
      <c r="B13" s="16" t="s">
        <v>14</v>
      </c>
      <c r="C13" s="17">
        <f>'[1]PRODUKSI (IKAN)'!O21</f>
        <v>80928</v>
      </c>
      <c r="D13" s="13">
        <f>'[1]HARGA IKAN'!C13</f>
        <v>1000</v>
      </c>
      <c r="E13" s="14">
        <f t="shared" si="0"/>
        <v>80928000</v>
      </c>
    </row>
    <row r="14" spans="1:11" ht="15.6" x14ac:dyDescent="0.3">
      <c r="A14" s="15">
        <v>10</v>
      </c>
      <c r="B14" s="16" t="s">
        <v>15</v>
      </c>
      <c r="C14" s="17">
        <f>'[1]PRODUKSI (IKAN)'!O22</f>
        <v>392117</v>
      </c>
      <c r="D14" s="13">
        <f>'[1]HARGA IKAN'!C14</f>
        <v>20000</v>
      </c>
      <c r="E14" s="14">
        <f t="shared" si="0"/>
        <v>7842340000</v>
      </c>
    </row>
    <row r="15" spans="1:11" ht="15.6" x14ac:dyDescent="0.3">
      <c r="A15" s="18">
        <v>11</v>
      </c>
      <c r="B15" s="19" t="s">
        <v>16</v>
      </c>
      <c r="C15" s="17">
        <f>'[1]PRODUKSI (IKAN)'!O23</f>
        <v>414929</v>
      </c>
      <c r="D15" s="13">
        <f>'[1]HARGA IKAN'!C15</f>
        <v>10000</v>
      </c>
      <c r="E15" s="14">
        <f t="shared" si="0"/>
        <v>4149290000</v>
      </c>
    </row>
    <row r="16" spans="1:11" ht="15.6" x14ac:dyDescent="0.3">
      <c r="A16" s="31" t="s">
        <v>17</v>
      </c>
      <c r="B16" s="31"/>
      <c r="C16" s="32" t="s">
        <v>21</v>
      </c>
      <c r="D16" s="20"/>
      <c r="E16" s="20">
        <f>SUM(E5:E15)</f>
        <v>1118929594000</v>
      </c>
    </row>
    <row r="17" spans="1:7" ht="15" thickBot="1" x14ac:dyDescent="0.35">
      <c r="A17" s="21"/>
      <c r="B17" s="22"/>
      <c r="C17" s="23"/>
      <c r="D17" s="23"/>
      <c r="E17" s="23"/>
    </row>
    <row r="19" spans="1:7" ht="15.6" x14ac:dyDescent="0.3">
      <c r="A19" s="29" t="s">
        <v>19</v>
      </c>
      <c r="B19" s="29"/>
      <c r="C19" s="29"/>
      <c r="D19" s="29"/>
      <c r="E19" s="29"/>
      <c r="F19" s="29"/>
      <c r="G19" s="29"/>
    </row>
    <row r="20" spans="1:7" x14ac:dyDescent="0.3">
      <c r="C20" s="24">
        <f>SUM(C9:C14)</f>
        <v>9887899</v>
      </c>
      <c r="D20" s="25"/>
      <c r="E20" s="24">
        <f>SUM(E9:E14)</f>
        <v>313613485000</v>
      </c>
      <c r="F20" s="26"/>
    </row>
    <row r="21" spans="1:7" x14ac:dyDescent="0.3">
      <c r="C21" s="24">
        <f>C19+C20</f>
        <v>9887899</v>
      </c>
      <c r="D21" s="24"/>
      <c r="E21" s="24">
        <f t="shared" ref="E21" si="1">E19+E20</f>
        <v>313613485000</v>
      </c>
      <c r="F21" s="26"/>
    </row>
    <row r="22" spans="1:7" x14ac:dyDescent="0.3">
      <c r="C22" s="26"/>
      <c r="D22" s="26"/>
      <c r="E22" s="27"/>
      <c r="F22" s="26"/>
    </row>
    <row r="23" spans="1:7" x14ac:dyDescent="0.3">
      <c r="C23" s="26"/>
      <c r="D23" s="26"/>
      <c r="E23" s="27"/>
      <c r="F23" s="26"/>
    </row>
    <row r="24" spans="1:7" x14ac:dyDescent="0.3">
      <c r="C24" s="26"/>
      <c r="D24" s="26"/>
      <c r="E24" s="27"/>
      <c r="F24" s="26"/>
    </row>
  </sheetData>
  <mergeCells count="6">
    <mergeCell ref="A16:B16"/>
    <mergeCell ref="A19:G19"/>
    <mergeCell ref="A2:E2"/>
    <mergeCell ref="A3:A4"/>
    <mergeCell ref="B3:B4"/>
    <mergeCell ref="C3:E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NILAI PRODUKSI</vt:lpstr>
      <vt:lpstr>'NILAI PRODUKSI'!Print_Area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ip5</dc:creator>
  <cp:lastModifiedBy>lenovo ip5</cp:lastModifiedBy>
  <dcterms:created xsi:type="dcterms:W3CDTF">2026-01-19T04:01:16Z</dcterms:created>
  <dcterms:modified xsi:type="dcterms:W3CDTF">2026-01-19T04:11:56Z</dcterms:modified>
</cp:coreProperties>
</file>