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D7B73B7E-8795-4F27-A1C7-CFD32B53D702}" xr6:coauthVersionLast="47" xr6:coauthVersionMax="47" xr10:uidLastSave="{00000000-0000-0000-0000-000000000000}"/>
  <bookViews>
    <workbookView xWindow="-108" yWindow="-108" windowWidth="23256" windowHeight="12576" xr2:uid="{73ABF4F4-6FCD-4D42-8FEB-66734B77565B}"/>
  </bookViews>
  <sheets>
    <sheet name="Sheet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9" i="1" l="1"/>
  <c r="J11" i="1" s="1"/>
  <c r="I89" i="1"/>
  <c r="G89" i="1"/>
  <c r="G11" i="1" s="1"/>
  <c r="G13" i="1" s="1"/>
  <c r="F89" i="1"/>
  <c r="D89" i="1"/>
  <c r="C89" i="1"/>
  <c r="K86" i="1"/>
  <c r="H86" i="1"/>
  <c r="E86" i="1"/>
  <c r="K85" i="1"/>
  <c r="H85" i="1"/>
  <c r="E85" i="1"/>
  <c r="K84" i="1"/>
  <c r="H84" i="1"/>
  <c r="E84" i="1"/>
  <c r="K83" i="1"/>
  <c r="H83" i="1"/>
  <c r="E83" i="1"/>
  <c r="K81" i="1"/>
  <c r="H81" i="1"/>
  <c r="E81" i="1"/>
  <c r="K80" i="1"/>
  <c r="H80" i="1"/>
  <c r="E80" i="1"/>
  <c r="K79" i="1"/>
  <c r="H79" i="1"/>
  <c r="E79" i="1"/>
  <c r="K78" i="1"/>
  <c r="H78" i="1"/>
  <c r="E78" i="1"/>
  <c r="K76" i="1"/>
  <c r="H76" i="1"/>
  <c r="E76" i="1"/>
  <c r="H75" i="1"/>
  <c r="K74" i="1"/>
  <c r="H74" i="1"/>
  <c r="E74" i="1"/>
  <c r="K73" i="1"/>
  <c r="H73" i="1"/>
  <c r="E73" i="1"/>
  <c r="K72" i="1"/>
  <c r="H72" i="1"/>
  <c r="E72" i="1"/>
  <c r="K70" i="1"/>
  <c r="H70" i="1"/>
  <c r="E70" i="1"/>
  <c r="K69" i="1"/>
  <c r="H69" i="1"/>
  <c r="E69" i="1"/>
  <c r="K68" i="1"/>
  <c r="H68" i="1"/>
  <c r="E68" i="1"/>
  <c r="K67" i="1"/>
  <c r="K89" i="1" s="1"/>
  <c r="H67" i="1"/>
  <c r="H89" i="1" s="1"/>
  <c r="E67" i="1"/>
  <c r="E89" i="1" s="1"/>
  <c r="J64" i="1"/>
  <c r="I64" i="1"/>
  <c r="G64" i="1"/>
  <c r="F64" i="1"/>
  <c r="F11" i="1" s="1"/>
  <c r="F13" i="1" s="1"/>
  <c r="D64" i="1"/>
  <c r="D11" i="1" s="1"/>
  <c r="D13" i="1" s="1"/>
  <c r="C64" i="1"/>
  <c r="K62" i="1"/>
  <c r="H62" i="1"/>
  <c r="E62" i="1"/>
  <c r="K61" i="1"/>
  <c r="H61" i="1"/>
  <c r="E61" i="1"/>
  <c r="K60" i="1"/>
  <c r="H60" i="1"/>
  <c r="E60" i="1"/>
  <c r="K59" i="1"/>
  <c r="H59" i="1"/>
  <c r="E59" i="1"/>
  <c r="K57" i="1"/>
  <c r="H57" i="1"/>
  <c r="E57" i="1"/>
  <c r="K56" i="1"/>
  <c r="H56" i="1"/>
  <c r="E56" i="1"/>
  <c r="K55" i="1"/>
  <c r="H55" i="1"/>
  <c r="E55" i="1"/>
  <c r="K54" i="1"/>
  <c r="H54" i="1"/>
  <c r="E54" i="1"/>
  <c r="K52" i="1"/>
  <c r="H52" i="1"/>
  <c r="E52" i="1"/>
  <c r="K51" i="1"/>
  <c r="H51" i="1"/>
  <c r="E51" i="1"/>
  <c r="K50" i="1"/>
  <c r="H50" i="1"/>
  <c r="E50" i="1"/>
  <c r="K49" i="1"/>
  <c r="H49" i="1"/>
  <c r="E49" i="1"/>
  <c r="K47" i="1"/>
  <c r="H47" i="1"/>
  <c r="E47" i="1"/>
  <c r="K46" i="1"/>
  <c r="H46" i="1"/>
  <c r="E46" i="1"/>
  <c r="K45" i="1"/>
  <c r="H45" i="1"/>
  <c r="E45" i="1"/>
  <c r="K44" i="1"/>
  <c r="H44" i="1"/>
  <c r="E44" i="1"/>
  <c r="K42" i="1"/>
  <c r="H42" i="1"/>
  <c r="E42" i="1"/>
  <c r="K41" i="1"/>
  <c r="H41" i="1"/>
  <c r="E41" i="1"/>
  <c r="K40" i="1"/>
  <c r="H40" i="1"/>
  <c r="E40" i="1"/>
  <c r="K39" i="1"/>
  <c r="H39" i="1"/>
  <c r="E39" i="1"/>
  <c r="K38" i="1"/>
  <c r="H38" i="1"/>
  <c r="E38" i="1"/>
  <c r="K37" i="1"/>
  <c r="H37" i="1"/>
  <c r="E37" i="1"/>
  <c r="K36" i="1"/>
  <c r="H36" i="1"/>
  <c r="E36" i="1"/>
  <c r="K35" i="1"/>
  <c r="H35" i="1"/>
  <c r="E35" i="1"/>
  <c r="K34" i="1"/>
  <c r="H34" i="1"/>
  <c r="E34" i="1"/>
  <c r="K33" i="1"/>
  <c r="H33" i="1"/>
  <c r="E33" i="1"/>
  <c r="K32" i="1"/>
  <c r="H32" i="1"/>
  <c r="E32" i="1"/>
  <c r="K31" i="1"/>
  <c r="H31" i="1"/>
  <c r="E31" i="1"/>
  <c r="K30" i="1"/>
  <c r="H30" i="1"/>
  <c r="E30" i="1"/>
  <c r="K29" i="1"/>
  <c r="H29" i="1"/>
  <c r="E29" i="1"/>
  <c r="K28" i="1"/>
  <c r="H28" i="1"/>
  <c r="E28" i="1"/>
  <c r="K27" i="1"/>
  <c r="H27" i="1"/>
  <c r="E27" i="1"/>
  <c r="K26" i="1"/>
  <c r="H26" i="1"/>
  <c r="E26" i="1"/>
  <c r="K25" i="1"/>
  <c r="H25" i="1"/>
  <c r="E25" i="1"/>
  <c r="K24" i="1"/>
  <c r="H24" i="1"/>
  <c r="E24" i="1"/>
  <c r="K23" i="1"/>
  <c r="H23" i="1"/>
  <c r="E23" i="1"/>
  <c r="K22" i="1"/>
  <c r="H22" i="1"/>
  <c r="E22" i="1"/>
  <c r="K21" i="1"/>
  <c r="H21" i="1"/>
  <c r="E21" i="1"/>
  <c r="K20" i="1"/>
  <c r="E20" i="1"/>
  <c r="K19" i="1"/>
  <c r="H19" i="1"/>
  <c r="E19" i="1"/>
  <c r="K18" i="1"/>
  <c r="H18" i="1"/>
  <c r="E18" i="1"/>
  <c r="K17" i="1"/>
  <c r="H17" i="1"/>
  <c r="E17" i="1"/>
  <c r="E64" i="1" s="1"/>
  <c r="E11" i="1" s="1"/>
  <c r="E13" i="1" s="1"/>
  <c r="K16" i="1"/>
  <c r="K64" i="1" s="1"/>
  <c r="K11" i="1" s="1"/>
  <c r="H16" i="1"/>
  <c r="H64" i="1" s="1"/>
  <c r="H11" i="1" s="1"/>
  <c r="H13" i="1" s="1"/>
  <c r="E16" i="1"/>
  <c r="H12" i="1"/>
  <c r="G12" i="1"/>
  <c r="F12" i="1"/>
  <c r="E12" i="1"/>
  <c r="D12" i="1"/>
  <c r="C12" i="1"/>
  <c r="I11" i="1"/>
  <c r="C11" i="1"/>
  <c r="C13" i="1" s="1"/>
  <c r="F5" i="1"/>
  <c r="E5" i="1"/>
  <c r="F4" i="1"/>
  <c r="E4" i="1"/>
</calcChain>
</file>

<file path=xl/sharedStrings.xml><?xml version="1.0" encoding="utf-8"?>
<sst xmlns="http://schemas.openxmlformats.org/spreadsheetml/2006/main" count="79" uniqueCount="64">
  <si>
    <t>TABEL  5</t>
  </si>
  <si>
    <t>JUMLAH KUNJUNGAN PASIEN BARU RAWAT JALAN, RAWAT INAP, DAN KUNJUNGAN GANGGUAN JIWA DI SARANA PELAYANAN KESEHATAN</t>
  </si>
  <si>
    <t>NO</t>
  </si>
  <si>
    <t>SARANA PELAYANAN KESEHATAN</t>
  </si>
  <si>
    <t>JUMLAH KUNJUNGAN</t>
  </si>
  <si>
    <t>KUNJUNGAN GANGGUAN JIWA</t>
  </si>
  <si>
    <t>RAWAT JALAN</t>
  </si>
  <si>
    <t>RAWAT INAP</t>
  </si>
  <si>
    <t>JUMLAH</t>
  </si>
  <si>
    <t>L</t>
  </si>
  <si>
    <t>P</t>
  </si>
  <si>
    <t>L+P</t>
  </si>
  <si>
    <t>JUMLAH PENDUDUK KAB/KOTA</t>
  </si>
  <si>
    <t>CAKUPAN KUNJUNGAN (%)</t>
  </si>
  <si>
    <t>A</t>
  </si>
  <si>
    <t>Fasilitas Pelayanan Kesehatan Tingkat Pertama</t>
  </si>
  <si>
    <t>Puskesmas</t>
  </si>
  <si>
    <t>Puskesmas Mranggen I</t>
  </si>
  <si>
    <t>Puskesmas Mranggen II</t>
  </si>
  <si>
    <t>Puskesmas Mranggen III</t>
  </si>
  <si>
    <t>Puskesmas Karangawen I</t>
  </si>
  <si>
    <t>Puskesmas Karangawen II</t>
  </si>
  <si>
    <t>Puskesmas Guntur I</t>
  </si>
  <si>
    <t>Puskesmas Guntur II</t>
  </si>
  <si>
    <t>Puskesmas Sayung I</t>
  </si>
  <si>
    <t>Puskesmas Sayung II</t>
  </si>
  <si>
    <t>Puskesmas Karang Tengah</t>
  </si>
  <si>
    <t>Puskesmas Bonang I</t>
  </si>
  <si>
    <t>Puskesmas Bonang II</t>
  </si>
  <si>
    <t>Puskesmas Demak I</t>
  </si>
  <si>
    <t>Puskesmas Demak II</t>
  </si>
  <si>
    <t>Puskesmas Demak III</t>
  </si>
  <si>
    <t>Puskesmas Wonosalam I</t>
  </si>
  <si>
    <t>Puskesmas Wonosalam II</t>
  </si>
  <si>
    <t>Puskesmas Dempet</t>
  </si>
  <si>
    <t xml:space="preserve">Puskesmas Kebonagung </t>
  </si>
  <si>
    <t>Puskesmas Gajah I</t>
  </si>
  <si>
    <t>Puskesmas Gajah II</t>
  </si>
  <si>
    <t>Puskesmas Karanganyar I</t>
  </si>
  <si>
    <t>Puskesmas Karanganyar II</t>
  </si>
  <si>
    <t>Puskesmas Mijen I</t>
  </si>
  <si>
    <t>Puskesmas Mijen II</t>
  </si>
  <si>
    <t>Puskesmas Wedung I</t>
  </si>
  <si>
    <t>Puskesmas Wedung II</t>
  </si>
  <si>
    <t>Klinik Pratama</t>
  </si>
  <si>
    <t>dst</t>
  </si>
  <si>
    <t>Praktik Mandiri Dokter</t>
  </si>
  <si>
    <t>Praktik Mandiri Dokter Gigi</t>
  </si>
  <si>
    <t>Praktik Mandiri Bidan</t>
  </si>
  <si>
    <t>SUB JUMLAH I</t>
  </si>
  <si>
    <t>B</t>
  </si>
  <si>
    <t>Fasilitas Pelayanan Kesehatan Tingkat Lanjut</t>
  </si>
  <si>
    <t>Klinik Utama</t>
  </si>
  <si>
    <t>RS Umum</t>
  </si>
  <si>
    <t>1 RSUD Sunan Kalijaga</t>
  </si>
  <si>
    <t>2 RSI NU Demak</t>
  </si>
  <si>
    <t>3 RSU Pelita Anugerah</t>
  </si>
  <si>
    <t>4 RSUD Sultan Fatah</t>
  </si>
  <si>
    <t>-</t>
  </si>
  <si>
    <t>RS Khusus</t>
  </si>
  <si>
    <t>Praktik Mandiri Dokter Spesialis</t>
  </si>
  <si>
    <t>SUB JUMLAH II</t>
  </si>
  <si>
    <t>Sumber: - Seksi Pelayanan Kesehatan</t>
  </si>
  <si>
    <t>Catatan: Puskesmas non rawat inap hanya melayani kunjungan rawat jalan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</si>
</sst>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#,##0.0_);\(#,##0.0\)"/>
  </numFmts>
  <fonts count="8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indexed="10"/>
      <name val="Arial"/>
      <family val="2"/>
    </font>
    <font>
      <sz val="13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Continuous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37" fontId="5" fillId="0" borderId="9" xfId="1" applyNumberFormat="1" applyFont="1" applyBorder="1" applyAlignment="1">
      <alignment vertical="center"/>
    </xf>
    <xf numFmtId="37" fontId="5" fillId="2" borderId="10" xfId="1" applyNumberFormat="1" applyFont="1" applyFill="1" applyBorder="1" applyAlignment="1">
      <alignment horizontal="center" vertical="center"/>
    </xf>
    <xf numFmtId="37" fontId="5" fillId="2" borderId="11" xfId="1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165" fontId="5" fillId="0" borderId="8" xfId="1" applyNumberFormat="1" applyFont="1" applyBorder="1" applyAlignment="1">
      <alignment vertical="center"/>
    </xf>
    <xf numFmtId="37" fontId="5" fillId="2" borderId="12" xfId="1" applyNumberFormat="1" applyFont="1" applyFill="1" applyBorder="1" applyAlignment="1">
      <alignment horizontal="center" vertical="center"/>
    </xf>
    <xf numFmtId="37" fontId="5" fillId="2" borderId="13" xfId="1" applyNumberFormat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37" fontId="1" fillId="0" borderId="4" xfId="1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37" fontId="1" fillId="0" borderId="15" xfId="1" applyNumberFormat="1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37" fontId="1" fillId="0" borderId="9" xfId="1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37" fontId="1" fillId="0" borderId="17" xfId="1" applyNumberFormat="1" applyFont="1" applyBorder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[0] 2 2" xfId="1" xr:uid="{3DDAF912-23D7-421E-8012-7282D7533A8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dah/Documents/BAHAN%20BALI/JUKNIS%20PROFIL/Users/user/Documents/Pedoman%20Profil%20Terpilah/JUKNIS%20PROFIL%202015/LAMPIRAN%20JUKNIS%20PROFIL%20KES%20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Rekap%20Tab.%20PROFIL%20KES.%20%202020...update..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</sheetNames>
    <sheetDataSet>
      <sheetData sheetId="0" refreshError="1"/>
      <sheetData sheetId="1" refreshError="1">
        <row r="5">
          <cell r="E5" t="str">
            <v>KABUPATEN/KOTA</v>
          </cell>
        </row>
        <row r="6">
          <cell r="E6" t="str">
            <v xml:space="preserve">TAHUN 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 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F5" t="str">
            <v>DEMAK</v>
          </cell>
        </row>
        <row r="6">
          <cell r="F6">
            <v>2020</v>
          </cell>
        </row>
      </sheetData>
      <sheetData sheetId="2">
        <row r="28">
          <cell r="C28">
            <v>601715</v>
          </cell>
          <cell r="D28">
            <v>590997</v>
          </cell>
          <cell r="E28">
            <v>1192712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C2230-581D-4401-A9AD-F938C256BBD6}">
  <dimension ref="A1:K94"/>
  <sheetViews>
    <sheetView tabSelected="1" workbookViewId="0">
      <selection sqref="A1:K94"/>
    </sheetView>
  </sheetViews>
  <sheetFormatPr defaultRowHeight="14.4" x14ac:dyDescent="0.3"/>
  <cols>
    <col min="1" max="1" width="5.6640625" customWidth="1"/>
    <col min="2" max="2" width="54.44140625" bestFit="1" customWidth="1"/>
    <col min="3" max="11" width="15.6640625" customWidth="1"/>
  </cols>
  <sheetData>
    <row r="1" spans="1:11" ht="15" x14ac:dyDescent="0.3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1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6.8" x14ac:dyDescent="0.3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6.8" x14ac:dyDescent="0.3">
      <c r="A4" s="5"/>
      <c r="B4" s="5"/>
      <c r="C4" s="5"/>
      <c r="D4" s="5"/>
      <c r="E4" s="6" t="str">
        <f>'[1]1'!E5</f>
        <v>KABUPATEN/KOTA</v>
      </c>
      <c r="F4" s="7" t="str">
        <f>'[2]1'!F5</f>
        <v>DEMAK</v>
      </c>
      <c r="G4" s="6"/>
      <c r="H4" s="6"/>
      <c r="I4" s="5"/>
      <c r="J4" s="5"/>
      <c r="K4" s="5"/>
    </row>
    <row r="5" spans="1:11" ht="16.8" x14ac:dyDescent="0.3">
      <c r="A5" s="5"/>
      <c r="B5" s="5"/>
      <c r="C5" s="5"/>
      <c r="D5" s="5"/>
      <c r="E5" s="6" t="str">
        <f>'[1]1'!E6</f>
        <v xml:space="preserve">TAHUN </v>
      </c>
      <c r="F5" s="7">
        <f>'[2]1'!F6</f>
        <v>2020</v>
      </c>
      <c r="G5" s="6"/>
      <c r="H5" s="6"/>
      <c r="I5" s="8"/>
      <c r="J5" s="8"/>
      <c r="K5" s="8"/>
    </row>
    <row r="6" spans="1:11" ht="15.6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ht="15" x14ac:dyDescent="0.3">
      <c r="A7" s="10" t="s">
        <v>2</v>
      </c>
      <c r="B7" s="11" t="s">
        <v>3</v>
      </c>
      <c r="C7" s="12" t="s">
        <v>4</v>
      </c>
      <c r="D7" s="12"/>
      <c r="E7" s="12"/>
      <c r="F7" s="12"/>
      <c r="G7" s="12"/>
      <c r="H7" s="12"/>
      <c r="I7" s="13" t="s">
        <v>5</v>
      </c>
      <c r="J7" s="12"/>
      <c r="K7" s="12"/>
    </row>
    <row r="8" spans="1:11" ht="15" x14ac:dyDescent="0.3">
      <c r="A8" s="14"/>
      <c r="B8" s="15"/>
      <c r="C8" s="16" t="s">
        <v>6</v>
      </c>
      <c r="D8" s="17"/>
      <c r="E8" s="18"/>
      <c r="F8" s="16" t="s">
        <v>7</v>
      </c>
      <c r="G8" s="17"/>
      <c r="H8" s="18"/>
      <c r="I8" s="16" t="s">
        <v>8</v>
      </c>
      <c r="J8" s="17"/>
      <c r="K8" s="18"/>
    </row>
    <row r="9" spans="1:11" ht="15" x14ac:dyDescent="0.3">
      <c r="A9" s="19"/>
      <c r="B9" s="20"/>
      <c r="C9" s="21" t="s">
        <v>9</v>
      </c>
      <c r="D9" s="21" t="s">
        <v>10</v>
      </c>
      <c r="E9" s="21" t="s">
        <v>11</v>
      </c>
      <c r="F9" s="21" t="s">
        <v>9</v>
      </c>
      <c r="G9" s="21" t="s">
        <v>10</v>
      </c>
      <c r="H9" s="21" t="s">
        <v>11</v>
      </c>
      <c r="I9" s="21" t="s">
        <v>9</v>
      </c>
      <c r="J9" s="21" t="s">
        <v>10</v>
      </c>
      <c r="K9" s="21" t="s">
        <v>11</v>
      </c>
    </row>
    <row r="10" spans="1:11" x14ac:dyDescent="0.3">
      <c r="A10" s="22">
        <v>1</v>
      </c>
      <c r="B10" s="22">
        <v>2</v>
      </c>
      <c r="C10" s="23">
        <v>3</v>
      </c>
      <c r="D10" s="22">
        <v>4</v>
      </c>
      <c r="E10" s="23">
        <v>5</v>
      </c>
      <c r="F10" s="22">
        <v>6</v>
      </c>
      <c r="G10" s="23">
        <v>7</v>
      </c>
      <c r="H10" s="22">
        <v>8</v>
      </c>
      <c r="I10" s="23">
        <v>9</v>
      </c>
      <c r="J10" s="22">
        <v>10</v>
      </c>
      <c r="K10" s="24">
        <v>11</v>
      </c>
    </row>
    <row r="11" spans="1:11" ht="15.6" x14ac:dyDescent="0.3">
      <c r="A11" s="25" t="s">
        <v>4</v>
      </c>
      <c r="B11" s="25"/>
      <c r="C11" s="26">
        <f t="shared" ref="C11:K11" si="0">C64+C89</f>
        <v>459164</v>
      </c>
      <c r="D11" s="26">
        <f t="shared" si="0"/>
        <v>589773</v>
      </c>
      <c r="E11" s="26">
        <f t="shared" si="0"/>
        <v>1053154</v>
      </c>
      <c r="F11" s="26">
        <f t="shared" si="0"/>
        <v>11194</v>
      </c>
      <c r="G11" s="26">
        <f t="shared" si="0"/>
        <v>15514</v>
      </c>
      <c r="H11" s="26">
        <f t="shared" si="0"/>
        <v>26708</v>
      </c>
      <c r="I11" s="26">
        <f t="shared" si="0"/>
        <v>7483</v>
      </c>
      <c r="J11" s="26">
        <f t="shared" si="0"/>
        <v>7808</v>
      </c>
      <c r="K11" s="26">
        <f t="shared" si="0"/>
        <v>15291</v>
      </c>
    </row>
    <row r="12" spans="1:11" ht="15.6" x14ac:dyDescent="0.3">
      <c r="A12" s="25" t="s">
        <v>12</v>
      </c>
      <c r="B12" s="25"/>
      <c r="C12" s="26">
        <f>'[2]2'!C28</f>
        <v>601715</v>
      </c>
      <c r="D12" s="26">
        <f>'[2]2'!D28</f>
        <v>590997</v>
      </c>
      <c r="E12" s="26">
        <f>'[2]2'!E28</f>
        <v>1192712</v>
      </c>
      <c r="F12" s="26">
        <f>'[2]2'!C28</f>
        <v>601715</v>
      </c>
      <c r="G12" s="26">
        <f>'[2]2'!D28</f>
        <v>590997</v>
      </c>
      <c r="H12" s="26">
        <f>'[2]2'!E28</f>
        <v>1192712</v>
      </c>
      <c r="I12" s="27"/>
      <c r="J12" s="27"/>
      <c r="K12" s="28"/>
    </row>
    <row r="13" spans="1:11" ht="15.6" x14ac:dyDescent="0.3">
      <c r="A13" s="29" t="s">
        <v>13</v>
      </c>
      <c r="B13" s="29"/>
      <c r="C13" s="30">
        <f t="shared" ref="C13:H13" si="1">C11/C12*100</f>
        <v>76.3092161571508</v>
      </c>
      <c r="D13" s="30">
        <f t="shared" si="1"/>
        <v>99.792892349707358</v>
      </c>
      <c r="E13" s="30">
        <f t="shared" si="1"/>
        <v>88.299103220224168</v>
      </c>
      <c r="F13" s="30">
        <f t="shared" si="1"/>
        <v>1.8603491686263431</v>
      </c>
      <c r="G13" s="30">
        <f t="shared" si="1"/>
        <v>2.6250556263398965</v>
      </c>
      <c r="H13" s="30">
        <f t="shared" si="1"/>
        <v>2.2392664784122234</v>
      </c>
      <c r="I13" s="31"/>
      <c r="J13" s="31"/>
      <c r="K13" s="32"/>
    </row>
    <row r="14" spans="1:11" ht="15.6" x14ac:dyDescent="0.3">
      <c r="A14" s="33" t="s">
        <v>14</v>
      </c>
      <c r="B14" s="34" t="s">
        <v>15</v>
      </c>
      <c r="C14" s="35"/>
      <c r="D14" s="36"/>
      <c r="E14" s="35"/>
      <c r="F14" s="36"/>
      <c r="G14" s="35"/>
      <c r="H14" s="36"/>
      <c r="I14" s="35"/>
      <c r="J14" s="36"/>
      <c r="K14" s="36"/>
    </row>
    <row r="15" spans="1:11" ht="15" x14ac:dyDescent="0.3">
      <c r="A15" s="37">
        <v>1</v>
      </c>
      <c r="B15" s="38" t="s">
        <v>16</v>
      </c>
      <c r="C15" s="39"/>
      <c r="D15" s="39"/>
      <c r="E15" s="39"/>
      <c r="F15" s="39"/>
      <c r="G15" s="39"/>
      <c r="H15" s="39"/>
      <c r="I15" s="39"/>
      <c r="J15" s="39"/>
      <c r="K15" s="39"/>
    </row>
    <row r="16" spans="1:11" ht="15" x14ac:dyDescent="0.3">
      <c r="A16" s="37"/>
      <c r="B16" s="40" t="s">
        <v>17</v>
      </c>
      <c r="C16" s="39">
        <v>7590</v>
      </c>
      <c r="D16" s="39">
        <v>15964</v>
      </c>
      <c r="E16" s="39">
        <f>SUM(C16:D16)</f>
        <v>23554</v>
      </c>
      <c r="F16" s="39">
        <v>0</v>
      </c>
      <c r="G16" s="39">
        <v>0</v>
      </c>
      <c r="H16" s="39">
        <f>SUM(F16:G16)</f>
        <v>0</v>
      </c>
      <c r="I16" s="39">
        <v>51</v>
      </c>
      <c r="J16" s="39">
        <v>73</v>
      </c>
      <c r="K16" s="39">
        <f>SUM(I16:J16)</f>
        <v>124</v>
      </c>
    </row>
    <row r="17" spans="1:11" ht="15" x14ac:dyDescent="0.3">
      <c r="A17" s="37"/>
      <c r="B17" s="40" t="s">
        <v>18</v>
      </c>
      <c r="C17" s="39">
        <v>10878</v>
      </c>
      <c r="D17" s="39">
        <v>20875</v>
      </c>
      <c r="E17" s="39">
        <f t="shared" ref="E17:E40" si="2">SUM(C17:D17)</f>
        <v>31753</v>
      </c>
      <c r="F17" s="39">
        <v>0</v>
      </c>
      <c r="G17" s="39">
        <v>0</v>
      </c>
      <c r="H17" s="39">
        <f t="shared" ref="H17:H40" si="3">SUM(F17:G17)</f>
        <v>0</v>
      </c>
      <c r="I17" s="39">
        <v>36</v>
      </c>
      <c r="J17" s="39">
        <v>34</v>
      </c>
      <c r="K17" s="39">
        <f t="shared" ref="K17:K40" si="4">SUM(I17:J17)</f>
        <v>70</v>
      </c>
    </row>
    <row r="18" spans="1:11" ht="15" x14ac:dyDescent="0.3">
      <c r="A18" s="37"/>
      <c r="B18" s="40" t="s">
        <v>19</v>
      </c>
      <c r="C18" s="39">
        <v>11723</v>
      </c>
      <c r="D18" s="39">
        <v>13956</v>
      </c>
      <c r="E18" s="39">
        <f t="shared" si="2"/>
        <v>25679</v>
      </c>
      <c r="F18" s="39">
        <v>100</v>
      </c>
      <c r="G18" s="39">
        <v>146</v>
      </c>
      <c r="H18" s="39">
        <f t="shared" si="3"/>
        <v>246</v>
      </c>
      <c r="I18" s="39">
        <v>32</v>
      </c>
      <c r="J18" s="39">
        <v>40</v>
      </c>
      <c r="K18" s="39">
        <f t="shared" si="4"/>
        <v>72</v>
      </c>
    </row>
    <row r="19" spans="1:11" ht="15" x14ac:dyDescent="0.3">
      <c r="A19" s="37"/>
      <c r="B19" s="40" t="s">
        <v>20</v>
      </c>
      <c r="C19" s="39">
        <v>29547</v>
      </c>
      <c r="D19" s="39">
        <v>40205</v>
      </c>
      <c r="E19" s="39">
        <f t="shared" si="2"/>
        <v>69752</v>
      </c>
      <c r="F19" s="39">
        <v>743</v>
      </c>
      <c r="G19" s="39">
        <v>1115</v>
      </c>
      <c r="H19" s="39">
        <f t="shared" si="3"/>
        <v>1858</v>
      </c>
      <c r="I19" s="39">
        <v>38</v>
      </c>
      <c r="J19" s="39">
        <v>35</v>
      </c>
      <c r="K19" s="39">
        <f t="shared" si="4"/>
        <v>73</v>
      </c>
    </row>
    <row r="20" spans="1:11" ht="15" x14ac:dyDescent="0.3">
      <c r="A20" s="37"/>
      <c r="B20" s="40" t="s">
        <v>21</v>
      </c>
      <c r="C20" s="39">
        <v>12000</v>
      </c>
      <c r="D20" s="39">
        <v>20303</v>
      </c>
      <c r="E20" s="39">
        <f t="shared" si="2"/>
        <v>32303</v>
      </c>
      <c r="F20" s="39">
        <v>0</v>
      </c>
      <c r="G20" s="39">
        <v>0</v>
      </c>
      <c r="H20" s="39">
        <v>0</v>
      </c>
      <c r="I20" s="39">
        <v>23</v>
      </c>
      <c r="J20" s="39">
        <v>12</v>
      </c>
      <c r="K20" s="39">
        <f t="shared" si="4"/>
        <v>35</v>
      </c>
    </row>
    <row r="21" spans="1:11" ht="15" x14ac:dyDescent="0.3">
      <c r="A21" s="37"/>
      <c r="B21" s="40" t="s">
        <v>22</v>
      </c>
      <c r="C21" s="39">
        <v>11120</v>
      </c>
      <c r="D21" s="39">
        <v>9783</v>
      </c>
      <c r="E21" s="39">
        <f t="shared" si="2"/>
        <v>20903</v>
      </c>
      <c r="F21" s="39">
        <v>181</v>
      </c>
      <c r="G21" s="39">
        <v>205</v>
      </c>
      <c r="H21" s="39">
        <f t="shared" si="3"/>
        <v>386</v>
      </c>
      <c r="I21" s="39">
        <v>74</v>
      </c>
      <c r="J21" s="39">
        <v>116</v>
      </c>
      <c r="K21" s="39">
        <f t="shared" si="4"/>
        <v>190</v>
      </c>
    </row>
    <row r="22" spans="1:11" ht="15" x14ac:dyDescent="0.3">
      <c r="A22" s="37"/>
      <c r="B22" s="40" t="s">
        <v>23</v>
      </c>
      <c r="C22" s="39">
        <v>21570</v>
      </c>
      <c r="D22" s="39">
        <v>11615</v>
      </c>
      <c r="E22" s="39">
        <f t="shared" si="2"/>
        <v>33185</v>
      </c>
      <c r="F22" s="39">
        <v>0</v>
      </c>
      <c r="G22" s="39">
        <v>0</v>
      </c>
      <c r="H22" s="39">
        <f t="shared" si="3"/>
        <v>0</v>
      </c>
      <c r="I22" s="39">
        <v>78</v>
      </c>
      <c r="J22" s="39">
        <v>61</v>
      </c>
      <c r="K22" s="39">
        <f t="shared" si="4"/>
        <v>139</v>
      </c>
    </row>
    <row r="23" spans="1:11" ht="15" x14ac:dyDescent="0.3">
      <c r="A23" s="37"/>
      <c r="B23" s="40" t="s">
        <v>24</v>
      </c>
      <c r="C23" s="39">
        <v>23789</v>
      </c>
      <c r="D23" s="39">
        <v>25829</v>
      </c>
      <c r="E23" s="39">
        <f t="shared" si="2"/>
        <v>49618</v>
      </c>
      <c r="F23" s="39">
        <v>0</v>
      </c>
      <c r="G23" s="39">
        <v>0</v>
      </c>
      <c r="H23" s="39">
        <f t="shared" si="3"/>
        <v>0</v>
      </c>
      <c r="I23" s="39">
        <v>15</v>
      </c>
      <c r="J23" s="39">
        <v>16</v>
      </c>
      <c r="K23" s="39">
        <f t="shared" si="4"/>
        <v>31</v>
      </c>
    </row>
    <row r="24" spans="1:11" ht="15" x14ac:dyDescent="0.3">
      <c r="A24" s="37"/>
      <c r="B24" s="40" t="s">
        <v>25</v>
      </c>
      <c r="C24" s="39">
        <v>20231</v>
      </c>
      <c r="D24" s="39">
        <v>43715</v>
      </c>
      <c r="E24" s="39">
        <f t="shared" si="2"/>
        <v>63946</v>
      </c>
      <c r="F24" s="39">
        <v>152</v>
      </c>
      <c r="G24" s="39">
        <v>344</v>
      </c>
      <c r="H24" s="39">
        <f t="shared" si="3"/>
        <v>496</v>
      </c>
      <c r="I24" s="39">
        <v>228</v>
      </c>
      <c r="J24" s="39">
        <v>62</v>
      </c>
      <c r="K24" s="39">
        <f t="shared" si="4"/>
        <v>290</v>
      </c>
    </row>
    <row r="25" spans="1:11" ht="15" x14ac:dyDescent="0.3">
      <c r="A25" s="37"/>
      <c r="B25" s="40" t="s">
        <v>26</v>
      </c>
      <c r="C25" s="39">
        <v>7231</v>
      </c>
      <c r="D25" s="39">
        <v>10540</v>
      </c>
      <c r="E25" s="39">
        <f t="shared" si="2"/>
        <v>17771</v>
      </c>
      <c r="F25" s="39">
        <v>0</v>
      </c>
      <c r="G25" s="39">
        <v>0</v>
      </c>
      <c r="H25" s="39">
        <f t="shared" si="3"/>
        <v>0</v>
      </c>
      <c r="I25" s="39">
        <v>296</v>
      </c>
      <c r="J25" s="39">
        <v>253</v>
      </c>
      <c r="K25" s="39">
        <f t="shared" si="4"/>
        <v>549</v>
      </c>
    </row>
    <row r="26" spans="1:11" ht="15" x14ac:dyDescent="0.3">
      <c r="A26" s="37"/>
      <c r="B26" s="40" t="s">
        <v>27</v>
      </c>
      <c r="C26" s="39">
        <v>1152</v>
      </c>
      <c r="D26" s="39">
        <v>1488</v>
      </c>
      <c r="E26" s="39">
        <f t="shared" si="2"/>
        <v>2640</v>
      </c>
      <c r="F26" s="39">
        <v>197</v>
      </c>
      <c r="G26" s="39">
        <v>137</v>
      </c>
      <c r="H26" s="39">
        <f t="shared" si="3"/>
        <v>334</v>
      </c>
      <c r="I26" s="39">
        <v>63</v>
      </c>
      <c r="J26" s="39">
        <v>34</v>
      </c>
      <c r="K26" s="39">
        <f t="shared" si="4"/>
        <v>97</v>
      </c>
    </row>
    <row r="27" spans="1:11" ht="15" x14ac:dyDescent="0.3">
      <c r="A27" s="37"/>
      <c r="B27" s="40" t="s">
        <v>28</v>
      </c>
      <c r="C27" s="39">
        <v>18768</v>
      </c>
      <c r="D27" s="39">
        <v>31049</v>
      </c>
      <c r="E27" s="39">
        <f t="shared" si="2"/>
        <v>49817</v>
      </c>
      <c r="F27" s="39">
        <v>0</v>
      </c>
      <c r="G27" s="39">
        <v>0</v>
      </c>
      <c r="H27" s="39">
        <f>SUM(F27:G27)</f>
        <v>0</v>
      </c>
      <c r="I27" s="39">
        <v>103</v>
      </c>
      <c r="J27" s="39">
        <v>276</v>
      </c>
      <c r="K27" s="39">
        <f t="shared" si="4"/>
        <v>379</v>
      </c>
    </row>
    <row r="28" spans="1:11" ht="15" x14ac:dyDescent="0.3">
      <c r="A28" s="37"/>
      <c r="B28" s="40" t="s">
        <v>29</v>
      </c>
      <c r="C28" s="39">
        <v>18151</v>
      </c>
      <c r="D28" s="39">
        <v>21254</v>
      </c>
      <c r="E28" s="39">
        <f t="shared" si="2"/>
        <v>39405</v>
      </c>
      <c r="F28" s="39">
        <v>0</v>
      </c>
      <c r="G28" s="39">
        <v>0</v>
      </c>
      <c r="H28" s="39">
        <f t="shared" si="3"/>
        <v>0</v>
      </c>
      <c r="I28" s="39">
        <v>46</v>
      </c>
      <c r="J28" s="39">
        <v>40</v>
      </c>
      <c r="K28" s="39">
        <f t="shared" si="4"/>
        <v>86</v>
      </c>
    </row>
    <row r="29" spans="1:11" ht="15" x14ac:dyDescent="0.3">
      <c r="A29" s="37"/>
      <c r="B29" s="40" t="s">
        <v>30</v>
      </c>
      <c r="C29" s="39">
        <v>19974</v>
      </c>
      <c r="D29" s="39">
        <v>21052</v>
      </c>
      <c r="E29" s="39">
        <f t="shared" si="2"/>
        <v>41026</v>
      </c>
      <c r="F29" s="39">
        <v>0</v>
      </c>
      <c r="G29" s="39">
        <v>0</v>
      </c>
      <c r="H29" s="39">
        <f t="shared" si="3"/>
        <v>0</v>
      </c>
      <c r="I29" s="39">
        <v>73</v>
      </c>
      <c r="J29" s="39">
        <v>32</v>
      </c>
      <c r="K29" s="39">
        <f t="shared" si="4"/>
        <v>105</v>
      </c>
    </row>
    <row r="30" spans="1:11" ht="15" x14ac:dyDescent="0.3">
      <c r="A30" s="37"/>
      <c r="B30" s="40" t="s">
        <v>31</v>
      </c>
      <c r="C30" s="39">
        <v>17010</v>
      </c>
      <c r="D30" s="39">
        <v>17505</v>
      </c>
      <c r="E30" s="39">
        <f t="shared" si="2"/>
        <v>34515</v>
      </c>
      <c r="F30" s="39">
        <v>0</v>
      </c>
      <c r="G30" s="39">
        <v>0</v>
      </c>
      <c r="H30" s="39">
        <f t="shared" si="3"/>
        <v>0</v>
      </c>
      <c r="I30" s="39">
        <v>34</v>
      </c>
      <c r="J30" s="39">
        <v>23</v>
      </c>
      <c r="K30" s="39">
        <f t="shared" si="4"/>
        <v>57</v>
      </c>
    </row>
    <row r="31" spans="1:11" ht="15" x14ac:dyDescent="0.3">
      <c r="A31" s="37"/>
      <c r="B31" s="40" t="s">
        <v>32</v>
      </c>
      <c r="C31" s="39">
        <v>25571</v>
      </c>
      <c r="D31" s="39">
        <v>33416</v>
      </c>
      <c r="E31" s="39">
        <f t="shared" si="2"/>
        <v>58987</v>
      </c>
      <c r="F31" s="39">
        <v>0</v>
      </c>
      <c r="G31" s="39">
        <v>0</v>
      </c>
      <c r="H31" s="39">
        <f t="shared" si="3"/>
        <v>0</v>
      </c>
      <c r="I31" s="39">
        <v>28</v>
      </c>
      <c r="J31" s="39">
        <v>12</v>
      </c>
      <c r="K31" s="39">
        <f t="shared" si="4"/>
        <v>40</v>
      </c>
    </row>
    <row r="32" spans="1:11" ht="15" x14ac:dyDescent="0.3">
      <c r="A32" s="37"/>
      <c r="B32" s="40" t="s">
        <v>33</v>
      </c>
      <c r="C32" s="39">
        <v>28831</v>
      </c>
      <c r="D32" s="39">
        <v>30688</v>
      </c>
      <c r="E32" s="39">
        <f t="shared" si="2"/>
        <v>59519</v>
      </c>
      <c r="F32" s="39">
        <v>131</v>
      </c>
      <c r="G32" s="39">
        <v>413</v>
      </c>
      <c r="H32" s="39">
        <f t="shared" si="3"/>
        <v>544</v>
      </c>
      <c r="I32" s="39">
        <v>40</v>
      </c>
      <c r="J32" s="39">
        <v>44</v>
      </c>
      <c r="K32" s="39">
        <f t="shared" si="4"/>
        <v>84</v>
      </c>
    </row>
    <row r="33" spans="1:11" ht="15" x14ac:dyDescent="0.3">
      <c r="A33" s="37"/>
      <c r="B33" s="40" t="s">
        <v>34</v>
      </c>
      <c r="C33" s="39">
        <v>3714</v>
      </c>
      <c r="D33" s="39">
        <v>7001</v>
      </c>
      <c r="E33" s="39">
        <f t="shared" si="2"/>
        <v>10715</v>
      </c>
      <c r="F33" s="39">
        <v>372</v>
      </c>
      <c r="G33" s="39">
        <v>491</v>
      </c>
      <c r="H33" s="39">
        <f t="shared" si="3"/>
        <v>863</v>
      </c>
      <c r="I33" s="39">
        <v>275</v>
      </c>
      <c r="J33" s="39">
        <v>192</v>
      </c>
      <c r="K33" s="39">
        <f t="shared" si="4"/>
        <v>467</v>
      </c>
    </row>
    <row r="34" spans="1:11" ht="15" x14ac:dyDescent="0.3">
      <c r="A34" s="37"/>
      <c r="B34" s="40" t="s">
        <v>35</v>
      </c>
      <c r="C34" s="39">
        <v>4803</v>
      </c>
      <c r="D34" s="39">
        <v>6070</v>
      </c>
      <c r="E34" s="39">
        <f t="shared" si="2"/>
        <v>10873</v>
      </c>
      <c r="F34" s="39">
        <v>268</v>
      </c>
      <c r="G34" s="39">
        <v>203</v>
      </c>
      <c r="H34" s="39">
        <f t="shared" si="3"/>
        <v>471</v>
      </c>
      <c r="I34" s="39">
        <v>24</v>
      </c>
      <c r="J34" s="39">
        <v>18</v>
      </c>
      <c r="K34" s="39">
        <f t="shared" si="4"/>
        <v>42</v>
      </c>
    </row>
    <row r="35" spans="1:11" ht="15" x14ac:dyDescent="0.3">
      <c r="A35" s="37"/>
      <c r="B35" s="40" t="s">
        <v>36</v>
      </c>
      <c r="C35" s="39">
        <v>14326</v>
      </c>
      <c r="D35" s="39">
        <v>14327</v>
      </c>
      <c r="E35" s="39">
        <f t="shared" si="2"/>
        <v>28653</v>
      </c>
      <c r="F35" s="39">
        <v>0</v>
      </c>
      <c r="G35" s="39">
        <v>0</v>
      </c>
      <c r="H35" s="39">
        <f t="shared" si="3"/>
        <v>0</v>
      </c>
      <c r="I35" s="39">
        <v>36</v>
      </c>
      <c r="J35" s="39">
        <v>34</v>
      </c>
      <c r="K35" s="39">
        <f t="shared" si="4"/>
        <v>70</v>
      </c>
    </row>
    <row r="36" spans="1:11" ht="15" x14ac:dyDescent="0.3">
      <c r="A36" s="37"/>
      <c r="B36" s="40" t="s">
        <v>37</v>
      </c>
      <c r="C36" s="39">
        <v>5738</v>
      </c>
      <c r="D36" s="39">
        <v>8693</v>
      </c>
      <c r="E36" s="39">
        <f t="shared" si="2"/>
        <v>14431</v>
      </c>
      <c r="F36" s="39">
        <v>136</v>
      </c>
      <c r="G36" s="39">
        <v>320</v>
      </c>
      <c r="H36" s="39">
        <f t="shared" si="3"/>
        <v>456</v>
      </c>
      <c r="I36" s="39">
        <v>89</v>
      </c>
      <c r="J36" s="39">
        <v>103</v>
      </c>
      <c r="K36" s="39">
        <f t="shared" si="4"/>
        <v>192</v>
      </c>
    </row>
    <row r="37" spans="1:11" ht="15" x14ac:dyDescent="0.3">
      <c r="A37" s="37"/>
      <c r="B37" s="40" t="s">
        <v>38</v>
      </c>
      <c r="C37" s="39">
        <v>16988</v>
      </c>
      <c r="D37" s="39">
        <v>19564</v>
      </c>
      <c r="E37" s="39">
        <f t="shared" si="2"/>
        <v>36552</v>
      </c>
      <c r="F37" s="39">
        <v>131</v>
      </c>
      <c r="G37" s="39">
        <v>225</v>
      </c>
      <c r="H37" s="39">
        <f t="shared" si="3"/>
        <v>356</v>
      </c>
      <c r="I37" s="39">
        <v>108</v>
      </c>
      <c r="J37" s="39">
        <v>148</v>
      </c>
      <c r="K37" s="39">
        <f t="shared" si="4"/>
        <v>256</v>
      </c>
    </row>
    <row r="38" spans="1:11" ht="15" x14ac:dyDescent="0.3">
      <c r="A38" s="37"/>
      <c r="B38" s="40" t="s">
        <v>39</v>
      </c>
      <c r="C38" s="39">
        <v>25364</v>
      </c>
      <c r="D38" s="39">
        <v>29156</v>
      </c>
      <c r="E38" s="39">
        <f t="shared" si="2"/>
        <v>54520</v>
      </c>
      <c r="F38" s="39">
        <v>163</v>
      </c>
      <c r="G38" s="39">
        <v>236</v>
      </c>
      <c r="H38" s="39">
        <f t="shared" si="3"/>
        <v>399</v>
      </c>
      <c r="I38" s="39">
        <v>29</v>
      </c>
      <c r="J38" s="39">
        <v>35</v>
      </c>
      <c r="K38" s="39">
        <f t="shared" si="4"/>
        <v>64</v>
      </c>
    </row>
    <row r="39" spans="1:11" ht="15" x14ac:dyDescent="0.3">
      <c r="A39" s="37"/>
      <c r="B39" s="40" t="s">
        <v>40</v>
      </c>
      <c r="C39" s="39">
        <v>18914</v>
      </c>
      <c r="D39" s="39">
        <v>19934</v>
      </c>
      <c r="E39" s="39">
        <f t="shared" si="2"/>
        <v>38848</v>
      </c>
      <c r="F39" s="39">
        <v>474</v>
      </c>
      <c r="G39" s="39">
        <v>749</v>
      </c>
      <c r="H39" s="39">
        <f t="shared" si="3"/>
        <v>1223</v>
      </c>
      <c r="I39" s="39">
        <v>24</v>
      </c>
      <c r="J39" s="39">
        <v>30</v>
      </c>
      <c r="K39" s="39">
        <f t="shared" si="4"/>
        <v>54</v>
      </c>
    </row>
    <row r="40" spans="1:11" ht="15" x14ac:dyDescent="0.3">
      <c r="A40" s="37"/>
      <c r="B40" s="40" t="s">
        <v>41</v>
      </c>
      <c r="C40" s="39">
        <v>12688</v>
      </c>
      <c r="D40" s="39">
        <v>14947</v>
      </c>
      <c r="E40" s="39">
        <f t="shared" si="2"/>
        <v>27635</v>
      </c>
      <c r="F40" s="39">
        <v>0</v>
      </c>
      <c r="G40" s="39">
        <v>0</v>
      </c>
      <c r="H40" s="39">
        <f t="shared" si="3"/>
        <v>0</v>
      </c>
      <c r="I40" s="39">
        <v>60</v>
      </c>
      <c r="J40" s="39">
        <v>49</v>
      </c>
      <c r="K40" s="39">
        <f t="shared" si="4"/>
        <v>109</v>
      </c>
    </row>
    <row r="41" spans="1:11" ht="15" x14ac:dyDescent="0.3">
      <c r="A41" s="37"/>
      <c r="B41" s="40" t="s">
        <v>42</v>
      </c>
      <c r="C41" s="39">
        <v>3889</v>
      </c>
      <c r="D41" s="39">
        <v>5741</v>
      </c>
      <c r="E41" s="39">
        <f>SUM(C41:D41)</f>
        <v>9630</v>
      </c>
      <c r="F41" s="39">
        <v>359</v>
      </c>
      <c r="G41" s="39">
        <v>479</v>
      </c>
      <c r="H41" s="39">
        <f>SUM(F41:G41)</f>
        <v>838</v>
      </c>
      <c r="I41" s="39">
        <v>38</v>
      </c>
      <c r="J41" s="39">
        <v>23</v>
      </c>
      <c r="K41" s="39">
        <f>SUM(I41:J41)</f>
        <v>61</v>
      </c>
    </row>
    <row r="42" spans="1:11" ht="15" x14ac:dyDescent="0.3">
      <c r="A42" s="37"/>
      <c r="B42" s="40" t="s">
        <v>43</v>
      </c>
      <c r="C42" s="41">
        <v>11042</v>
      </c>
      <c r="D42" s="39">
        <v>16563</v>
      </c>
      <c r="E42" s="39">
        <f>SUM(C42:D42)</f>
        <v>27605</v>
      </c>
      <c r="F42" s="39">
        <v>123</v>
      </c>
      <c r="G42" s="39">
        <v>286</v>
      </c>
      <c r="H42" s="39">
        <f>SUM(F42:G42)</f>
        <v>409</v>
      </c>
      <c r="I42" s="39">
        <v>60</v>
      </c>
      <c r="J42" s="39">
        <v>35</v>
      </c>
      <c r="K42" s="39">
        <f>SUM(I42:J42)</f>
        <v>95</v>
      </c>
    </row>
    <row r="43" spans="1:11" ht="15" x14ac:dyDescent="0.3">
      <c r="A43" s="37">
        <v>2</v>
      </c>
      <c r="B43" s="38" t="s">
        <v>44</v>
      </c>
      <c r="C43" s="39"/>
      <c r="D43" s="39"/>
      <c r="E43" s="39"/>
      <c r="F43" s="39"/>
      <c r="G43" s="39"/>
      <c r="H43" s="39"/>
      <c r="I43" s="39"/>
      <c r="J43" s="39"/>
      <c r="K43" s="39"/>
    </row>
    <row r="44" spans="1:11" ht="15" x14ac:dyDescent="0.3">
      <c r="A44" s="37"/>
      <c r="B44" s="42">
        <v>1</v>
      </c>
      <c r="C44" s="39"/>
      <c r="D44" s="39"/>
      <c r="E44" s="39">
        <f>SUM(C44:D44)</f>
        <v>0</v>
      </c>
      <c r="F44" s="39"/>
      <c r="G44" s="39"/>
      <c r="H44" s="39">
        <f t="shared" ref="H44:H62" si="5">SUM(F44:G44)</f>
        <v>0</v>
      </c>
      <c r="I44" s="39"/>
      <c r="J44" s="39"/>
      <c r="K44" s="39">
        <f t="shared" ref="K44:K62" si="6">SUM(I44:J44)</f>
        <v>0</v>
      </c>
    </row>
    <row r="45" spans="1:11" ht="15" x14ac:dyDescent="0.3">
      <c r="A45" s="37"/>
      <c r="B45" s="42">
        <v>2</v>
      </c>
      <c r="C45" s="39"/>
      <c r="D45" s="39"/>
      <c r="E45" s="39">
        <f>SUM(C45:D45)</f>
        <v>0</v>
      </c>
      <c r="F45" s="39"/>
      <c r="G45" s="39"/>
      <c r="H45" s="39">
        <f t="shared" si="5"/>
        <v>0</v>
      </c>
      <c r="I45" s="39"/>
      <c r="J45" s="39"/>
      <c r="K45" s="39">
        <f t="shared" si="6"/>
        <v>0</v>
      </c>
    </row>
    <row r="46" spans="1:11" ht="15" x14ac:dyDescent="0.3">
      <c r="A46" s="37"/>
      <c r="B46" s="42">
        <v>3</v>
      </c>
      <c r="C46" s="39"/>
      <c r="D46" s="39"/>
      <c r="E46" s="39">
        <f>SUM(C46:D46)</f>
        <v>0</v>
      </c>
      <c r="F46" s="39"/>
      <c r="G46" s="39"/>
      <c r="H46" s="39">
        <f t="shared" si="5"/>
        <v>0</v>
      </c>
      <c r="I46" s="39"/>
      <c r="J46" s="39"/>
      <c r="K46" s="39">
        <f t="shared" si="6"/>
        <v>0</v>
      </c>
    </row>
    <row r="47" spans="1:11" ht="15" x14ac:dyDescent="0.3">
      <c r="A47" s="37"/>
      <c r="B47" s="38" t="s">
        <v>45</v>
      </c>
      <c r="C47" s="39"/>
      <c r="D47" s="39"/>
      <c r="E47" s="39">
        <f>SUM(C47:D47)</f>
        <v>0</v>
      </c>
      <c r="F47" s="39"/>
      <c r="G47" s="39"/>
      <c r="H47" s="39">
        <f t="shared" si="5"/>
        <v>0</v>
      </c>
      <c r="I47" s="39"/>
      <c r="J47" s="39"/>
      <c r="K47" s="39">
        <f t="shared" si="6"/>
        <v>0</v>
      </c>
    </row>
    <row r="48" spans="1:11" ht="15" x14ac:dyDescent="0.3">
      <c r="A48" s="37">
        <v>3</v>
      </c>
      <c r="B48" s="38" t="s">
        <v>46</v>
      </c>
      <c r="C48" s="39"/>
      <c r="D48" s="39"/>
      <c r="E48" s="39"/>
      <c r="F48" s="39"/>
      <c r="G48" s="39"/>
      <c r="H48" s="39"/>
      <c r="I48" s="39"/>
      <c r="J48" s="39"/>
      <c r="K48" s="39"/>
    </row>
    <row r="49" spans="1:11" ht="15" x14ac:dyDescent="0.3">
      <c r="A49" s="37"/>
      <c r="B49" s="42">
        <v>1</v>
      </c>
      <c r="C49" s="39"/>
      <c r="D49" s="39"/>
      <c r="E49" s="39">
        <f>SUM(C49:D49)</f>
        <v>0</v>
      </c>
      <c r="F49" s="39"/>
      <c r="G49" s="39"/>
      <c r="H49" s="39">
        <f t="shared" si="5"/>
        <v>0</v>
      </c>
      <c r="I49" s="39"/>
      <c r="J49" s="39"/>
      <c r="K49" s="39">
        <f t="shared" si="6"/>
        <v>0</v>
      </c>
    </row>
    <row r="50" spans="1:11" ht="15" x14ac:dyDescent="0.3">
      <c r="A50" s="37"/>
      <c r="B50" s="42">
        <v>2</v>
      </c>
      <c r="C50" s="39"/>
      <c r="D50" s="39"/>
      <c r="E50" s="39">
        <f>SUM(C50:D50)</f>
        <v>0</v>
      </c>
      <c r="F50" s="39"/>
      <c r="G50" s="39"/>
      <c r="H50" s="39">
        <f t="shared" si="5"/>
        <v>0</v>
      </c>
      <c r="I50" s="39"/>
      <c r="J50" s="39"/>
      <c r="K50" s="39">
        <f t="shared" si="6"/>
        <v>0</v>
      </c>
    </row>
    <row r="51" spans="1:11" ht="15" x14ac:dyDescent="0.3">
      <c r="A51" s="37"/>
      <c r="B51" s="42">
        <v>3</v>
      </c>
      <c r="C51" s="39"/>
      <c r="D51" s="39"/>
      <c r="E51" s="39">
        <f>SUM(C51:D51)</f>
        <v>0</v>
      </c>
      <c r="F51" s="39"/>
      <c r="G51" s="39"/>
      <c r="H51" s="39">
        <f t="shared" si="5"/>
        <v>0</v>
      </c>
      <c r="I51" s="39"/>
      <c r="J51" s="39"/>
      <c r="K51" s="39">
        <f t="shared" si="6"/>
        <v>0</v>
      </c>
    </row>
    <row r="52" spans="1:11" ht="15" x14ac:dyDescent="0.3">
      <c r="A52" s="37"/>
      <c r="B52" s="38" t="s">
        <v>45</v>
      </c>
      <c r="C52" s="39"/>
      <c r="D52" s="39"/>
      <c r="E52" s="39">
        <f>SUM(C52:D52)</f>
        <v>0</v>
      </c>
      <c r="F52" s="39"/>
      <c r="G52" s="39"/>
      <c r="H52" s="39">
        <f t="shared" si="5"/>
        <v>0</v>
      </c>
      <c r="I52" s="39"/>
      <c r="J52" s="39"/>
      <c r="K52" s="39">
        <f t="shared" si="6"/>
        <v>0</v>
      </c>
    </row>
    <row r="53" spans="1:11" ht="15" x14ac:dyDescent="0.3">
      <c r="A53" s="37">
        <v>4</v>
      </c>
      <c r="B53" s="38" t="s">
        <v>47</v>
      </c>
      <c r="C53" s="39"/>
      <c r="D53" s="39"/>
      <c r="E53" s="39"/>
      <c r="F53" s="39"/>
      <c r="G53" s="39"/>
      <c r="H53" s="39"/>
      <c r="I53" s="39"/>
      <c r="J53" s="39"/>
      <c r="K53" s="39"/>
    </row>
    <row r="54" spans="1:11" ht="15" x14ac:dyDescent="0.3">
      <c r="A54" s="37"/>
      <c r="B54" s="42">
        <v>1</v>
      </c>
      <c r="C54" s="39"/>
      <c r="D54" s="39"/>
      <c r="E54" s="39">
        <f>SUM(C54:D54)</f>
        <v>0</v>
      </c>
      <c r="F54" s="39"/>
      <c r="G54" s="39"/>
      <c r="H54" s="39">
        <f t="shared" si="5"/>
        <v>0</v>
      </c>
      <c r="I54" s="39"/>
      <c r="J54" s="39"/>
      <c r="K54" s="39">
        <f t="shared" si="6"/>
        <v>0</v>
      </c>
    </row>
    <row r="55" spans="1:11" ht="15" x14ac:dyDescent="0.3">
      <c r="A55" s="37"/>
      <c r="B55" s="42">
        <v>2</v>
      </c>
      <c r="C55" s="39"/>
      <c r="D55" s="39"/>
      <c r="E55" s="39">
        <f>SUM(C55:D55)</f>
        <v>0</v>
      </c>
      <c r="F55" s="39"/>
      <c r="G55" s="39"/>
      <c r="H55" s="39">
        <f t="shared" si="5"/>
        <v>0</v>
      </c>
      <c r="I55" s="39"/>
      <c r="J55" s="39"/>
      <c r="K55" s="39">
        <f t="shared" si="6"/>
        <v>0</v>
      </c>
    </row>
    <row r="56" spans="1:11" ht="15" x14ac:dyDescent="0.3">
      <c r="A56" s="37"/>
      <c r="B56" s="42">
        <v>3</v>
      </c>
      <c r="C56" s="39"/>
      <c r="D56" s="39"/>
      <c r="E56" s="39">
        <f>SUM(C56:D56)</f>
        <v>0</v>
      </c>
      <c r="F56" s="39"/>
      <c r="G56" s="39"/>
      <c r="H56" s="39">
        <f t="shared" si="5"/>
        <v>0</v>
      </c>
      <c r="I56" s="39"/>
      <c r="J56" s="39"/>
      <c r="K56" s="39">
        <f t="shared" si="6"/>
        <v>0</v>
      </c>
    </row>
    <row r="57" spans="1:11" ht="15" x14ac:dyDescent="0.3">
      <c r="A57" s="37"/>
      <c r="B57" s="38" t="s">
        <v>45</v>
      </c>
      <c r="C57" s="39"/>
      <c r="D57" s="39"/>
      <c r="E57" s="39">
        <f>SUM(C57:D57)</f>
        <v>0</v>
      </c>
      <c r="F57" s="39"/>
      <c r="G57" s="39"/>
      <c r="H57" s="39">
        <f t="shared" si="5"/>
        <v>0</v>
      </c>
      <c r="I57" s="39"/>
      <c r="J57" s="39"/>
      <c r="K57" s="39">
        <f t="shared" si="6"/>
        <v>0</v>
      </c>
    </row>
    <row r="58" spans="1:11" ht="15" x14ac:dyDescent="0.3">
      <c r="A58" s="37">
        <v>5</v>
      </c>
      <c r="B58" s="38" t="s">
        <v>48</v>
      </c>
      <c r="C58" s="39"/>
      <c r="D58" s="39"/>
      <c r="E58" s="39"/>
      <c r="F58" s="39"/>
      <c r="G58" s="39"/>
      <c r="H58" s="39"/>
      <c r="I58" s="39"/>
      <c r="J58" s="39"/>
      <c r="K58" s="39"/>
    </row>
    <row r="59" spans="1:11" ht="15" x14ac:dyDescent="0.3">
      <c r="A59" s="37"/>
      <c r="B59" s="42">
        <v>1</v>
      </c>
      <c r="C59" s="39"/>
      <c r="D59" s="39"/>
      <c r="E59" s="39">
        <f>SUM(C59:D59)</f>
        <v>0</v>
      </c>
      <c r="F59" s="39"/>
      <c r="G59" s="39"/>
      <c r="H59" s="39">
        <f t="shared" si="5"/>
        <v>0</v>
      </c>
      <c r="I59" s="39"/>
      <c r="J59" s="39"/>
      <c r="K59" s="39">
        <f t="shared" si="6"/>
        <v>0</v>
      </c>
    </row>
    <row r="60" spans="1:11" ht="15" x14ac:dyDescent="0.3">
      <c r="A60" s="37"/>
      <c r="B60" s="42">
        <v>2</v>
      </c>
      <c r="C60" s="39"/>
      <c r="D60" s="39"/>
      <c r="E60" s="39">
        <f>SUM(C60:D60)</f>
        <v>0</v>
      </c>
      <c r="F60" s="39"/>
      <c r="G60" s="39"/>
      <c r="H60" s="39">
        <f t="shared" si="5"/>
        <v>0</v>
      </c>
      <c r="I60" s="39"/>
      <c r="J60" s="39"/>
      <c r="K60" s="39">
        <f t="shared" si="6"/>
        <v>0</v>
      </c>
    </row>
    <row r="61" spans="1:11" ht="15" x14ac:dyDescent="0.3">
      <c r="A61" s="37"/>
      <c r="B61" s="42">
        <v>3</v>
      </c>
      <c r="C61" s="39"/>
      <c r="D61" s="39"/>
      <c r="E61" s="39">
        <f>SUM(C61:D61)</f>
        <v>0</v>
      </c>
      <c r="F61" s="39"/>
      <c r="G61" s="39"/>
      <c r="H61" s="39">
        <f t="shared" si="5"/>
        <v>0</v>
      </c>
      <c r="I61" s="39"/>
      <c r="J61" s="39"/>
      <c r="K61" s="39">
        <f t="shared" si="6"/>
        <v>0</v>
      </c>
    </row>
    <row r="62" spans="1:11" ht="15" x14ac:dyDescent="0.3">
      <c r="A62" s="37"/>
      <c r="B62" s="38" t="s">
        <v>45</v>
      </c>
      <c r="C62" s="39"/>
      <c r="D62" s="39"/>
      <c r="E62" s="39">
        <f>SUM(C62:D62)</f>
        <v>0</v>
      </c>
      <c r="F62" s="39"/>
      <c r="G62" s="39"/>
      <c r="H62" s="39">
        <f t="shared" si="5"/>
        <v>0</v>
      </c>
      <c r="I62" s="39"/>
      <c r="J62" s="39"/>
      <c r="K62" s="39">
        <f t="shared" si="6"/>
        <v>0</v>
      </c>
    </row>
    <row r="63" spans="1:11" ht="15" x14ac:dyDescent="0.3">
      <c r="A63" s="37"/>
      <c r="B63" s="38"/>
      <c r="C63" s="39"/>
      <c r="D63" s="39"/>
      <c r="E63" s="39"/>
      <c r="F63" s="39"/>
      <c r="G63" s="39"/>
      <c r="H63" s="39"/>
      <c r="I63" s="39"/>
      <c r="J63" s="39"/>
      <c r="K63" s="39"/>
    </row>
    <row r="64" spans="1:11" ht="15" x14ac:dyDescent="0.3">
      <c r="A64" s="43" t="s">
        <v>49</v>
      </c>
      <c r="B64" s="43"/>
      <c r="C64" s="44">
        <f t="shared" ref="C64:K64" si="7">SUM(C15:C63)</f>
        <v>402602</v>
      </c>
      <c r="D64" s="44">
        <f t="shared" si="7"/>
        <v>511233</v>
      </c>
      <c r="E64" s="44">
        <f t="shared" si="7"/>
        <v>913835</v>
      </c>
      <c r="F64" s="44">
        <f t="shared" si="7"/>
        <v>3530</v>
      </c>
      <c r="G64" s="44">
        <f t="shared" si="7"/>
        <v>5349</v>
      </c>
      <c r="H64" s="44">
        <f t="shared" si="7"/>
        <v>8879</v>
      </c>
      <c r="I64" s="44">
        <f t="shared" si="7"/>
        <v>2001</v>
      </c>
      <c r="J64" s="44">
        <f t="shared" si="7"/>
        <v>1830</v>
      </c>
      <c r="K64" s="44">
        <f t="shared" si="7"/>
        <v>3831</v>
      </c>
    </row>
    <row r="65" spans="1:11" ht="15.6" x14ac:dyDescent="0.3">
      <c r="A65" s="33" t="s">
        <v>50</v>
      </c>
      <c r="B65" s="34" t="s">
        <v>51</v>
      </c>
      <c r="C65" s="39"/>
      <c r="D65" s="39"/>
      <c r="E65" s="39"/>
      <c r="F65" s="39"/>
      <c r="G65" s="39"/>
      <c r="H65" s="39"/>
      <c r="I65" s="39"/>
      <c r="J65" s="39"/>
      <c r="K65" s="39"/>
    </row>
    <row r="66" spans="1:11" ht="15" x14ac:dyDescent="0.3">
      <c r="A66" s="37">
        <v>1</v>
      </c>
      <c r="B66" s="38" t="s">
        <v>52</v>
      </c>
      <c r="C66" s="39"/>
      <c r="D66" s="39"/>
      <c r="E66" s="39"/>
      <c r="F66" s="39"/>
      <c r="G66" s="39"/>
      <c r="H66" s="39"/>
      <c r="I66" s="39"/>
      <c r="J66" s="39"/>
      <c r="K66" s="39"/>
    </row>
    <row r="67" spans="1:11" ht="15" x14ac:dyDescent="0.3">
      <c r="A67" s="37"/>
      <c r="B67" s="42">
        <v>1</v>
      </c>
      <c r="C67" s="39"/>
      <c r="D67" s="39"/>
      <c r="E67" s="39">
        <f>SUM(C67:D67)</f>
        <v>0</v>
      </c>
      <c r="F67" s="39"/>
      <c r="G67" s="39"/>
      <c r="H67" s="39">
        <f t="shared" ref="H67:H86" si="8">SUM(F67:G67)</f>
        <v>0</v>
      </c>
      <c r="I67" s="39"/>
      <c r="J67" s="39"/>
      <c r="K67" s="39">
        <f t="shared" ref="K67:K86" si="9">SUM(I67:J67)</f>
        <v>0</v>
      </c>
    </row>
    <row r="68" spans="1:11" ht="15" x14ac:dyDescent="0.3">
      <c r="A68" s="37"/>
      <c r="B68" s="42">
        <v>2</v>
      </c>
      <c r="C68" s="39"/>
      <c r="D68" s="39"/>
      <c r="E68" s="39">
        <f>SUM(C68:D68)</f>
        <v>0</v>
      </c>
      <c r="F68" s="39"/>
      <c r="G68" s="39"/>
      <c r="H68" s="39">
        <f t="shared" si="8"/>
        <v>0</v>
      </c>
      <c r="I68" s="39"/>
      <c r="J68" s="39"/>
      <c r="K68" s="39">
        <f t="shared" si="9"/>
        <v>0</v>
      </c>
    </row>
    <row r="69" spans="1:11" ht="15" x14ac:dyDescent="0.3">
      <c r="A69" s="37"/>
      <c r="B69" s="42">
        <v>3</v>
      </c>
      <c r="C69" s="39"/>
      <c r="D69" s="39"/>
      <c r="E69" s="39">
        <f>SUM(C69:D69)</f>
        <v>0</v>
      </c>
      <c r="F69" s="39"/>
      <c r="G69" s="39"/>
      <c r="H69" s="39">
        <f t="shared" si="8"/>
        <v>0</v>
      </c>
      <c r="I69" s="39"/>
      <c r="J69" s="39"/>
      <c r="K69" s="39">
        <f t="shared" si="9"/>
        <v>0</v>
      </c>
    </row>
    <row r="70" spans="1:11" ht="15" x14ac:dyDescent="0.3">
      <c r="A70" s="37"/>
      <c r="B70" s="38" t="s">
        <v>45</v>
      </c>
      <c r="C70" s="39"/>
      <c r="D70" s="39"/>
      <c r="E70" s="39">
        <f>SUM(C70:D70)</f>
        <v>0</v>
      </c>
      <c r="F70" s="39"/>
      <c r="G70" s="39"/>
      <c r="H70" s="39">
        <f t="shared" si="8"/>
        <v>0</v>
      </c>
      <c r="I70" s="39"/>
      <c r="J70" s="39"/>
      <c r="K70" s="39">
        <f t="shared" si="9"/>
        <v>0</v>
      </c>
    </row>
    <row r="71" spans="1:11" ht="15" x14ac:dyDescent="0.3">
      <c r="A71" s="37">
        <v>2</v>
      </c>
      <c r="B71" s="38" t="s">
        <v>53</v>
      </c>
      <c r="C71" s="39"/>
      <c r="D71" s="39"/>
      <c r="E71" s="39"/>
      <c r="F71" s="39"/>
      <c r="G71" s="39"/>
      <c r="H71" s="39"/>
      <c r="I71" s="39"/>
      <c r="J71" s="39"/>
      <c r="K71" s="39"/>
    </row>
    <row r="72" spans="1:11" ht="15" x14ac:dyDescent="0.3">
      <c r="A72" s="37"/>
      <c r="B72" s="42" t="s">
        <v>54</v>
      </c>
      <c r="C72" s="39">
        <v>52207</v>
      </c>
      <c r="D72" s="39">
        <v>71335</v>
      </c>
      <c r="E72" s="39">
        <f t="shared" ref="E72:E86" si="10">SUM(C72:D72)</f>
        <v>123542</v>
      </c>
      <c r="F72" s="39">
        <v>6320</v>
      </c>
      <c r="G72" s="39">
        <v>8810</v>
      </c>
      <c r="H72" s="39">
        <f t="shared" si="8"/>
        <v>15130</v>
      </c>
      <c r="I72" s="39">
        <v>4640</v>
      </c>
      <c r="J72" s="39">
        <v>4969</v>
      </c>
      <c r="K72" s="39">
        <f t="shared" si="9"/>
        <v>9609</v>
      </c>
    </row>
    <row r="73" spans="1:11" ht="15" x14ac:dyDescent="0.3">
      <c r="A73" s="37"/>
      <c r="B73" s="42" t="s">
        <v>55</v>
      </c>
      <c r="C73" s="39"/>
      <c r="D73" s="39"/>
      <c r="E73" s="39">
        <f t="shared" si="10"/>
        <v>0</v>
      </c>
      <c r="F73" s="39"/>
      <c r="G73" s="39"/>
      <c r="H73" s="39">
        <f t="shared" si="8"/>
        <v>0</v>
      </c>
      <c r="I73" s="39"/>
      <c r="J73" s="39"/>
      <c r="K73" s="39">
        <f t="shared" si="9"/>
        <v>0</v>
      </c>
    </row>
    <row r="74" spans="1:11" ht="15" x14ac:dyDescent="0.3">
      <c r="A74" s="37"/>
      <c r="B74" s="42" t="s">
        <v>56</v>
      </c>
      <c r="C74" s="39">
        <v>4355</v>
      </c>
      <c r="D74" s="39">
        <v>7205</v>
      </c>
      <c r="E74" s="39">
        <f t="shared" si="10"/>
        <v>11560</v>
      </c>
      <c r="F74" s="39">
        <v>1015</v>
      </c>
      <c r="G74" s="39">
        <v>914</v>
      </c>
      <c r="H74" s="39">
        <f t="shared" si="8"/>
        <v>1929</v>
      </c>
      <c r="I74" s="39">
        <v>842</v>
      </c>
      <c r="J74" s="39">
        <v>1009</v>
      </c>
      <c r="K74" s="39">
        <f t="shared" si="9"/>
        <v>1851</v>
      </c>
    </row>
    <row r="75" spans="1:11" ht="15" x14ac:dyDescent="0.3">
      <c r="A75" s="37"/>
      <c r="B75" s="42" t="s">
        <v>57</v>
      </c>
      <c r="C75" s="39"/>
      <c r="D75" s="39"/>
      <c r="E75" s="39">
        <v>4217</v>
      </c>
      <c r="F75" s="39">
        <v>329</v>
      </c>
      <c r="G75" s="39">
        <v>441</v>
      </c>
      <c r="H75" s="39">
        <f t="shared" si="8"/>
        <v>770</v>
      </c>
      <c r="I75" s="39" t="s">
        <v>58</v>
      </c>
      <c r="J75" s="39" t="s">
        <v>58</v>
      </c>
      <c r="K75" s="39"/>
    </row>
    <row r="76" spans="1:11" ht="15" x14ac:dyDescent="0.3">
      <c r="A76" s="37"/>
      <c r="B76" s="38" t="s">
        <v>45</v>
      </c>
      <c r="C76" s="39"/>
      <c r="D76" s="39"/>
      <c r="E76" s="39">
        <f t="shared" si="10"/>
        <v>0</v>
      </c>
      <c r="F76" s="39"/>
      <c r="G76" s="39"/>
      <c r="H76" s="39">
        <f t="shared" si="8"/>
        <v>0</v>
      </c>
      <c r="I76" s="39"/>
      <c r="J76" s="39"/>
      <c r="K76" s="39">
        <f t="shared" si="9"/>
        <v>0</v>
      </c>
    </row>
    <row r="77" spans="1:11" ht="15" x14ac:dyDescent="0.3">
      <c r="A77" s="37">
        <v>3</v>
      </c>
      <c r="B77" s="38" t="s">
        <v>59</v>
      </c>
      <c r="C77" s="39"/>
      <c r="D77" s="39"/>
      <c r="E77" s="39"/>
      <c r="F77" s="39"/>
      <c r="G77" s="39"/>
      <c r="H77" s="39"/>
      <c r="I77" s="39"/>
      <c r="J77" s="39"/>
      <c r="K77" s="39"/>
    </row>
    <row r="78" spans="1:11" ht="15" x14ac:dyDescent="0.3">
      <c r="A78" s="37"/>
      <c r="B78" s="42">
        <v>1</v>
      </c>
      <c r="C78" s="39"/>
      <c r="D78" s="39"/>
      <c r="E78" s="39">
        <f t="shared" si="10"/>
        <v>0</v>
      </c>
      <c r="F78" s="39"/>
      <c r="G78" s="39"/>
      <c r="H78" s="39">
        <f t="shared" si="8"/>
        <v>0</v>
      </c>
      <c r="I78" s="39"/>
      <c r="J78" s="39"/>
      <c r="K78" s="39">
        <f t="shared" si="9"/>
        <v>0</v>
      </c>
    </row>
    <row r="79" spans="1:11" ht="15" x14ac:dyDescent="0.3">
      <c r="A79" s="37"/>
      <c r="B79" s="42">
        <v>2</v>
      </c>
      <c r="C79" s="39"/>
      <c r="D79" s="39"/>
      <c r="E79" s="39">
        <f t="shared" si="10"/>
        <v>0</v>
      </c>
      <c r="F79" s="39"/>
      <c r="G79" s="39"/>
      <c r="H79" s="39">
        <f t="shared" si="8"/>
        <v>0</v>
      </c>
      <c r="I79" s="39"/>
      <c r="J79" s="39"/>
      <c r="K79" s="39">
        <f t="shared" si="9"/>
        <v>0</v>
      </c>
    </row>
    <row r="80" spans="1:11" ht="15" x14ac:dyDescent="0.3">
      <c r="A80" s="37"/>
      <c r="B80" s="42">
        <v>3</v>
      </c>
      <c r="C80" s="39"/>
      <c r="D80" s="39"/>
      <c r="E80" s="39">
        <f t="shared" si="10"/>
        <v>0</v>
      </c>
      <c r="F80" s="39"/>
      <c r="G80" s="39"/>
      <c r="H80" s="39">
        <f t="shared" si="8"/>
        <v>0</v>
      </c>
      <c r="I80" s="39"/>
      <c r="J80" s="39"/>
      <c r="K80" s="39">
        <f t="shared" si="9"/>
        <v>0</v>
      </c>
    </row>
    <row r="81" spans="1:11" ht="15" x14ac:dyDescent="0.3">
      <c r="A81" s="37"/>
      <c r="B81" s="38" t="s">
        <v>45</v>
      </c>
      <c r="C81" s="39"/>
      <c r="D81" s="39"/>
      <c r="E81" s="39">
        <f t="shared" si="10"/>
        <v>0</v>
      </c>
      <c r="F81" s="39"/>
      <c r="G81" s="39"/>
      <c r="H81" s="39">
        <f t="shared" si="8"/>
        <v>0</v>
      </c>
      <c r="I81" s="39"/>
      <c r="J81" s="39"/>
      <c r="K81" s="39">
        <f t="shared" si="9"/>
        <v>0</v>
      </c>
    </row>
    <row r="82" spans="1:11" ht="15" x14ac:dyDescent="0.3">
      <c r="A82" s="37">
        <v>4</v>
      </c>
      <c r="B82" s="38" t="s">
        <v>60</v>
      </c>
      <c r="C82" s="39"/>
      <c r="D82" s="39"/>
      <c r="E82" s="39"/>
      <c r="F82" s="39"/>
      <c r="G82" s="39"/>
      <c r="H82" s="39"/>
      <c r="I82" s="39"/>
      <c r="J82" s="39"/>
      <c r="K82" s="39"/>
    </row>
    <row r="83" spans="1:11" ht="15" x14ac:dyDescent="0.3">
      <c r="A83" s="37"/>
      <c r="B83" s="42">
        <v>1</v>
      </c>
      <c r="C83" s="39"/>
      <c r="D83" s="39"/>
      <c r="E83" s="39">
        <f t="shared" si="10"/>
        <v>0</v>
      </c>
      <c r="F83" s="39"/>
      <c r="G83" s="39"/>
      <c r="H83" s="39">
        <f t="shared" si="8"/>
        <v>0</v>
      </c>
      <c r="I83" s="39"/>
      <c r="J83" s="39"/>
      <c r="K83" s="39">
        <f t="shared" si="9"/>
        <v>0</v>
      </c>
    </row>
    <row r="84" spans="1:11" ht="15" x14ac:dyDescent="0.3">
      <c r="A84" s="37"/>
      <c r="B84" s="42">
        <v>2</v>
      </c>
      <c r="C84" s="39"/>
      <c r="D84" s="39"/>
      <c r="E84" s="39">
        <f t="shared" si="10"/>
        <v>0</v>
      </c>
      <c r="F84" s="39"/>
      <c r="G84" s="39"/>
      <c r="H84" s="39">
        <f t="shared" si="8"/>
        <v>0</v>
      </c>
      <c r="I84" s="39"/>
      <c r="J84" s="39"/>
      <c r="K84" s="39">
        <f t="shared" si="9"/>
        <v>0</v>
      </c>
    </row>
    <row r="85" spans="1:11" ht="15" x14ac:dyDescent="0.3">
      <c r="A85" s="37"/>
      <c r="B85" s="42">
        <v>3</v>
      </c>
      <c r="C85" s="39"/>
      <c r="D85" s="39"/>
      <c r="E85" s="39">
        <f t="shared" si="10"/>
        <v>0</v>
      </c>
      <c r="F85" s="39"/>
      <c r="G85" s="39"/>
      <c r="H85" s="39">
        <f t="shared" si="8"/>
        <v>0</v>
      </c>
      <c r="I85" s="39"/>
      <c r="J85" s="39"/>
      <c r="K85" s="39">
        <f t="shared" si="9"/>
        <v>0</v>
      </c>
    </row>
    <row r="86" spans="1:11" ht="15" x14ac:dyDescent="0.3">
      <c r="A86" s="37"/>
      <c r="B86" s="38" t="s">
        <v>45</v>
      </c>
      <c r="C86" s="39"/>
      <c r="D86" s="39"/>
      <c r="E86" s="39">
        <f t="shared" si="10"/>
        <v>0</v>
      </c>
      <c r="F86" s="39"/>
      <c r="G86" s="39"/>
      <c r="H86" s="39">
        <f t="shared" si="8"/>
        <v>0</v>
      </c>
      <c r="I86" s="39"/>
      <c r="J86" s="39"/>
      <c r="K86" s="39">
        <f t="shared" si="9"/>
        <v>0</v>
      </c>
    </row>
    <row r="87" spans="1:11" ht="15" x14ac:dyDescent="0.3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</row>
    <row r="88" spans="1:11" ht="15" x14ac:dyDescent="0.3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</row>
    <row r="89" spans="1:11" ht="15.6" thickBot="1" x14ac:dyDescent="0.35">
      <c r="A89" s="45" t="s">
        <v>61</v>
      </c>
      <c r="B89" s="45"/>
      <c r="C89" s="46">
        <f>SUM(C66:C88)</f>
        <v>56562</v>
      </c>
      <c r="D89" s="46">
        <f>SUM(D66:D88)</f>
        <v>78540</v>
      </c>
      <c r="E89" s="46">
        <f>SUM(E66:E88)</f>
        <v>139319</v>
      </c>
      <c r="F89" s="46">
        <f t="shared" ref="F89:K89" si="11">SUM(F66:F88)</f>
        <v>7664</v>
      </c>
      <c r="G89" s="46">
        <f t="shared" si="11"/>
        <v>10165</v>
      </c>
      <c r="H89" s="46">
        <f t="shared" si="11"/>
        <v>17829</v>
      </c>
      <c r="I89" s="46">
        <f t="shared" si="11"/>
        <v>5482</v>
      </c>
      <c r="J89" s="46">
        <f t="shared" si="11"/>
        <v>5978</v>
      </c>
      <c r="K89" s="46">
        <f t="shared" si="11"/>
        <v>11460</v>
      </c>
    </row>
    <row r="90" spans="1:11" ht="15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ht="15" x14ac:dyDescent="0.3">
      <c r="A91" s="47" t="s">
        <v>62</v>
      </c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ht="15" x14ac:dyDescent="0.3">
      <c r="A92" s="47" t="s">
        <v>63</v>
      </c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ht="15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ht="15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</sheetData>
  <mergeCells count="7">
    <mergeCell ref="I12:K13"/>
    <mergeCell ref="A3:K3"/>
    <mergeCell ref="A7:A9"/>
    <mergeCell ref="B7:B9"/>
    <mergeCell ref="C8:E8"/>
    <mergeCell ref="F8:H8"/>
    <mergeCell ref="I8:K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2021-07-05T04:12:13Z</dcterms:created>
  <dcterms:modified xsi:type="dcterms:W3CDTF">2021-07-05T04:13:00Z</dcterms:modified>
</cp:coreProperties>
</file>