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Open Data Akreditasi-2020\"/>
    </mc:Choice>
  </mc:AlternateContent>
  <xr:revisionPtr revIDLastSave="0" documentId="13_ncr:1_{E08AE1EF-AA45-489D-A3CC-B8EC6AD0825A}" xr6:coauthVersionLast="47" xr6:coauthVersionMax="47" xr10:uidLastSave="{00000000-0000-0000-0000-000000000000}"/>
  <bookViews>
    <workbookView xWindow="-120" yWindow="-120" windowWidth="20730" windowHeight="11310" xr2:uid="{7F000B9F-4271-4575-B59C-254D0EBC585F}"/>
  </bookViews>
  <sheets>
    <sheet name="Rekap Perkecamatan_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M95" i="1"/>
  <c r="G95" i="1"/>
  <c r="I95" i="1" s="1"/>
  <c r="M94" i="1"/>
  <c r="G94" i="1"/>
  <c r="I94" i="1" s="1"/>
  <c r="M93" i="1"/>
  <c r="G93" i="1"/>
  <c r="I93" i="1" s="1"/>
  <c r="M92" i="1"/>
  <c r="G92" i="1"/>
  <c r="I92" i="1" s="1"/>
  <c r="M91" i="1"/>
  <c r="G91" i="1"/>
  <c r="I91" i="1" s="1"/>
  <c r="M90" i="1"/>
  <c r="G90" i="1"/>
  <c r="I90" i="1" s="1"/>
  <c r="M89" i="1"/>
  <c r="G89" i="1"/>
  <c r="I89" i="1" s="1"/>
  <c r="M88" i="1"/>
  <c r="G88" i="1"/>
  <c r="I88" i="1" s="1"/>
  <c r="M87" i="1"/>
  <c r="G87" i="1"/>
  <c r="I87" i="1" s="1"/>
  <c r="M86" i="1"/>
  <c r="G86" i="1"/>
  <c r="I86" i="1" s="1"/>
  <c r="M85" i="1"/>
  <c r="G85" i="1"/>
  <c r="I85" i="1" s="1"/>
  <c r="M84" i="1"/>
  <c r="G84" i="1"/>
  <c r="I84" i="1" s="1"/>
  <c r="M83" i="1"/>
  <c r="G83" i="1"/>
  <c r="I83" i="1" s="1"/>
  <c r="M82" i="1"/>
  <c r="M96" i="1" s="1"/>
  <c r="L96" i="1"/>
  <c r="K96" i="1"/>
  <c r="F96" i="1"/>
  <c r="E96" i="1"/>
  <c r="D81" i="1"/>
  <c r="C96" i="1"/>
  <c r="M81" i="1"/>
  <c r="N81" i="1" s="1"/>
  <c r="L81" i="1"/>
  <c r="K81" i="1"/>
  <c r="F81" i="1"/>
  <c r="E81" i="1"/>
  <c r="C81" i="1"/>
  <c r="M59" i="1"/>
  <c r="N59" i="1" s="1"/>
  <c r="O58" i="1"/>
  <c r="M58" i="1"/>
  <c r="N58" i="1" s="1"/>
  <c r="O57" i="1"/>
  <c r="M57" i="1"/>
  <c r="N57" i="1" s="1"/>
  <c r="M56" i="1"/>
  <c r="N56" i="1" s="1"/>
  <c r="G56" i="1"/>
  <c r="M55" i="1"/>
  <c r="N55" i="1" s="1"/>
  <c r="O54" i="1"/>
  <c r="M54" i="1"/>
  <c r="N54" i="1" s="1"/>
  <c r="O53" i="1"/>
  <c r="M53" i="1"/>
  <c r="N53" i="1" s="1"/>
  <c r="M52" i="1"/>
  <c r="N52" i="1" s="1"/>
  <c r="G52" i="1"/>
  <c r="M51" i="1"/>
  <c r="N51" i="1" s="1"/>
  <c r="O50" i="1"/>
  <c r="M50" i="1"/>
  <c r="N50" i="1" s="1"/>
  <c r="O49" i="1"/>
  <c r="M49" i="1"/>
  <c r="N49" i="1" s="1"/>
  <c r="M48" i="1"/>
  <c r="N48" i="1" s="1"/>
  <c r="G48" i="1"/>
  <c r="M47" i="1"/>
  <c r="N47" i="1" s="1"/>
  <c r="F60" i="1"/>
  <c r="O46" i="1"/>
  <c r="L60" i="1"/>
  <c r="M46" i="1"/>
  <c r="F45" i="1"/>
  <c r="E60" i="1"/>
  <c r="D60" i="1"/>
  <c r="C60" i="1"/>
  <c r="L45" i="1"/>
  <c r="E45" i="1"/>
  <c r="D45" i="1"/>
  <c r="C4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N10" i="1" s="1"/>
  <c r="L24" i="1"/>
  <c r="K24" i="1"/>
  <c r="F24" i="1"/>
  <c r="E24" i="1"/>
  <c r="D24" i="1"/>
  <c r="C24" i="1"/>
  <c r="M9" i="1"/>
  <c r="N9" i="1" s="1"/>
  <c r="L9" i="1"/>
  <c r="O9" i="1" s="1"/>
  <c r="K9" i="1"/>
  <c r="F9" i="1"/>
  <c r="E9" i="1"/>
  <c r="C39" i="1"/>
  <c r="C75" i="1" s="1"/>
  <c r="D9" i="1" l="1"/>
  <c r="I48" i="1"/>
  <c r="H48" i="1"/>
  <c r="I52" i="1"/>
  <c r="H52" i="1"/>
  <c r="O10" i="1"/>
  <c r="O12" i="1"/>
  <c r="N12" i="1"/>
  <c r="O13" i="1"/>
  <c r="N13" i="1"/>
  <c r="O14" i="1"/>
  <c r="N14" i="1"/>
  <c r="O15" i="1"/>
  <c r="N15" i="1"/>
  <c r="O16" i="1"/>
  <c r="N16" i="1"/>
  <c r="O17" i="1"/>
  <c r="N17" i="1"/>
  <c r="O18" i="1"/>
  <c r="N18" i="1"/>
  <c r="O19" i="1"/>
  <c r="N19" i="1"/>
  <c r="O20" i="1"/>
  <c r="N20" i="1"/>
  <c r="O21" i="1"/>
  <c r="N21" i="1"/>
  <c r="O22" i="1"/>
  <c r="N22" i="1"/>
  <c r="O23" i="1"/>
  <c r="N23" i="1"/>
  <c r="G55" i="1"/>
  <c r="G59" i="1"/>
  <c r="N96" i="1"/>
  <c r="M24" i="1"/>
  <c r="I56" i="1"/>
  <c r="H56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O11" i="1"/>
  <c r="N11" i="1"/>
  <c r="G47" i="1"/>
  <c r="G51" i="1"/>
  <c r="K60" i="1"/>
  <c r="C9" i="1"/>
  <c r="N2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N46" i="1"/>
  <c r="M60" i="1"/>
  <c r="O60" i="1" s="1"/>
  <c r="M45" i="1"/>
  <c r="O45" i="1" s="1"/>
  <c r="O48" i="1"/>
  <c r="G50" i="1"/>
  <c r="O52" i="1"/>
  <c r="G54" i="1"/>
  <c r="O56" i="1"/>
  <c r="G58" i="1"/>
  <c r="O81" i="1"/>
  <c r="O96" i="1"/>
  <c r="G10" i="1"/>
  <c r="O24" i="1"/>
  <c r="K45" i="1"/>
  <c r="O47" i="1"/>
  <c r="G49" i="1"/>
  <c r="O51" i="1"/>
  <c r="G53" i="1"/>
  <c r="O55" i="1"/>
  <c r="G57" i="1"/>
  <c r="O59" i="1"/>
  <c r="O82" i="1"/>
  <c r="N82" i="1"/>
  <c r="O83" i="1"/>
  <c r="N83" i="1"/>
  <c r="O84" i="1"/>
  <c r="N84" i="1"/>
  <c r="O85" i="1"/>
  <c r="N85" i="1"/>
  <c r="O86" i="1"/>
  <c r="N86" i="1"/>
  <c r="O87" i="1"/>
  <c r="N87" i="1"/>
  <c r="O88" i="1"/>
  <c r="N88" i="1"/>
  <c r="O89" i="1"/>
  <c r="N89" i="1"/>
  <c r="O90" i="1"/>
  <c r="N90" i="1"/>
  <c r="O91" i="1"/>
  <c r="N91" i="1"/>
  <c r="O92" i="1"/>
  <c r="N92" i="1"/>
  <c r="O93" i="1"/>
  <c r="N93" i="1"/>
  <c r="O94" i="1"/>
  <c r="N94" i="1"/>
  <c r="O95" i="1"/>
  <c r="N95" i="1"/>
  <c r="G46" i="1"/>
  <c r="G82" i="1"/>
  <c r="G24" i="1" l="1"/>
  <c r="G9" i="1"/>
  <c r="H10" i="1"/>
  <c r="I10" i="1"/>
  <c r="I22" i="1"/>
  <c r="H22" i="1"/>
  <c r="I55" i="1"/>
  <c r="H55" i="1"/>
  <c r="I53" i="1"/>
  <c r="H53" i="1"/>
  <c r="I58" i="1"/>
  <c r="H58" i="1"/>
  <c r="I50" i="1"/>
  <c r="H50" i="1"/>
  <c r="I21" i="1"/>
  <c r="H21" i="1"/>
  <c r="I17" i="1"/>
  <c r="H17" i="1"/>
  <c r="I13" i="1"/>
  <c r="H13" i="1"/>
  <c r="I47" i="1"/>
  <c r="H47" i="1"/>
  <c r="I46" i="1"/>
  <c r="H46" i="1"/>
  <c r="G60" i="1"/>
  <c r="G45" i="1"/>
  <c r="I14" i="1"/>
  <c r="H14" i="1"/>
  <c r="I51" i="1"/>
  <c r="H51" i="1"/>
  <c r="N45" i="1"/>
  <c r="I20" i="1"/>
  <c r="H20" i="1"/>
  <c r="I16" i="1"/>
  <c r="H16" i="1"/>
  <c r="I12" i="1"/>
  <c r="H12" i="1"/>
  <c r="I18" i="1"/>
  <c r="H18" i="1"/>
  <c r="G96" i="1"/>
  <c r="G81" i="1"/>
  <c r="I82" i="1"/>
  <c r="H82" i="1"/>
  <c r="I57" i="1"/>
  <c r="H57" i="1"/>
  <c r="I49" i="1"/>
  <c r="H49" i="1"/>
  <c r="I54" i="1"/>
  <c r="H54" i="1"/>
  <c r="I23" i="1"/>
  <c r="H23" i="1"/>
  <c r="I19" i="1"/>
  <c r="H19" i="1"/>
  <c r="I15" i="1"/>
  <c r="H15" i="1"/>
  <c r="I11" i="1"/>
  <c r="H11" i="1"/>
  <c r="N60" i="1"/>
  <c r="I59" i="1"/>
  <c r="H59" i="1"/>
  <c r="I45" i="1" l="1"/>
  <c r="H45" i="1"/>
  <c r="J9" i="1"/>
  <c r="I9" i="1"/>
  <c r="H9" i="1"/>
  <c r="G97" i="1"/>
  <c r="I96" i="1"/>
  <c r="H96" i="1"/>
  <c r="E97" i="1"/>
  <c r="C97" i="1"/>
  <c r="F97" i="1"/>
  <c r="D97" i="1"/>
  <c r="I81" i="1"/>
  <c r="H81" i="1"/>
  <c r="I60" i="1"/>
  <c r="H60" i="1"/>
  <c r="G61" i="1"/>
  <c r="F61" i="1"/>
  <c r="C61" i="1"/>
  <c r="E61" i="1"/>
  <c r="D61" i="1"/>
  <c r="G25" i="1"/>
  <c r="I24" i="1"/>
  <c r="H24" i="1"/>
  <c r="E25" i="1"/>
  <c r="D25" i="1"/>
  <c r="F25" i="1"/>
  <c r="C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pribba</author>
  </authors>
  <commentList>
    <comment ref="G33" authorId="0" shapeId="0" xr:uid="{A110CE7F-A84F-4645-AECA-65D48C02E1B2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G69" authorId="0" shapeId="0" xr:uid="{8A5D85C4-33B8-437C-95F8-C02A2CE53B6C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G105" authorId="0" shapeId="0" xr:uid="{CA06528D-1084-4377-B70D-7B5BBF470D57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</commentList>
</comments>
</file>

<file path=xl/sharedStrings.xml><?xml version="1.0" encoding="utf-8"?>
<sst xmlns="http://schemas.openxmlformats.org/spreadsheetml/2006/main" count="136" uniqueCount="46">
  <si>
    <t>KONDISI BERDASARKAN AKREDITASI DAN KURIKULUM</t>
  </si>
  <si>
    <t>MA NEGERI DAN SWASTA</t>
  </si>
  <si>
    <t>DINAS PENDIDIKAN DAN KEBUDAYAAN</t>
  </si>
  <si>
    <t>KABUPATEN DEMAK</t>
  </si>
  <si>
    <t>ALL</t>
  </si>
  <si>
    <t>NO.</t>
  </si>
  <si>
    <t>KECAMATAN</t>
  </si>
  <si>
    <t>NILAI AKREDITASI</t>
  </si>
  <si>
    <t>PERSENTASE</t>
  </si>
  <si>
    <t>KURIKULUM</t>
  </si>
  <si>
    <t>A</t>
  </si>
  <si>
    <t>B</t>
  </si>
  <si>
    <t>C</t>
  </si>
  <si>
    <t>Belum</t>
  </si>
  <si>
    <t>Jumlah</t>
  </si>
  <si>
    <t>Akreditasi minimal C</t>
  </si>
  <si>
    <t>Belum /TT</t>
  </si>
  <si>
    <t>KTSP</t>
  </si>
  <si>
    <t>K13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</si>
  <si>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</si>
  <si>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</si>
  <si>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</si>
  <si>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</si>
  <si>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</si>
  <si>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</si>
  <si>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</si>
  <si>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</si>
  <si>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</si>
  <si>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</si>
  <si>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</si>
  <si>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</si>
  <si>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</si>
  <si>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</si>
  <si>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</si>
  <si>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</si>
  <si>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Demak, 4 Mei 2021</t>
  </si>
  <si>
    <t>Plt. Kepala Dinas Pendidikan Dan Kebudayaan</t>
  </si>
  <si>
    <t>Kab. Demak</t>
  </si>
  <si>
    <t>Drs. EKO PRINGGOLAKSITO, M.Si</t>
  </si>
  <si>
    <t>Pembina Utama Muda</t>
  </si>
  <si>
    <t>NIP. 19631110 198912 1 002</t>
  </si>
  <si>
    <t>MA NEGERI</t>
  </si>
  <si>
    <t>NEGERI</t>
  </si>
  <si>
    <t>SWASTA</t>
  </si>
  <si>
    <t>Tahun Pelajaran : 2020/2021</t>
  </si>
  <si>
    <t>MA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</si>
</sst>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color theme="1"/>
      <name val="Bookman Old Style"/>
      <family val="1"/>
    </font>
    <font>
      <sz val="11"/>
      <color indexed="8"/>
      <name val="Calibri"/>
      <family val="2"/>
    </font>
    <font>
      <b/>
      <sz val="10"/>
      <color rgb="FFFF0000"/>
      <name val="Bookman Old Style"/>
      <family val="1"/>
    </font>
    <font>
      <b/>
      <sz val="10"/>
      <color indexed="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1"/>
      <color rgb="FF000000"/>
      <name val="Calibri"/>
      <family val="2"/>
    </font>
    <font>
      <sz val="10"/>
      <color rgb="FF000000"/>
      <name val="Bookman Old Style"/>
      <family val="1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3E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1" xfId="1" quotePrefix="1" applyFont="1" applyBorder="1" applyAlignment="1" applyProtection="1">
      <alignment horizontal="left"/>
      <protection hidden="1"/>
    </xf>
    <xf numFmtId="0" fontId="6" fillId="0" borderId="0" xfId="1" quotePrefix="1" applyFont="1" applyAlignment="1" applyProtection="1">
      <alignment horizontal="left"/>
      <protection hidden="1"/>
    </xf>
    <xf numFmtId="0" fontId="5" fillId="0" borderId="0" xfId="1" quotePrefix="1" applyFont="1" applyAlignment="1" applyProtection="1">
      <alignment horizontal="left"/>
      <protection hidden="1"/>
    </xf>
    <xf numFmtId="0" fontId="6" fillId="0" borderId="0" xfId="1" applyFont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0" fillId="3" borderId="7" xfId="2" applyFont="1" applyFill="1" applyBorder="1" applyAlignment="1" applyProtection="1">
      <alignment horizontal="center" vertical="center" wrapText="1"/>
      <protection hidden="1"/>
    </xf>
    <xf numFmtId="0" fontId="10" fillId="4" borderId="7" xfId="2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0" fillId="3" borderId="8" xfId="2" applyFont="1" applyFill="1" applyBorder="1" applyAlignment="1" applyProtection="1">
      <alignment horizontal="center" vertical="center" wrapText="1"/>
      <protection hidden="1"/>
    </xf>
    <xf numFmtId="0" fontId="10" fillId="3" borderId="5" xfId="2" applyFont="1" applyFill="1" applyBorder="1" applyAlignment="1" applyProtection="1">
      <alignment horizontal="center" vertical="center" wrapText="1"/>
      <protection hidden="1"/>
    </xf>
    <xf numFmtId="0" fontId="10" fillId="4" borderId="5" xfId="2" applyFont="1" applyFill="1" applyBorder="1" applyAlignment="1" applyProtection="1">
      <alignment horizontal="center" vertical="center" wrapText="1"/>
      <protection hidden="1"/>
    </xf>
    <xf numFmtId="0" fontId="10" fillId="5" borderId="5" xfId="2" applyFont="1" applyFill="1" applyBorder="1" applyAlignment="1" applyProtection="1">
      <alignment horizontal="center" vertical="center" wrapText="1"/>
      <protection hidden="1"/>
    </xf>
    <xf numFmtId="0" fontId="11" fillId="6" borderId="9" xfId="0" applyFont="1" applyFill="1" applyBorder="1" applyProtection="1">
      <protection hidden="1"/>
    </xf>
    <xf numFmtId="0" fontId="12" fillId="6" borderId="10" xfId="0" applyFont="1" applyFill="1" applyBorder="1" applyProtection="1">
      <protection hidden="1"/>
    </xf>
    <xf numFmtId="0" fontId="12" fillId="6" borderId="10" xfId="0" applyFont="1" applyFill="1" applyBorder="1" applyAlignment="1" applyProtection="1">
      <alignment horizontal="center"/>
      <protection hidden="1"/>
    </xf>
    <xf numFmtId="2" fontId="12" fillId="6" borderId="10" xfId="0" applyNumberFormat="1" applyFont="1" applyFill="1" applyBorder="1" applyAlignment="1" applyProtection="1">
      <alignment horizontal="center"/>
      <protection hidden="1"/>
    </xf>
    <xf numFmtId="2" fontId="12" fillId="6" borderId="11" xfId="0" applyNumberFormat="1" applyFont="1" applyFill="1" applyBorder="1" applyAlignment="1" applyProtection="1">
      <alignment horizontal="center"/>
      <protection hidden="1"/>
    </xf>
    <xf numFmtId="0" fontId="13" fillId="6" borderId="5" xfId="0" applyFont="1" applyFill="1" applyBorder="1" applyAlignment="1" applyProtection="1">
      <alignment horizontal="center"/>
      <protection hidden="1"/>
    </xf>
    <xf numFmtId="2" fontId="13" fillId="6" borderId="5" xfId="0" applyNumberFormat="1" applyFont="1" applyFill="1" applyBorder="1" applyAlignment="1" applyProtection="1">
      <alignment horizontal="center"/>
      <protection hidden="1"/>
    </xf>
    <xf numFmtId="2" fontId="2" fillId="6" borderId="5" xfId="0" applyNumberFormat="1" applyFont="1" applyFill="1" applyBorder="1" applyAlignment="1" applyProtection="1">
      <alignment horizontal="center"/>
      <protection hidden="1"/>
    </xf>
    <xf numFmtId="0" fontId="11" fillId="0" borderId="12" xfId="0" applyFont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right" vertic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2" fontId="14" fillId="0" borderId="5" xfId="0" applyNumberFormat="1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1" fillId="0" borderId="7" xfId="0" applyFont="1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2" fontId="14" fillId="0" borderId="7" xfId="0" applyNumberFormat="1" applyFont="1" applyBorder="1" applyAlignment="1" applyProtection="1">
      <alignment horizontal="center"/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0" fontId="11" fillId="0" borderId="15" xfId="0" applyFont="1" applyBorder="1" applyProtection="1">
      <protection hidden="1"/>
    </xf>
    <xf numFmtId="0" fontId="12" fillId="7" borderId="16" xfId="0" applyFont="1" applyFill="1" applyBorder="1" applyAlignment="1" applyProtection="1">
      <alignment horizontal="center"/>
      <protection hidden="1"/>
    </xf>
    <xf numFmtId="2" fontId="12" fillId="7" borderId="16" xfId="0" applyNumberFormat="1" applyFont="1" applyFill="1" applyBorder="1" applyAlignment="1" applyProtection="1">
      <alignment horizontal="center"/>
      <protection hidden="1"/>
    </xf>
    <xf numFmtId="2" fontId="12" fillId="7" borderId="17" xfId="0" applyNumberFormat="1" applyFont="1" applyFill="1" applyBorder="1" applyAlignment="1" applyProtection="1">
      <alignment horizontal="center"/>
      <protection hidden="1"/>
    </xf>
    <xf numFmtId="0" fontId="12" fillId="7" borderId="10" xfId="0" applyFont="1" applyFill="1" applyBorder="1" applyAlignment="1" applyProtection="1">
      <alignment horizontal="center"/>
      <protection hidden="1"/>
    </xf>
    <xf numFmtId="2" fontId="12" fillId="7" borderId="10" xfId="0" applyNumberFormat="1" applyFont="1" applyFill="1" applyBorder="1" applyAlignment="1" applyProtection="1">
      <alignment horizontal="center"/>
      <protection hidden="1"/>
    </xf>
    <xf numFmtId="2" fontId="7" fillId="7" borderId="10" xfId="0" applyNumberFormat="1" applyFont="1" applyFill="1" applyBorder="1" applyAlignment="1" applyProtection="1">
      <alignment horizontal="center"/>
      <protection hidden="1"/>
    </xf>
    <xf numFmtId="2" fontId="0" fillId="0" borderId="10" xfId="0" applyNumberForma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5" fillId="0" borderId="0" xfId="3" applyFont="1" applyAlignment="1" applyProtection="1">
      <alignment horizontal="center"/>
      <protection hidden="1"/>
    </xf>
    <xf numFmtId="0" fontId="7" fillId="8" borderId="0" xfId="0" applyFont="1" applyFill="1" applyAlignment="1" applyProtection="1">
      <alignment horizontal="center"/>
      <protection hidden="1"/>
    </xf>
    <xf numFmtId="0" fontId="7" fillId="9" borderId="0" xfId="0" applyFont="1" applyFill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44" xfId="2" xr:uid="{50983AEB-7BBB-4944-8889-A33C9D479C90}"/>
    <cellStyle name="Normal 247" xfId="3" xr:uid="{4023FEBA-DF50-4621-AE28-390BA99C3972}"/>
    <cellStyle name="Normal 3 2" xfId="1" xr:uid="{60BC6048-E7D1-4511-8B52-005E7BD284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190500</xdr:rowOff>
    </xdr:from>
    <xdr:ext cx="574788" cy="784413"/>
    <xdr:pic>
      <xdr:nvPicPr>
        <xdr:cNvPr id="2" name="Picture 1">
          <a:extLst>
            <a:ext uri="{FF2B5EF4-FFF2-40B4-BE49-F238E27FC236}">
              <a16:creationId xmlns:a16="http://schemas.microsoft.com/office/drawing/2014/main" id="{C46BADB7-FFF8-4D84-B659-1156C1D28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90500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371475</xdr:colOff>
      <xdr:row>36</xdr:row>
      <xdr:rowOff>190500</xdr:rowOff>
    </xdr:from>
    <xdr:ext cx="574788" cy="784413"/>
    <xdr:pic>
      <xdr:nvPicPr>
        <xdr:cNvPr id="3" name="Picture 2">
          <a:extLst>
            <a:ext uri="{FF2B5EF4-FFF2-40B4-BE49-F238E27FC236}">
              <a16:creationId xmlns:a16="http://schemas.microsoft.com/office/drawing/2014/main" id="{A3DF27A8-6FEC-4667-A82B-7218F5EB0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439025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371475</xdr:colOff>
      <xdr:row>72</xdr:row>
      <xdr:rowOff>190500</xdr:rowOff>
    </xdr:from>
    <xdr:ext cx="574788" cy="784413"/>
    <xdr:pic>
      <xdr:nvPicPr>
        <xdr:cNvPr id="4" name="Picture 3">
          <a:extLst>
            <a:ext uri="{FF2B5EF4-FFF2-40B4-BE49-F238E27FC236}">
              <a16:creationId xmlns:a16="http://schemas.microsoft.com/office/drawing/2014/main" id="{65C5C4EC-0906-4B81-B250-84E658EF6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4687550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3A6B-B614-4707-AF4D-A17AE24E3B1C}">
  <dimension ref="A1:O107"/>
  <sheetViews>
    <sheetView showGridLines="0" tabSelected="1" view="pageBreakPreview" zoomScaleNormal="90" zoomScaleSheetLayoutView="100" workbookViewId="0">
      <selection activeCell="C75" sqref="C75"/>
    </sheetView>
  </sheetViews>
  <sheetFormatPr defaultRowHeight="15" x14ac:dyDescent="0.25"/>
  <cols>
    <col min="1" max="1" width="4.42578125" style="1" bestFit="1" customWidth="1"/>
    <col min="2" max="2" width="18" style="1" bestFit="1" customWidth="1"/>
    <col min="3" max="7" width="9.140625" style="1"/>
    <col min="8" max="8" width="11.5703125" style="1" customWidth="1"/>
    <col min="9" max="9" width="10.28515625" style="1" customWidth="1"/>
    <col min="10" max="10" width="5.42578125" style="1" customWidth="1"/>
    <col min="11" max="16384" width="9.140625" style="1"/>
  </cols>
  <sheetData>
    <row r="1" spans="1:15" ht="16.5" thickBot="1" x14ac:dyDescent="0.35">
      <c r="B1" s="2"/>
      <c r="C1" s="3" t="s">
        <v>0</v>
      </c>
      <c r="D1" s="3"/>
      <c r="E1" s="3"/>
      <c r="F1" s="3"/>
      <c r="G1" s="3"/>
      <c r="H1" s="3"/>
    </row>
    <row r="2" spans="1:15" ht="15.75" x14ac:dyDescent="0.3">
      <c r="B2" s="2"/>
      <c r="C2" s="4" t="s">
        <v>1</v>
      </c>
      <c r="D2" s="2"/>
      <c r="E2" s="2"/>
      <c r="F2" s="2"/>
      <c r="G2" s="2"/>
    </row>
    <row r="3" spans="1:15" ht="15.75" x14ac:dyDescent="0.3">
      <c r="B3" s="2"/>
      <c r="C3" s="5" t="s">
        <v>44</v>
      </c>
      <c r="D3" s="2"/>
      <c r="E3" s="2"/>
      <c r="F3" s="2"/>
      <c r="G3" s="2"/>
    </row>
    <row r="4" spans="1:15" ht="15.75" x14ac:dyDescent="0.3">
      <c r="B4" s="2"/>
      <c r="C4" s="4" t="s">
        <v>2</v>
      </c>
      <c r="D4" s="2"/>
      <c r="E4" s="2"/>
      <c r="F4" s="2"/>
      <c r="G4" s="2"/>
    </row>
    <row r="5" spans="1:15" ht="15.75" x14ac:dyDescent="0.3">
      <c r="B5" s="2"/>
      <c r="C5" s="6" t="s">
        <v>3</v>
      </c>
      <c r="D5" s="2"/>
      <c r="E5" s="2"/>
      <c r="F5" s="2"/>
      <c r="G5" s="2"/>
      <c r="I5" s="7" t="s">
        <v>4</v>
      </c>
    </row>
    <row r="6" spans="1:15" ht="15.75" thickBot="1" x14ac:dyDescent="0.3"/>
    <row r="7" spans="1:15" ht="15" customHeight="1" x14ac:dyDescent="0.3">
      <c r="A7" s="49" t="s">
        <v>5</v>
      </c>
      <c r="B7" s="51" t="s">
        <v>6</v>
      </c>
      <c r="C7" s="53" t="s">
        <v>7</v>
      </c>
      <c r="D7" s="53"/>
      <c r="E7" s="53"/>
      <c r="F7" s="53"/>
      <c r="G7" s="53"/>
      <c r="H7" s="53" t="s">
        <v>8</v>
      </c>
      <c r="I7" s="54"/>
      <c r="J7" s="2"/>
      <c r="K7" s="55" t="s">
        <v>9</v>
      </c>
      <c r="L7" s="55"/>
      <c r="M7" s="55"/>
      <c r="N7" s="55" t="s">
        <v>8</v>
      </c>
      <c r="O7" s="55"/>
    </row>
    <row r="8" spans="1:15" ht="30.75" thickBot="1" x14ac:dyDescent="0.35">
      <c r="A8" s="50"/>
      <c r="B8" s="52"/>
      <c r="C8" s="8" t="s">
        <v>10</v>
      </c>
      <c r="D8" s="9" t="s">
        <v>11</v>
      </c>
      <c r="E8" s="8" t="s">
        <v>12</v>
      </c>
      <c r="F8" s="9" t="s">
        <v>13</v>
      </c>
      <c r="G8" s="8" t="s">
        <v>14</v>
      </c>
      <c r="H8" s="10" t="s">
        <v>15</v>
      </c>
      <c r="I8" s="11" t="s">
        <v>16</v>
      </c>
      <c r="J8" s="2"/>
      <c r="K8" s="12" t="s">
        <v>17</v>
      </c>
      <c r="L8" s="13" t="s">
        <v>18</v>
      </c>
      <c r="M8" s="12" t="s">
        <v>19</v>
      </c>
      <c r="N8" s="12" t="s">
        <v>17</v>
      </c>
      <c r="O8" s="14" t="s">
        <v>18</v>
      </c>
    </row>
    <row r="9" spans="1:15" ht="15.75" thickTop="1" x14ac:dyDescent="0.25">
      <c r="A9" s="15"/>
      <c r="B9" s="16" t="s">
        <v>20</v>
      </c>
      <c r="C9" s="17">
        <f>SUM(C10:C23)</f>
        <v>11</v>
      </c>
      <c r="D9" s="17">
        <f t="shared" ref="D9:F9" si="0">SUM(D10:D23)</f>
        <v>36</v>
      </c>
      <c r="E9" s="17">
        <f t="shared" si="0"/>
        <v>18</v>
      </c>
      <c r="F9" s="17">
        <f t="shared" si="0"/>
        <v>12</v>
      </c>
      <c r="G9" s="17">
        <f>SUM(G10:G23)</f>
        <v>77</v>
      </c>
      <c r="H9" s="18">
        <f>SUM(C9:E9)/G9*100</f>
        <v>84.415584415584405</v>
      </c>
      <c r="I9" s="19">
        <f>SUM(F9:F9)/G9*100</f>
        <v>15.584415584415584</v>
      </c>
      <c r="J9" s="17">
        <f>G45+G81</f>
        <v>77</v>
      </c>
      <c r="K9" s="20">
        <f t="shared" ref="K9:M9" si="1">SUM(K10:K23)</f>
        <v>0</v>
      </c>
      <c r="L9" s="20">
        <f t="shared" si="1"/>
        <v>77</v>
      </c>
      <c r="M9" s="20">
        <f t="shared" si="1"/>
        <v>77</v>
      </c>
      <c r="N9" s="21">
        <f>K9/M9*100</f>
        <v>0</v>
      </c>
      <c r="O9" s="22">
        <f>L9/M9*100</f>
        <v>100</v>
      </c>
    </row>
    <row r="10" spans="1:15" x14ac:dyDescent="0.25">
      <c r="A10" s="23">
        <v>1</v>
      </c>
      <c r="B10" s="24" t="s">
        <v>21</v>
      </c>
      <c r="C10" s="25">
        <v>4</v>
      </c>
      <c r="D10" s="25">
        <v>11</v>
      </c>
      <c r="E10" s="25">
        <v>1</v>
      </c>
      <c r="F10" s="25">
        <v>2</v>
      </c>
      <c r="G10" s="25">
        <f t="shared" ref="G10:G23" si="2">SUM(C10:F10)</f>
        <v>18</v>
      </c>
      <c r="H10" s="26">
        <f t="shared" ref="H10:H23" si="3">IF(G10&lt;1,0,SUM(C10:E10)/G10*100)</f>
        <v>88.888888888888886</v>
      </c>
      <c r="I10" s="27">
        <f t="shared" ref="I10:I23" si="4">IF(G10&lt;1,0,SUM(F10:F10)/G10*100)</f>
        <v>11.111111111111111</v>
      </c>
      <c r="J10" s="28"/>
      <c r="K10" s="25">
        <v>0</v>
      </c>
      <c r="L10" s="25">
        <v>18</v>
      </c>
      <c r="M10" s="29">
        <f>SUM(K10:L10)</f>
        <v>18</v>
      </c>
      <c r="N10" s="30">
        <f>IF(M10&lt;1,0,K10/M10*100)</f>
        <v>0</v>
      </c>
      <c r="O10" s="26">
        <f>IF(M10&lt;1,0,L10/M10*100)</f>
        <v>100</v>
      </c>
    </row>
    <row r="11" spans="1:15" x14ac:dyDescent="0.25">
      <c r="A11" s="23">
        <v>2</v>
      </c>
      <c r="B11" s="24" t="s">
        <v>22</v>
      </c>
      <c r="C11" s="25">
        <v>0</v>
      </c>
      <c r="D11" s="25">
        <v>2</v>
      </c>
      <c r="E11" s="25">
        <v>3</v>
      </c>
      <c r="F11" s="25">
        <v>1</v>
      </c>
      <c r="G11" s="25">
        <f t="shared" si="2"/>
        <v>6</v>
      </c>
      <c r="H11" s="26">
        <f t="shared" si="3"/>
        <v>83.333333333333343</v>
      </c>
      <c r="I11" s="27">
        <f t="shared" si="4"/>
        <v>16.666666666666664</v>
      </c>
      <c r="J11" s="28"/>
      <c r="K11" s="25">
        <v>0</v>
      </c>
      <c r="L11" s="25">
        <v>6</v>
      </c>
      <c r="M11" s="29">
        <f t="shared" ref="M11:M23" si="5">SUM(K11:L11)</f>
        <v>6</v>
      </c>
      <c r="N11" s="30">
        <f t="shared" ref="N11:N23" si="6">IF(M11&lt;1,0,K11/M11*100)</f>
        <v>0</v>
      </c>
      <c r="O11" s="26">
        <f t="shared" ref="O11:O23" si="7">IF(M11&lt;1,0,L11/M11*100)</f>
        <v>100</v>
      </c>
    </row>
    <row r="12" spans="1:15" x14ac:dyDescent="0.25">
      <c r="A12" s="23">
        <v>3</v>
      </c>
      <c r="B12" s="24" t="s">
        <v>23</v>
      </c>
      <c r="C12" s="25">
        <v>0</v>
      </c>
      <c r="D12" s="25">
        <v>6</v>
      </c>
      <c r="E12" s="25">
        <v>1</v>
      </c>
      <c r="F12" s="25">
        <v>1</v>
      </c>
      <c r="G12" s="25">
        <f t="shared" si="2"/>
        <v>8</v>
      </c>
      <c r="H12" s="26">
        <f t="shared" si="3"/>
        <v>87.5</v>
      </c>
      <c r="I12" s="27">
        <f t="shared" si="4"/>
        <v>12.5</v>
      </c>
      <c r="J12" s="28"/>
      <c r="K12" s="25">
        <v>0</v>
      </c>
      <c r="L12" s="25">
        <v>8</v>
      </c>
      <c r="M12" s="29">
        <f t="shared" si="5"/>
        <v>8</v>
      </c>
      <c r="N12" s="30">
        <f t="shared" si="6"/>
        <v>0</v>
      </c>
      <c r="O12" s="26">
        <f t="shared" si="7"/>
        <v>100</v>
      </c>
    </row>
    <row r="13" spans="1:15" x14ac:dyDescent="0.25">
      <c r="A13" s="23">
        <v>4</v>
      </c>
      <c r="B13" s="24" t="s">
        <v>24</v>
      </c>
      <c r="C13" s="25">
        <v>0</v>
      </c>
      <c r="D13" s="25">
        <v>3</v>
      </c>
      <c r="E13" s="25">
        <v>6</v>
      </c>
      <c r="F13" s="25">
        <v>0</v>
      </c>
      <c r="G13" s="25">
        <f t="shared" si="2"/>
        <v>9</v>
      </c>
      <c r="H13" s="26">
        <f t="shared" si="3"/>
        <v>100</v>
      </c>
      <c r="I13" s="27">
        <f t="shared" si="4"/>
        <v>0</v>
      </c>
      <c r="J13" s="28"/>
      <c r="K13" s="25">
        <v>0</v>
      </c>
      <c r="L13" s="25">
        <v>9</v>
      </c>
      <c r="M13" s="29">
        <f t="shared" si="5"/>
        <v>9</v>
      </c>
      <c r="N13" s="30">
        <f t="shared" si="6"/>
        <v>0</v>
      </c>
      <c r="O13" s="26">
        <f t="shared" si="7"/>
        <v>100</v>
      </c>
    </row>
    <row r="14" spans="1:15" x14ac:dyDescent="0.25">
      <c r="A14" s="23">
        <v>5</v>
      </c>
      <c r="B14" s="24" t="s">
        <v>25</v>
      </c>
      <c r="C14" s="25">
        <v>1</v>
      </c>
      <c r="D14" s="25">
        <v>1</v>
      </c>
      <c r="E14" s="25">
        <v>0</v>
      </c>
      <c r="F14" s="25">
        <v>0</v>
      </c>
      <c r="G14" s="25">
        <f t="shared" si="2"/>
        <v>2</v>
      </c>
      <c r="H14" s="26">
        <f t="shared" si="3"/>
        <v>100</v>
      </c>
      <c r="I14" s="27">
        <f t="shared" si="4"/>
        <v>0</v>
      </c>
      <c r="J14" s="28"/>
      <c r="K14" s="25">
        <v>0</v>
      </c>
      <c r="L14" s="25">
        <v>2</v>
      </c>
      <c r="M14" s="29">
        <f t="shared" si="5"/>
        <v>2</v>
      </c>
      <c r="N14" s="30">
        <f t="shared" si="6"/>
        <v>0</v>
      </c>
      <c r="O14" s="26">
        <f t="shared" si="7"/>
        <v>100</v>
      </c>
    </row>
    <row r="15" spans="1:15" x14ac:dyDescent="0.25">
      <c r="A15" s="23">
        <v>6</v>
      </c>
      <c r="B15" s="24" t="s">
        <v>26</v>
      </c>
      <c r="C15" s="25">
        <v>1</v>
      </c>
      <c r="D15" s="25">
        <v>3</v>
      </c>
      <c r="E15" s="25">
        <v>1</v>
      </c>
      <c r="F15" s="25">
        <v>1</v>
      </c>
      <c r="G15" s="25">
        <f t="shared" si="2"/>
        <v>6</v>
      </c>
      <c r="H15" s="26">
        <f t="shared" si="3"/>
        <v>83.333333333333343</v>
      </c>
      <c r="I15" s="27">
        <f t="shared" si="4"/>
        <v>16.666666666666664</v>
      </c>
      <c r="J15" s="28"/>
      <c r="K15" s="25">
        <v>0</v>
      </c>
      <c r="L15" s="25">
        <v>6</v>
      </c>
      <c r="M15" s="29">
        <f t="shared" si="5"/>
        <v>6</v>
      </c>
      <c r="N15" s="30">
        <f t="shared" si="6"/>
        <v>0</v>
      </c>
      <c r="O15" s="26">
        <f t="shared" si="7"/>
        <v>100</v>
      </c>
    </row>
    <row r="16" spans="1:15" x14ac:dyDescent="0.25">
      <c r="A16" s="23">
        <v>7</v>
      </c>
      <c r="B16" s="24" t="s">
        <v>27</v>
      </c>
      <c r="C16" s="25">
        <v>0</v>
      </c>
      <c r="D16" s="25">
        <v>1</v>
      </c>
      <c r="E16" s="25">
        <v>1</v>
      </c>
      <c r="F16" s="25">
        <v>0</v>
      </c>
      <c r="G16" s="25">
        <f t="shared" si="2"/>
        <v>2</v>
      </c>
      <c r="H16" s="26">
        <f t="shared" si="3"/>
        <v>100</v>
      </c>
      <c r="I16" s="27">
        <f t="shared" si="4"/>
        <v>0</v>
      </c>
      <c r="J16" s="28"/>
      <c r="K16" s="25">
        <v>0</v>
      </c>
      <c r="L16" s="25">
        <v>2</v>
      </c>
      <c r="M16" s="29">
        <f t="shared" si="5"/>
        <v>2</v>
      </c>
      <c r="N16" s="30">
        <f t="shared" si="6"/>
        <v>0</v>
      </c>
      <c r="O16" s="26">
        <f t="shared" si="7"/>
        <v>100</v>
      </c>
    </row>
    <row r="17" spans="1:15" x14ac:dyDescent="0.25">
      <c r="A17" s="23">
        <v>8</v>
      </c>
      <c r="B17" s="24" t="s">
        <v>28</v>
      </c>
      <c r="C17" s="25">
        <v>2</v>
      </c>
      <c r="D17" s="25">
        <v>1</v>
      </c>
      <c r="E17" s="25">
        <v>1</v>
      </c>
      <c r="F17" s="25">
        <v>0</v>
      </c>
      <c r="G17" s="25">
        <f t="shared" si="2"/>
        <v>4</v>
      </c>
      <c r="H17" s="26">
        <f t="shared" si="3"/>
        <v>100</v>
      </c>
      <c r="I17" s="27">
        <f t="shared" si="4"/>
        <v>0</v>
      </c>
      <c r="J17" s="28"/>
      <c r="K17" s="25">
        <v>0</v>
      </c>
      <c r="L17" s="25">
        <v>4</v>
      </c>
      <c r="M17" s="29">
        <f t="shared" si="5"/>
        <v>4</v>
      </c>
      <c r="N17" s="30">
        <f t="shared" si="6"/>
        <v>0</v>
      </c>
      <c r="O17" s="26">
        <f t="shared" si="7"/>
        <v>100</v>
      </c>
    </row>
    <row r="18" spans="1:15" x14ac:dyDescent="0.25">
      <c r="A18" s="23">
        <v>9</v>
      </c>
      <c r="B18" s="24" t="s">
        <v>29</v>
      </c>
      <c r="C18" s="25">
        <v>0</v>
      </c>
      <c r="D18" s="25">
        <v>0</v>
      </c>
      <c r="E18" s="25">
        <v>1</v>
      </c>
      <c r="F18" s="25">
        <v>2</v>
      </c>
      <c r="G18" s="25">
        <f t="shared" si="2"/>
        <v>3</v>
      </c>
      <c r="H18" s="26">
        <f t="shared" si="3"/>
        <v>33.333333333333329</v>
      </c>
      <c r="I18" s="27">
        <f t="shared" si="4"/>
        <v>66.666666666666657</v>
      </c>
      <c r="J18" s="28"/>
      <c r="K18" s="25">
        <v>0</v>
      </c>
      <c r="L18" s="25">
        <v>3</v>
      </c>
      <c r="M18" s="29">
        <f t="shared" si="5"/>
        <v>3</v>
      </c>
      <c r="N18" s="30">
        <f t="shared" si="6"/>
        <v>0</v>
      </c>
      <c r="O18" s="26">
        <f t="shared" si="7"/>
        <v>100</v>
      </c>
    </row>
    <row r="19" spans="1:15" x14ac:dyDescent="0.25">
      <c r="A19" s="23">
        <v>10</v>
      </c>
      <c r="B19" s="24" t="s">
        <v>30</v>
      </c>
      <c r="C19" s="25">
        <v>1</v>
      </c>
      <c r="D19" s="25">
        <v>1</v>
      </c>
      <c r="E19" s="25">
        <v>0</v>
      </c>
      <c r="F19" s="25">
        <v>1</v>
      </c>
      <c r="G19" s="25">
        <f t="shared" si="2"/>
        <v>3</v>
      </c>
      <c r="H19" s="26">
        <f t="shared" si="3"/>
        <v>66.666666666666657</v>
      </c>
      <c r="I19" s="27">
        <f t="shared" si="4"/>
        <v>33.333333333333329</v>
      </c>
      <c r="J19" s="28"/>
      <c r="K19" s="25">
        <v>0</v>
      </c>
      <c r="L19" s="25">
        <v>3</v>
      </c>
      <c r="M19" s="29">
        <f t="shared" si="5"/>
        <v>3</v>
      </c>
      <c r="N19" s="30">
        <f t="shared" si="6"/>
        <v>0</v>
      </c>
      <c r="O19" s="26">
        <f t="shared" si="7"/>
        <v>100</v>
      </c>
    </row>
    <row r="20" spans="1:15" x14ac:dyDescent="0.25">
      <c r="A20" s="23">
        <v>11</v>
      </c>
      <c r="B20" s="24" t="s">
        <v>31</v>
      </c>
      <c r="C20" s="25">
        <v>1</v>
      </c>
      <c r="D20" s="25">
        <v>1</v>
      </c>
      <c r="E20" s="25">
        <v>1</v>
      </c>
      <c r="F20" s="25">
        <v>1</v>
      </c>
      <c r="G20" s="25">
        <f t="shared" si="2"/>
        <v>4</v>
      </c>
      <c r="H20" s="26">
        <f t="shared" si="3"/>
        <v>75</v>
      </c>
      <c r="I20" s="27">
        <f t="shared" si="4"/>
        <v>25</v>
      </c>
      <c r="J20" s="28"/>
      <c r="K20" s="25">
        <v>0</v>
      </c>
      <c r="L20" s="25">
        <v>4</v>
      </c>
      <c r="M20" s="29">
        <f t="shared" si="5"/>
        <v>4</v>
      </c>
      <c r="N20" s="30">
        <f t="shared" si="6"/>
        <v>0</v>
      </c>
      <c r="O20" s="26">
        <f t="shared" si="7"/>
        <v>100</v>
      </c>
    </row>
    <row r="21" spans="1:15" x14ac:dyDescent="0.25">
      <c r="A21" s="23">
        <v>12</v>
      </c>
      <c r="B21" s="24" t="s">
        <v>32</v>
      </c>
      <c r="C21" s="25">
        <v>0</v>
      </c>
      <c r="D21" s="25">
        <v>2</v>
      </c>
      <c r="E21" s="25">
        <v>0</v>
      </c>
      <c r="F21" s="25">
        <v>1</v>
      </c>
      <c r="G21" s="25">
        <f t="shared" si="2"/>
        <v>3</v>
      </c>
      <c r="H21" s="26">
        <f t="shared" si="3"/>
        <v>66.666666666666657</v>
      </c>
      <c r="I21" s="27">
        <f t="shared" si="4"/>
        <v>33.333333333333329</v>
      </c>
      <c r="J21" s="28"/>
      <c r="K21" s="25">
        <v>0</v>
      </c>
      <c r="L21" s="25">
        <v>3</v>
      </c>
      <c r="M21" s="29">
        <f t="shared" si="5"/>
        <v>3</v>
      </c>
      <c r="N21" s="30">
        <f t="shared" si="6"/>
        <v>0</v>
      </c>
      <c r="O21" s="26">
        <f t="shared" si="7"/>
        <v>100</v>
      </c>
    </row>
    <row r="22" spans="1:15" x14ac:dyDescent="0.25">
      <c r="A22" s="23">
        <v>13</v>
      </c>
      <c r="B22" s="24" t="s">
        <v>33</v>
      </c>
      <c r="C22" s="25">
        <v>1</v>
      </c>
      <c r="D22" s="25">
        <v>3</v>
      </c>
      <c r="E22" s="25">
        <v>2</v>
      </c>
      <c r="F22" s="25">
        <v>1</v>
      </c>
      <c r="G22" s="25">
        <f t="shared" si="2"/>
        <v>7</v>
      </c>
      <c r="H22" s="26">
        <f t="shared" si="3"/>
        <v>85.714285714285708</v>
      </c>
      <c r="I22" s="27">
        <f t="shared" si="4"/>
        <v>14.285714285714285</v>
      </c>
      <c r="J22" s="28"/>
      <c r="K22" s="25">
        <v>0</v>
      </c>
      <c r="L22" s="25">
        <v>7</v>
      </c>
      <c r="M22" s="29">
        <f t="shared" si="5"/>
        <v>7</v>
      </c>
      <c r="N22" s="30">
        <f t="shared" si="6"/>
        <v>0</v>
      </c>
      <c r="O22" s="26">
        <f t="shared" si="7"/>
        <v>100</v>
      </c>
    </row>
    <row r="23" spans="1:15" ht="15.75" thickBot="1" x14ac:dyDescent="0.3">
      <c r="A23" s="31">
        <v>14</v>
      </c>
      <c r="B23" s="32" t="s">
        <v>34</v>
      </c>
      <c r="C23" s="25">
        <v>0</v>
      </c>
      <c r="D23" s="25">
        <v>1</v>
      </c>
      <c r="E23" s="25">
        <v>0</v>
      </c>
      <c r="F23" s="25">
        <v>1</v>
      </c>
      <c r="G23" s="25">
        <f t="shared" si="2"/>
        <v>2</v>
      </c>
      <c r="H23" s="26">
        <f t="shared" si="3"/>
        <v>50</v>
      </c>
      <c r="I23" s="27">
        <f t="shared" si="4"/>
        <v>50</v>
      </c>
      <c r="J23" s="28"/>
      <c r="K23" s="33">
        <v>0</v>
      </c>
      <c r="L23" s="33">
        <v>2</v>
      </c>
      <c r="M23" s="34">
        <f t="shared" si="5"/>
        <v>2</v>
      </c>
      <c r="N23" s="35">
        <f t="shared" si="6"/>
        <v>0</v>
      </c>
      <c r="O23" s="36">
        <f t="shared" si="7"/>
        <v>100</v>
      </c>
    </row>
    <row r="24" spans="1:15" ht="16.5" thickTop="1" thickBot="1" x14ac:dyDescent="0.3">
      <c r="A24" s="37"/>
      <c r="B24" s="38" t="s">
        <v>19</v>
      </c>
      <c r="C24" s="38">
        <f>SUM(C10:C23)</f>
        <v>11</v>
      </c>
      <c r="D24" s="38">
        <f t="shared" ref="D24:G24" si="8">SUM(D10:D23)</f>
        <v>36</v>
      </c>
      <c r="E24" s="38">
        <f t="shared" si="8"/>
        <v>18</v>
      </c>
      <c r="F24" s="38">
        <f t="shared" si="8"/>
        <v>12</v>
      </c>
      <c r="G24" s="38">
        <f t="shared" si="8"/>
        <v>77</v>
      </c>
      <c r="H24" s="39">
        <f>SUM(C24:E24)/G24*100</f>
        <v>84.415584415584405</v>
      </c>
      <c r="I24" s="40">
        <f>SUM(F24:F24)/G24*100</f>
        <v>15.584415584415584</v>
      </c>
      <c r="J24" s="28"/>
      <c r="K24" s="41">
        <f t="shared" ref="K24:M24" si="9">SUM(K10:K23)</f>
        <v>0</v>
      </c>
      <c r="L24" s="41">
        <f t="shared" si="9"/>
        <v>77</v>
      </c>
      <c r="M24" s="41">
        <f t="shared" si="9"/>
        <v>77</v>
      </c>
      <c r="N24" s="42">
        <f t="shared" ref="N24" si="10">K24/M24*100</f>
        <v>0</v>
      </c>
      <c r="O24" s="43">
        <f t="shared" ref="O24" si="11">L24/M24*100</f>
        <v>100</v>
      </c>
    </row>
    <row r="25" spans="1:15" x14ac:dyDescent="0.25">
      <c r="C25" s="44">
        <f>C24/$G$24*100</f>
        <v>14.285714285714285</v>
      </c>
      <c r="D25" s="44">
        <f>D24/$G$24*100</f>
        <v>46.753246753246749</v>
      </c>
      <c r="E25" s="44">
        <f>E24/$G$24*100</f>
        <v>23.376623376623375</v>
      </c>
      <c r="F25" s="44">
        <f>F24/$G$24*100</f>
        <v>15.584415584415584</v>
      </c>
      <c r="G25" s="44">
        <f>G24/$G$24*100</f>
        <v>100</v>
      </c>
      <c r="H25" s="45"/>
      <c r="I25" s="45"/>
    </row>
    <row r="27" spans="1:15" ht="15.75" x14ac:dyDescent="0.25">
      <c r="G27" s="46" t="s">
        <v>35</v>
      </c>
    </row>
    <row r="28" spans="1:15" ht="15.75" x14ac:dyDescent="0.25">
      <c r="G28" s="46" t="s">
        <v>36</v>
      </c>
    </row>
    <row r="29" spans="1:15" ht="15.75" x14ac:dyDescent="0.25">
      <c r="G29" s="46" t="s">
        <v>37</v>
      </c>
    </row>
    <row r="30" spans="1:15" ht="15.75" x14ac:dyDescent="0.25">
      <c r="G30" s="46"/>
    </row>
    <row r="31" spans="1:15" ht="15.75" x14ac:dyDescent="0.25">
      <c r="G31" s="46"/>
    </row>
    <row r="32" spans="1:15" ht="15.75" x14ac:dyDescent="0.25">
      <c r="G32" s="46"/>
    </row>
    <row r="33" spans="1:15" ht="15.75" x14ac:dyDescent="0.25">
      <c r="G33" s="46" t="s">
        <v>38</v>
      </c>
    </row>
    <row r="34" spans="1:15" ht="15.75" x14ac:dyDescent="0.25">
      <c r="G34" s="46" t="s">
        <v>39</v>
      </c>
    </row>
    <row r="35" spans="1:15" ht="15.75" x14ac:dyDescent="0.25">
      <c r="G35" s="46" t="s">
        <v>40</v>
      </c>
    </row>
    <row r="37" spans="1:15" ht="16.5" thickBot="1" x14ac:dyDescent="0.35">
      <c r="B37" s="2"/>
      <c r="C37" s="3" t="s">
        <v>0</v>
      </c>
      <c r="D37" s="3"/>
      <c r="E37" s="3"/>
      <c r="F37" s="3"/>
      <c r="G37" s="3"/>
      <c r="H37" s="3"/>
    </row>
    <row r="38" spans="1:15" ht="15.75" x14ac:dyDescent="0.3">
      <c r="B38" s="2"/>
      <c r="C38" s="4" t="s">
        <v>41</v>
      </c>
      <c r="D38" s="2"/>
      <c r="E38" s="2"/>
      <c r="F38" s="2"/>
      <c r="G38" s="2"/>
    </row>
    <row r="39" spans="1:15" ht="15.75" x14ac:dyDescent="0.3">
      <c r="B39" s="2"/>
      <c r="C39" s="5" t="str">
        <f>C3</f>
        <v>Tahun Pelajaran : 2020/2021</v>
      </c>
      <c r="D39" s="2"/>
      <c r="E39" s="2"/>
      <c r="F39" s="2"/>
      <c r="G39" s="2"/>
    </row>
    <row r="40" spans="1:15" ht="15.75" x14ac:dyDescent="0.3">
      <c r="B40" s="2"/>
      <c r="C40" s="4" t="s">
        <v>2</v>
      </c>
      <c r="D40" s="2"/>
      <c r="E40" s="2"/>
      <c r="F40" s="2"/>
      <c r="G40" s="2"/>
    </row>
    <row r="41" spans="1:15" ht="15.75" x14ac:dyDescent="0.3">
      <c r="B41" s="2"/>
      <c r="C41" s="6" t="s">
        <v>3</v>
      </c>
      <c r="D41" s="2"/>
      <c r="E41" s="2"/>
      <c r="F41" s="2"/>
      <c r="G41" s="2"/>
      <c r="I41" s="47" t="s">
        <v>42</v>
      </c>
    </row>
    <row r="42" spans="1:15" ht="15.75" thickBot="1" x14ac:dyDescent="0.3"/>
    <row r="43" spans="1:15" ht="15" customHeight="1" x14ac:dyDescent="0.3">
      <c r="A43" s="49" t="s">
        <v>5</v>
      </c>
      <c r="B43" s="51" t="s">
        <v>6</v>
      </c>
      <c r="C43" s="53" t="s">
        <v>7</v>
      </c>
      <c r="D43" s="53"/>
      <c r="E43" s="53"/>
      <c r="F43" s="53"/>
      <c r="G43" s="53"/>
      <c r="H43" s="53" t="s">
        <v>8</v>
      </c>
      <c r="I43" s="54"/>
      <c r="J43" s="2"/>
      <c r="K43" s="55" t="s">
        <v>9</v>
      </c>
      <c r="L43" s="55"/>
      <c r="M43" s="55"/>
      <c r="N43" s="55" t="s">
        <v>8</v>
      </c>
      <c r="O43" s="55"/>
    </row>
    <row r="44" spans="1:15" ht="30.75" thickBot="1" x14ac:dyDescent="0.35">
      <c r="A44" s="50"/>
      <c r="B44" s="52"/>
      <c r="C44" s="8" t="s">
        <v>10</v>
      </c>
      <c r="D44" s="9" t="s">
        <v>11</v>
      </c>
      <c r="E44" s="8" t="s">
        <v>12</v>
      </c>
      <c r="F44" s="9" t="s">
        <v>13</v>
      </c>
      <c r="G44" s="8" t="s">
        <v>14</v>
      </c>
      <c r="H44" s="10" t="s">
        <v>15</v>
      </c>
      <c r="I44" s="11" t="s">
        <v>16</v>
      </c>
      <c r="J44" s="2"/>
      <c r="K44" s="12" t="s">
        <v>17</v>
      </c>
      <c r="L44" s="13" t="s">
        <v>18</v>
      </c>
      <c r="M44" s="12" t="s">
        <v>19</v>
      </c>
      <c r="N44" s="12" t="s">
        <v>17</v>
      </c>
      <c r="O44" s="14" t="s">
        <v>18</v>
      </c>
    </row>
    <row r="45" spans="1:15" ht="15.75" thickTop="1" x14ac:dyDescent="0.25">
      <c r="A45" s="15"/>
      <c r="B45" s="16" t="s">
        <v>20</v>
      </c>
      <c r="C45" s="17">
        <f>SUM(C46:C59)</f>
        <v>1</v>
      </c>
      <c r="D45" s="17">
        <f t="shared" ref="D45:F45" si="12">SUM(D46:D59)</f>
        <v>0</v>
      </c>
      <c r="E45" s="17">
        <f t="shared" si="12"/>
        <v>0</v>
      </c>
      <c r="F45" s="17">
        <f t="shared" si="12"/>
        <v>0</v>
      </c>
      <c r="G45" s="17">
        <f>SUM(G46:G59)</f>
        <v>1</v>
      </c>
      <c r="H45" s="18">
        <f>SUM(C45:E45)/G45*100</f>
        <v>100</v>
      </c>
      <c r="I45" s="19">
        <f>SUM(F45:F45)/G45*100</f>
        <v>0</v>
      </c>
      <c r="J45" s="28"/>
      <c r="K45" s="20">
        <f t="shared" ref="K45:M45" si="13">SUM(K46:K59)</f>
        <v>0</v>
      </c>
      <c r="L45" s="20">
        <f t="shared" si="13"/>
        <v>1</v>
      </c>
      <c r="M45" s="20">
        <f t="shared" si="13"/>
        <v>1</v>
      </c>
      <c r="N45" s="21">
        <f>K45/M45*100</f>
        <v>0</v>
      </c>
      <c r="O45" s="22">
        <f>L45/M45*100</f>
        <v>100</v>
      </c>
    </row>
    <row r="46" spans="1:15" x14ac:dyDescent="0.25">
      <c r="A46" s="23">
        <v>1</v>
      </c>
      <c r="B46" s="24" t="s">
        <v>21</v>
      </c>
      <c r="C46" s="25">
        <v>0</v>
      </c>
      <c r="D46" s="25">
        <v>0</v>
      </c>
      <c r="E46" s="25">
        <v>0</v>
      </c>
      <c r="F46" s="25">
        <v>0</v>
      </c>
      <c r="G46" s="25">
        <f t="shared" ref="G46:G59" si="14">SUM(C46:F46)</f>
        <v>0</v>
      </c>
      <c r="H46" s="26">
        <f t="shared" ref="H46:H59" si="15">IF(G46&lt;1,0,SUM(C46:E46)/G46*100)</f>
        <v>0</v>
      </c>
      <c r="I46" s="27">
        <f t="shared" ref="I46:I59" si="16">IF(G46&lt;1,0,SUM(F46:F46)/G46*100)</f>
        <v>0</v>
      </c>
      <c r="J46" s="28"/>
      <c r="K46" s="25">
        <v>0</v>
      </c>
      <c r="L46" s="25">
        <v>0</v>
      </c>
      <c r="M46" s="29">
        <f>SUM(K46:L46)</f>
        <v>0</v>
      </c>
      <c r="N46" s="30">
        <f>IF(M46&lt;1,0,K46/M46*100)</f>
        <v>0</v>
      </c>
      <c r="O46" s="26">
        <f>IF(M46&lt;1,0,L46/M46*100)</f>
        <v>0</v>
      </c>
    </row>
    <row r="47" spans="1:15" x14ac:dyDescent="0.25">
      <c r="A47" s="23">
        <v>2</v>
      </c>
      <c r="B47" s="24" t="s">
        <v>22</v>
      </c>
      <c r="C47" s="25">
        <v>0</v>
      </c>
      <c r="D47" s="25">
        <v>0</v>
      </c>
      <c r="E47" s="25">
        <v>0</v>
      </c>
      <c r="F47" s="25">
        <v>0</v>
      </c>
      <c r="G47" s="25">
        <f t="shared" si="14"/>
        <v>0</v>
      </c>
      <c r="H47" s="26">
        <f t="shared" si="15"/>
        <v>0</v>
      </c>
      <c r="I47" s="27">
        <f t="shared" si="16"/>
        <v>0</v>
      </c>
      <c r="J47" s="28"/>
      <c r="K47" s="25">
        <v>0</v>
      </c>
      <c r="L47" s="25">
        <v>0</v>
      </c>
      <c r="M47" s="29">
        <f t="shared" ref="M47:M59" si="17">SUM(K47:L47)</f>
        <v>0</v>
      </c>
      <c r="N47" s="30">
        <f t="shared" ref="N47:N59" si="18">IF(M47&lt;1,0,K47/M47*100)</f>
        <v>0</v>
      </c>
      <c r="O47" s="26">
        <f t="shared" ref="O47:O59" si="19">IF(M47&lt;1,0,L47/M47*100)</f>
        <v>0</v>
      </c>
    </row>
    <row r="48" spans="1:15" x14ac:dyDescent="0.25">
      <c r="A48" s="23">
        <v>3</v>
      </c>
      <c r="B48" s="24" t="s">
        <v>23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4"/>
        <v>0</v>
      </c>
      <c r="H48" s="26">
        <f t="shared" si="15"/>
        <v>0</v>
      </c>
      <c r="I48" s="27">
        <f t="shared" si="16"/>
        <v>0</v>
      </c>
      <c r="J48" s="28"/>
      <c r="K48" s="25">
        <v>0</v>
      </c>
      <c r="L48" s="25">
        <v>0</v>
      </c>
      <c r="M48" s="29">
        <f t="shared" si="17"/>
        <v>0</v>
      </c>
      <c r="N48" s="30">
        <f t="shared" si="18"/>
        <v>0</v>
      </c>
      <c r="O48" s="26">
        <f t="shared" si="19"/>
        <v>0</v>
      </c>
    </row>
    <row r="49" spans="1:15" x14ac:dyDescent="0.25">
      <c r="A49" s="23">
        <v>4</v>
      </c>
      <c r="B49" s="24" t="s">
        <v>24</v>
      </c>
      <c r="C49" s="25">
        <v>0</v>
      </c>
      <c r="D49" s="25">
        <v>0</v>
      </c>
      <c r="E49" s="25">
        <v>0</v>
      </c>
      <c r="F49" s="25">
        <v>0</v>
      </c>
      <c r="G49" s="25">
        <f t="shared" si="14"/>
        <v>0</v>
      </c>
      <c r="H49" s="26">
        <f t="shared" si="15"/>
        <v>0</v>
      </c>
      <c r="I49" s="27">
        <f t="shared" si="16"/>
        <v>0</v>
      </c>
      <c r="J49" s="28"/>
      <c r="K49" s="25">
        <v>0</v>
      </c>
      <c r="L49" s="25">
        <v>0</v>
      </c>
      <c r="M49" s="29">
        <f t="shared" si="17"/>
        <v>0</v>
      </c>
      <c r="N49" s="30">
        <f t="shared" si="18"/>
        <v>0</v>
      </c>
      <c r="O49" s="26">
        <f t="shared" si="19"/>
        <v>0</v>
      </c>
    </row>
    <row r="50" spans="1:15" x14ac:dyDescent="0.25">
      <c r="A50" s="23">
        <v>5</v>
      </c>
      <c r="B50" s="24" t="s">
        <v>25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4"/>
        <v>0</v>
      </c>
      <c r="H50" s="26">
        <f t="shared" si="15"/>
        <v>0</v>
      </c>
      <c r="I50" s="27">
        <f t="shared" si="16"/>
        <v>0</v>
      </c>
      <c r="J50" s="28"/>
      <c r="K50" s="25">
        <v>0</v>
      </c>
      <c r="L50" s="25">
        <v>0</v>
      </c>
      <c r="M50" s="29">
        <f t="shared" si="17"/>
        <v>0</v>
      </c>
      <c r="N50" s="30">
        <f t="shared" si="18"/>
        <v>0</v>
      </c>
      <c r="O50" s="26">
        <f t="shared" si="19"/>
        <v>0</v>
      </c>
    </row>
    <row r="51" spans="1:15" x14ac:dyDescent="0.25">
      <c r="A51" s="23">
        <v>6</v>
      </c>
      <c r="B51" s="24" t="s">
        <v>26</v>
      </c>
      <c r="C51" s="25">
        <v>0</v>
      </c>
      <c r="D51" s="25">
        <v>0</v>
      </c>
      <c r="E51" s="25">
        <v>0</v>
      </c>
      <c r="F51" s="25">
        <v>0</v>
      </c>
      <c r="G51" s="25">
        <f t="shared" si="14"/>
        <v>0</v>
      </c>
      <c r="H51" s="26">
        <f t="shared" si="15"/>
        <v>0</v>
      </c>
      <c r="I51" s="27">
        <f t="shared" si="16"/>
        <v>0</v>
      </c>
      <c r="J51" s="28"/>
      <c r="K51" s="25">
        <v>0</v>
      </c>
      <c r="L51" s="25">
        <v>0</v>
      </c>
      <c r="M51" s="29">
        <f t="shared" si="17"/>
        <v>0</v>
      </c>
      <c r="N51" s="30">
        <f t="shared" si="18"/>
        <v>0</v>
      </c>
      <c r="O51" s="26">
        <f t="shared" si="19"/>
        <v>0</v>
      </c>
    </row>
    <row r="52" spans="1:15" x14ac:dyDescent="0.25">
      <c r="A52" s="23">
        <v>7</v>
      </c>
      <c r="B52" s="24" t="s">
        <v>27</v>
      </c>
      <c r="C52" s="25">
        <v>0</v>
      </c>
      <c r="D52" s="25">
        <v>0</v>
      </c>
      <c r="E52" s="25">
        <v>0</v>
      </c>
      <c r="F52" s="25">
        <v>0</v>
      </c>
      <c r="G52" s="25">
        <f t="shared" si="14"/>
        <v>0</v>
      </c>
      <c r="H52" s="26">
        <f t="shared" si="15"/>
        <v>0</v>
      </c>
      <c r="I52" s="27">
        <f t="shared" si="16"/>
        <v>0</v>
      </c>
      <c r="J52" s="28"/>
      <c r="K52" s="25">
        <v>0</v>
      </c>
      <c r="L52" s="25">
        <v>0</v>
      </c>
      <c r="M52" s="29">
        <f t="shared" si="17"/>
        <v>0</v>
      </c>
      <c r="N52" s="30">
        <f t="shared" si="18"/>
        <v>0</v>
      </c>
      <c r="O52" s="26">
        <f t="shared" si="19"/>
        <v>0</v>
      </c>
    </row>
    <row r="53" spans="1:15" x14ac:dyDescent="0.25">
      <c r="A53" s="23">
        <v>8</v>
      </c>
      <c r="B53" s="24" t="s">
        <v>28</v>
      </c>
      <c r="C53" s="25">
        <v>1</v>
      </c>
      <c r="D53" s="25">
        <v>0</v>
      </c>
      <c r="E53" s="25">
        <v>0</v>
      </c>
      <c r="F53" s="25">
        <v>0</v>
      </c>
      <c r="G53" s="25">
        <f t="shared" si="14"/>
        <v>1</v>
      </c>
      <c r="H53" s="26">
        <f t="shared" si="15"/>
        <v>100</v>
      </c>
      <c r="I53" s="27">
        <f t="shared" si="16"/>
        <v>0</v>
      </c>
      <c r="J53" s="28"/>
      <c r="K53" s="25">
        <v>0</v>
      </c>
      <c r="L53" s="25">
        <v>1</v>
      </c>
      <c r="M53" s="29">
        <f t="shared" si="17"/>
        <v>1</v>
      </c>
      <c r="N53" s="30">
        <f t="shared" si="18"/>
        <v>0</v>
      </c>
      <c r="O53" s="26">
        <f t="shared" si="19"/>
        <v>100</v>
      </c>
    </row>
    <row r="54" spans="1:15" x14ac:dyDescent="0.25">
      <c r="A54" s="23">
        <v>9</v>
      </c>
      <c r="B54" s="24" t="s">
        <v>29</v>
      </c>
      <c r="C54" s="25">
        <v>0</v>
      </c>
      <c r="D54" s="25">
        <v>0</v>
      </c>
      <c r="E54" s="25">
        <v>0</v>
      </c>
      <c r="F54" s="25">
        <v>0</v>
      </c>
      <c r="G54" s="25">
        <f t="shared" si="14"/>
        <v>0</v>
      </c>
      <c r="H54" s="26">
        <f t="shared" si="15"/>
        <v>0</v>
      </c>
      <c r="I54" s="27">
        <f t="shared" si="16"/>
        <v>0</v>
      </c>
      <c r="J54" s="28"/>
      <c r="K54" s="25">
        <v>0</v>
      </c>
      <c r="L54" s="25">
        <v>0</v>
      </c>
      <c r="M54" s="29">
        <f t="shared" si="17"/>
        <v>0</v>
      </c>
      <c r="N54" s="30">
        <f t="shared" si="18"/>
        <v>0</v>
      </c>
      <c r="O54" s="26">
        <f t="shared" si="19"/>
        <v>0</v>
      </c>
    </row>
    <row r="55" spans="1:15" x14ac:dyDescent="0.25">
      <c r="A55" s="23">
        <v>10</v>
      </c>
      <c r="B55" s="24" t="s">
        <v>30</v>
      </c>
      <c r="C55" s="25">
        <v>0</v>
      </c>
      <c r="D55" s="25">
        <v>0</v>
      </c>
      <c r="E55" s="25">
        <v>0</v>
      </c>
      <c r="F55" s="25">
        <v>0</v>
      </c>
      <c r="G55" s="25">
        <f t="shared" si="14"/>
        <v>0</v>
      </c>
      <c r="H55" s="26">
        <f t="shared" si="15"/>
        <v>0</v>
      </c>
      <c r="I55" s="27">
        <f t="shared" si="16"/>
        <v>0</v>
      </c>
      <c r="J55" s="28"/>
      <c r="K55" s="25">
        <v>0</v>
      </c>
      <c r="L55" s="25">
        <v>0</v>
      </c>
      <c r="M55" s="29">
        <f t="shared" si="17"/>
        <v>0</v>
      </c>
      <c r="N55" s="30">
        <f t="shared" si="18"/>
        <v>0</v>
      </c>
      <c r="O55" s="26">
        <f t="shared" si="19"/>
        <v>0</v>
      </c>
    </row>
    <row r="56" spans="1:15" x14ac:dyDescent="0.25">
      <c r="A56" s="23">
        <v>11</v>
      </c>
      <c r="B56" s="24" t="s">
        <v>31</v>
      </c>
      <c r="C56" s="25">
        <v>0</v>
      </c>
      <c r="D56" s="25">
        <v>0</v>
      </c>
      <c r="E56" s="25">
        <v>0</v>
      </c>
      <c r="F56" s="25">
        <v>0</v>
      </c>
      <c r="G56" s="25">
        <f t="shared" si="14"/>
        <v>0</v>
      </c>
      <c r="H56" s="26">
        <f t="shared" si="15"/>
        <v>0</v>
      </c>
      <c r="I56" s="27">
        <f t="shared" si="16"/>
        <v>0</v>
      </c>
      <c r="J56" s="28"/>
      <c r="K56" s="25">
        <v>0</v>
      </c>
      <c r="L56" s="25">
        <v>0</v>
      </c>
      <c r="M56" s="29">
        <f t="shared" si="17"/>
        <v>0</v>
      </c>
      <c r="N56" s="30">
        <f t="shared" si="18"/>
        <v>0</v>
      </c>
      <c r="O56" s="26">
        <f t="shared" si="19"/>
        <v>0</v>
      </c>
    </row>
    <row r="57" spans="1:15" x14ac:dyDescent="0.25">
      <c r="A57" s="23">
        <v>12</v>
      </c>
      <c r="B57" s="24" t="s">
        <v>32</v>
      </c>
      <c r="C57" s="25">
        <v>0</v>
      </c>
      <c r="D57" s="25">
        <v>0</v>
      </c>
      <c r="E57" s="25">
        <v>0</v>
      </c>
      <c r="F57" s="25">
        <v>0</v>
      </c>
      <c r="G57" s="25">
        <f t="shared" si="14"/>
        <v>0</v>
      </c>
      <c r="H57" s="26">
        <f t="shared" si="15"/>
        <v>0</v>
      </c>
      <c r="I57" s="27">
        <f t="shared" si="16"/>
        <v>0</v>
      </c>
      <c r="J57" s="28"/>
      <c r="K57" s="25">
        <v>0</v>
      </c>
      <c r="L57" s="25">
        <v>0</v>
      </c>
      <c r="M57" s="29">
        <f t="shared" si="17"/>
        <v>0</v>
      </c>
      <c r="N57" s="30">
        <f t="shared" si="18"/>
        <v>0</v>
      </c>
      <c r="O57" s="26">
        <f t="shared" si="19"/>
        <v>0</v>
      </c>
    </row>
    <row r="58" spans="1:15" x14ac:dyDescent="0.25">
      <c r="A58" s="23">
        <v>13</v>
      </c>
      <c r="B58" s="24" t="s">
        <v>33</v>
      </c>
      <c r="C58" s="25">
        <v>0</v>
      </c>
      <c r="D58" s="25">
        <v>0</v>
      </c>
      <c r="E58" s="25">
        <v>0</v>
      </c>
      <c r="F58" s="25">
        <v>0</v>
      </c>
      <c r="G58" s="25">
        <f t="shared" si="14"/>
        <v>0</v>
      </c>
      <c r="H58" s="26">
        <f t="shared" si="15"/>
        <v>0</v>
      </c>
      <c r="I58" s="27">
        <f t="shared" si="16"/>
        <v>0</v>
      </c>
      <c r="J58" s="28"/>
      <c r="K58" s="25">
        <v>0</v>
      </c>
      <c r="L58" s="25">
        <v>0</v>
      </c>
      <c r="M58" s="29">
        <f t="shared" si="17"/>
        <v>0</v>
      </c>
      <c r="N58" s="30">
        <f t="shared" si="18"/>
        <v>0</v>
      </c>
      <c r="O58" s="26">
        <f t="shared" si="19"/>
        <v>0</v>
      </c>
    </row>
    <row r="59" spans="1:15" ht="15.75" thickBot="1" x14ac:dyDescent="0.3">
      <c r="A59" s="31">
        <v>14</v>
      </c>
      <c r="B59" s="32" t="s">
        <v>34</v>
      </c>
      <c r="C59" s="25">
        <v>0</v>
      </c>
      <c r="D59" s="25">
        <v>0</v>
      </c>
      <c r="E59" s="25">
        <v>0</v>
      </c>
      <c r="F59" s="25">
        <v>0</v>
      </c>
      <c r="G59" s="25">
        <f t="shared" si="14"/>
        <v>0</v>
      </c>
      <c r="H59" s="26">
        <f t="shared" si="15"/>
        <v>0</v>
      </c>
      <c r="I59" s="27">
        <f t="shared" si="16"/>
        <v>0</v>
      </c>
      <c r="J59" s="28"/>
      <c r="K59" s="33">
        <v>0</v>
      </c>
      <c r="L59" s="33">
        <v>0</v>
      </c>
      <c r="M59" s="34">
        <f t="shared" si="17"/>
        <v>0</v>
      </c>
      <c r="N59" s="35">
        <f t="shared" si="18"/>
        <v>0</v>
      </c>
      <c r="O59" s="36">
        <f t="shared" si="19"/>
        <v>0</v>
      </c>
    </row>
    <row r="60" spans="1:15" ht="16.5" thickTop="1" thickBot="1" x14ac:dyDescent="0.3">
      <c r="A60" s="37"/>
      <c r="B60" s="38" t="s">
        <v>19</v>
      </c>
      <c r="C60" s="38">
        <f>SUM(C46:C59)</f>
        <v>1</v>
      </c>
      <c r="D60" s="38">
        <f t="shared" ref="D60:G60" si="20">SUM(D46:D59)</f>
        <v>0</v>
      </c>
      <c r="E60" s="38">
        <f t="shared" si="20"/>
        <v>0</v>
      </c>
      <c r="F60" s="38">
        <f t="shared" si="20"/>
        <v>0</v>
      </c>
      <c r="G60" s="38">
        <f t="shared" si="20"/>
        <v>1</v>
      </c>
      <c r="H60" s="39">
        <f>SUM(C60:E60)/G60*100</f>
        <v>100</v>
      </c>
      <c r="I60" s="40">
        <f>SUM(F60:F60)/G60*100</f>
        <v>0</v>
      </c>
      <c r="J60" s="28"/>
      <c r="K60" s="41">
        <f t="shared" ref="K60:M60" si="21">SUM(K46:K59)</f>
        <v>0</v>
      </c>
      <c r="L60" s="41">
        <f t="shared" si="21"/>
        <v>1</v>
      </c>
      <c r="M60" s="41">
        <f t="shared" si="21"/>
        <v>1</v>
      </c>
      <c r="N60" s="42">
        <f t="shared" ref="N60" si="22">K60/M60*100</f>
        <v>0</v>
      </c>
      <c r="O60" s="43">
        <f t="shared" ref="O60" si="23">L60/M60*100</f>
        <v>100</v>
      </c>
    </row>
    <row r="61" spans="1:15" x14ac:dyDescent="0.25">
      <c r="C61" s="44">
        <f>C60/$G$60*100</f>
        <v>100</v>
      </c>
      <c r="D61" s="44">
        <f t="shared" ref="D61:G61" si="24">D60/$G$60*100</f>
        <v>0</v>
      </c>
      <c r="E61" s="44">
        <f t="shared" si="24"/>
        <v>0</v>
      </c>
      <c r="F61" s="44">
        <f t="shared" si="24"/>
        <v>0</v>
      </c>
      <c r="G61" s="44">
        <f t="shared" si="24"/>
        <v>100</v>
      </c>
      <c r="H61" s="45"/>
      <c r="I61" s="45"/>
    </row>
    <row r="63" spans="1:15" ht="15.75" x14ac:dyDescent="0.25">
      <c r="G63" s="46" t="s">
        <v>35</v>
      </c>
    </row>
    <row r="64" spans="1:15" ht="15.75" x14ac:dyDescent="0.25">
      <c r="G64" s="46" t="s">
        <v>36</v>
      </c>
    </row>
    <row r="65" spans="1:15" ht="15.75" x14ac:dyDescent="0.25">
      <c r="G65" s="46" t="s">
        <v>37</v>
      </c>
    </row>
    <row r="66" spans="1:15" ht="15.75" x14ac:dyDescent="0.25">
      <c r="G66" s="46"/>
    </row>
    <row r="67" spans="1:15" ht="15.75" x14ac:dyDescent="0.25">
      <c r="G67" s="46"/>
    </row>
    <row r="68" spans="1:15" ht="15.75" x14ac:dyDescent="0.25">
      <c r="G68" s="46"/>
    </row>
    <row r="69" spans="1:15" ht="15.75" x14ac:dyDescent="0.25">
      <c r="G69" s="46" t="s">
        <v>38</v>
      </c>
    </row>
    <row r="70" spans="1:15" ht="15.75" x14ac:dyDescent="0.25">
      <c r="G70" s="46" t="s">
        <v>39</v>
      </c>
    </row>
    <row r="71" spans="1:15" ht="15.75" x14ac:dyDescent="0.25">
      <c r="G71" s="46" t="s">
        <v>40</v>
      </c>
    </row>
    <row r="73" spans="1:15" ht="16.5" thickBot="1" x14ac:dyDescent="0.35">
      <c r="B73" s="2"/>
      <c r="C73" s="3" t="s">
        <v>0</v>
      </c>
      <c r="D73" s="3"/>
      <c r="E73" s="3"/>
      <c r="F73" s="3"/>
      <c r="G73" s="3"/>
      <c r="H73" s="3"/>
    </row>
    <row r="74" spans="1:15" ht="15.75" x14ac:dyDescent="0.3">
      <c r="B74" s="2"/>
      <c r="C74" s="4" t="s">
        <v>45</v>
      </c>
      <c r="D74" s="2"/>
      <c r="E74" s="2"/>
      <c r="F74" s="2"/>
      <c r="G74" s="2"/>
    </row>
    <row r="75" spans="1:15" ht="15.75" x14ac:dyDescent="0.3">
      <c r="B75" s="2"/>
      <c r="C75" s="5" t="str">
        <f>C39</f>
        <v>Tahun Pelajaran : 2020/2021</v>
      </c>
      <c r="D75" s="2"/>
      <c r="E75" s="2"/>
      <c r="F75" s="2"/>
      <c r="G75" s="2"/>
    </row>
    <row r="76" spans="1:15" ht="15.75" x14ac:dyDescent="0.3">
      <c r="B76" s="2"/>
      <c r="C76" s="4" t="s">
        <v>2</v>
      </c>
      <c r="D76" s="2"/>
      <c r="E76" s="2"/>
      <c r="F76" s="2"/>
      <c r="G76" s="2"/>
    </row>
    <row r="77" spans="1:15" ht="15.75" x14ac:dyDescent="0.3">
      <c r="B77" s="2"/>
      <c r="C77" s="6" t="s">
        <v>3</v>
      </c>
      <c r="D77" s="2"/>
      <c r="E77" s="2"/>
      <c r="F77" s="2"/>
      <c r="G77" s="2"/>
      <c r="I77" s="48" t="s">
        <v>43</v>
      </c>
    </row>
    <row r="78" spans="1:15" ht="15.75" thickBot="1" x14ac:dyDescent="0.3"/>
    <row r="79" spans="1:15" ht="15" customHeight="1" x14ac:dyDescent="0.3">
      <c r="A79" s="49" t="s">
        <v>5</v>
      </c>
      <c r="B79" s="51" t="s">
        <v>6</v>
      </c>
      <c r="C79" s="53" t="s">
        <v>7</v>
      </c>
      <c r="D79" s="53"/>
      <c r="E79" s="53"/>
      <c r="F79" s="53"/>
      <c r="G79" s="53"/>
      <c r="H79" s="53" t="s">
        <v>8</v>
      </c>
      <c r="I79" s="54"/>
      <c r="J79" s="2"/>
      <c r="K79" s="55" t="s">
        <v>9</v>
      </c>
      <c r="L79" s="55"/>
      <c r="M79" s="55"/>
      <c r="N79" s="55" t="s">
        <v>8</v>
      </c>
      <c r="O79" s="55"/>
    </row>
    <row r="80" spans="1:15" ht="30.75" thickBot="1" x14ac:dyDescent="0.35">
      <c r="A80" s="50"/>
      <c r="B80" s="52"/>
      <c r="C80" s="8" t="s">
        <v>10</v>
      </c>
      <c r="D80" s="9" t="s">
        <v>11</v>
      </c>
      <c r="E80" s="8" t="s">
        <v>12</v>
      </c>
      <c r="F80" s="9" t="s">
        <v>13</v>
      </c>
      <c r="G80" s="8" t="s">
        <v>14</v>
      </c>
      <c r="H80" s="10" t="s">
        <v>15</v>
      </c>
      <c r="I80" s="11" t="s">
        <v>16</v>
      </c>
      <c r="J80" s="2"/>
      <c r="K80" s="12" t="s">
        <v>17</v>
      </c>
      <c r="L80" s="13" t="s">
        <v>18</v>
      </c>
      <c r="M80" s="12" t="s">
        <v>19</v>
      </c>
      <c r="N80" s="12" t="s">
        <v>17</v>
      </c>
      <c r="O80" s="14" t="s">
        <v>18</v>
      </c>
    </row>
    <row r="81" spans="1:15" ht="15.75" thickTop="1" x14ac:dyDescent="0.25">
      <c r="A81" s="15"/>
      <c r="B81" s="16" t="s">
        <v>20</v>
      </c>
      <c r="C81" s="17">
        <f>SUM(C82:C95)</f>
        <v>10</v>
      </c>
      <c r="D81" s="17">
        <f t="shared" ref="D81:F81" si="25">SUM(D82:D95)</f>
        <v>36</v>
      </c>
      <c r="E81" s="17">
        <f t="shared" si="25"/>
        <v>18</v>
      </c>
      <c r="F81" s="17">
        <f t="shared" si="25"/>
        <v>12</v>
      </c>
      <c r="G81" s="17">
        <f>SUM(G82:G95)</f>
        <v>76</v>
      </c>
      <c r="H81" s="18">
        <f>SUM(C81:E81)/G81*100</f>
        <v>84.210526315789465</v>
      </c>
      <c r="I81" s="19">
        <f>SUM(F81:F81)/G81*100</f>
        <v>15.789473684210526</v>
      </c>
      <c r="J81" s="28"/>
      <c r="K81" s="20">
        <f t="shared" ref="K81:M81" si="26">SUM(K82:K95)</f>
        <v>0</v>
      </c>
      <c r="L81" s="20">
        <f t="shared" si="26"/>
        <v>76</v>
      </c>
      <c r="M81" s="20">
        <f t="shared" si="26"/>
        <v>76</v>
      </c>
      <c r="N81" s="21">
        <f>K81/M81*100</f>
        <v>0</v>
      </c>
      <c r="O81" s="22">
        <f>L81/M81*100</f>
        <v>100</v>
      </c>
    </row>
    <row r="82" spans="1:15" x14ac:dyDescent="0.25">
      <c r="A82" s="23">
        <v>1</v>
      </c>
      <c r="B82" s="24" t="s">
        <v>21</v>
      </c>
      <c r="C82" s="25">
        <v>4</v>
      </c>
      <c r="D82" s="25">
        <v>11</v>
      </c>
      <c r="E82" s="25">
        <v>1</v>
      </c>
      <c r="F82" s="25">
        <v>2</v>
      </c>
      <c r="G82" s="25">
        <f t="shared" ref="G82:G95" si="27">SUM(C82:F82)</f>
        <v>18</v>
      </c>
      <c r="H82" s="26">
        <f t="shared" ref="H82:H95" si="28">IF(G82&lt;1,0,SUM(C82:E82)/G82*100)</f>
        <v>88.888888888888886</v>
      </c>
      <c r="I82" s="27">
        <f t="shared" ref="I82:I95" si="29">IF(G82&lt;1,0,SUM(F82:F82)/G82*100)</f>
        <v>11.111111111111111</v>
      </c>
      <c r="J82" s="28"/>
      <c r="K82" s="25">
        <v>0</v>
      </c>
      <c r="L82" s="25">
        <v>18</v>
      </c>
      <c r="M82" s="29">
        <f>SUM(K82:L82)</f>
        <v>18</v>
      </c>
      <c r="N82" s="30">
        <f>IF(M82&lt;1,0,K82/M82*100)</f>
        <v>0</v>
      </c>
      <c r="O82" s="26">
        <f>IF(M82&lt;1,0,L82/M82*100)</f>
        <v>100</v>
      </c>
    </row>
    <row r="83" spans="1:15" x14ac:dyDescent="0.25">
      <c r="A83" s="23">
        <v>2</v>
      </c>
      <c r="B83" s="24" t="s">
        <v>22</v>
      </c>
      <c r="C83" s="25">
        <v>0</v>
      </c>
      <c r="D83" s="25">
        <v>2</v>
      </c>
      <c r="E83" s="25">
        <v>3</v>
      </c>
      <c r="F83" s="25">
        <v>1</v>
      </c>
      <c r="G83" s="25">
        <f t="shared" si="27"/>
        <v>6</v>
      </c>
      <c r="H83" s="26">
        <f t="shared" si="28"/>
        <v>83.333333333333343</v>
      </c>
      <c r="I83" s="27">
        <f t="shared" si="29"/>
        <v>16.666666666666664</v>
      </c>
      <c r="J83" s="28"/>
      <c r="K83" s="25">
        <v>0</v>
      </c>
      <c r="L83" s="25">
        <v>6</v>
      </c>
      <c r="M83" s="29">
        <f t="shared" ref="M83:M95" si="30">SUM(K83:L83)</f>
        <v>6</v>
      </c>
      <c r="N83" s="30">
        <f t="shared" ref="N83:N95" si="31">IF(M83&lt;1,0,K83/M83*100)</f>
        <v>0</v>
      </c>
      <c r="O83" s="26">
        <f t="shared" ref="O83:O95" si="32">IF(M83&lt;1,0,L83/M83*100)</f>
        <v>100</v>
      </c>
    </row>
    <row r="84" spans="1:15" x14ac:dyDescent="0.25">
      <c r="A84" s="23">
        <v>3</v>
      </c>
      <c r="B84" s="24" t="s">
        <v>23</v>
      </c>
      <c r="C84" s="25">
        <v>0</v>
      </c>
      <c r="D84" s="25">
        <v>6</v>
      </c>
      <c r="E84" s="25">
        <v>1</v>
      </c>
      <c r="F84" s="25">
        <v>1</v>
      </c>
      <c r="G84" s="25">
        <f t="shared" si="27"/>
        <v>8</v>
      </c>
      <c r="H84" s="26">
        <f t="shared" si="28"/>
        <v>87.5</v>
      </c>
      <c r="I84" s="27">
        <f t="shared" si="29"/>
        <v>12.5</v>
      </c>
      <c r="J84" s="28"/>
      <c r="K84" s="25">
        <v>0</v>
      </c>
      <c r="L84" s="25">
        <v>8</v>
      </c>
      <c r="M84" s="29">
        <f t="shared" si="30"/>
        <v>8</v>
      </c>
      <c r="N84" s="30">
        <f t="shared" si="31"/>
        <v>0</v>
      </c>
      <c r="O84" s="26">
        <f t="shared" si="32"/>
        <v>100</v>
      </c>
    </row>
    <row r="85" spans="1:15" x14ac:dyDescent="0.25">
      <c r="A85" s="23">
        <v>4</v>
      </c>
      <c r="B85" s="24" t="s">
        <v>24</v>
      </c>
      <c r="C85" s="25">
        <v>0</v>
      </c>
      <c r="D85" s="25">
        <v>3</v>
      </c>
      <c r="E85" s="25">
        <v>6</v>
      </c>
      <c r="F85" s="25">
        <v>0</v>
      </c>
      <c r="G85" s="25">
        <f t="shared" si="27"/>
        <v>9</v>
      </c>
      <c r="H85" s="26">
        <f t="shared" si="28"/>
        <v>100</v>
      </c>
      <c r="I85" s="27">
        <f t="shared" si="29"/>
        <v>0</v>
      </c>
      <c r="J85" s="28"/>
      <c r="K85" s="25">
        <v>0</v>
      </c>
      <c r="L85" s="25">
        <v>9</v>
      </c>
      <c r="M85" s="29">
        <f t="shared" si="30"/>
        <v>9</v>
      </c>
      <c r="N85" s="30">
        <f t="shared" si="31"/>
        <v>0</v>
      </c>
      <c r="O85" s="26">
        <f t="shared" si="32"/>
        <v>100</v>
      </c>
    </row>
    <row r="86" spans="1:15" x14ac:dyDescent="0.25">
      <c r="A86" s="23">
        <v>5</v>
      </c>
      <c r="B86" s="24" t="s">
        <v>25</v>
      </c>
      <c r="C86" s="25">
        <v>1</v>
      </c>
      <c r="D86" s="25">
        <v>1</v>
      </c>
      <c r="E86" s="25">
        <v>0</v>
      </c>
      <c r="F86" s="25">
        <v>0</v>
      </c>
      <c r="G86" s="25">
        <f t="shared" si="27"/>
        <v>2</v>
      </c>
      <c r="H86" s="26">
        <f t="shared" si="28"/>
        <v>100</v>
      </c>
      <c r="I86" s="27">
        <f t="shared" si="29"/>
        <v>0</v>
      </c>
      <c r="J86" s="28"/>
      <c r="K86" s="25">
        <v>0</v>
      </c>
      <c r="L86" s="25">
        <v>2</v>
      </c>
      <c r="M86" s="29">
        <f t="shared" si="30"/>
        <v>2</v>
      </c>
      <c r="N86" s="30">
        <f t="shared" si="31"/>
        <v>0</v>
      </c>
      <c r="O86" s="26">
        <f t="shared" si="32"/>
        <v>100</v>
      </c>
    </row>
    <row r="87" spans="1:15" x14ac:dyDescent="0.25">
      <c r="A87" s="23">
        <v>6</v>
      </c>
      <c r="B87" s="24" t="s">
        <v>26</v>
      </c>
      <c r="C87" s="25">
        <v>1</v>
      </c>
      <c r="D87" s="25">
        <v>3</v>
      </c>
      <c r="E87" s="25">
        <v>1</v>
      </c>
      <c r="F87" s="25">
        <v>1</v>
      </c>
      <c r="G87" s="25">
        <f t="shared" si="27"/>
        <v>6</v>
      </c>
      <c r="H87" s="26">
        <f t="shared" si="28"/>
        <v>83.333333333333343</v>
      </c>
      <c r="I87" s="27">
        <f t="shared" si="29"/>
        <v>16.666666666666664</v>
      </c>
      <c r="J87" s="28"/>
      <c r="K87" s="25">
        <v>0</v>
      </c>
      <c r="L87" s="25">
        <v>6</v>
      </c>
      <c r="M87" s="29">
        <f t="shared" si="30"/>
        <v>6</v>
      </c>
      <c r="N87" s="30">
        <f t="shared" si="31"/>
        <v>0</v>
      </c>
      <c r="O87" s="26">
        <f t="shared" si="32"/>
        <v>100</v>
      </c>
    </row>
    <row r="88" spans="1:15" x14ac:dyDescent="0.25">
      <c r="A88" s="23">
        <v>7</v>
      </c>
      <c r="B88" s="24" t="s">
        <v>27</v>
      </c>
      <c r="C88" s="25">
        <v>0</v>
      </c>
      <c r="D88" s="25">
        <v>1</v>
      </c>
      <c r="E88" s="25">
        <v>1</v>
      </c>
      <c r="F88" s="25">
        <v>0</v>
      </c>
      <c r="G88" s="25">
        <f t="shared" si="27"/>
        <v>2</v>
      </c>
      <c r="H88" s="26">
        <f t="shared" si="28"/>
        <v>100</v>
      </c>
      <c r="I88" s="27">
        <f t="shared" si="29"/>
        <v>0</v>
      </c>
      <c r="J88" s="28"/>
      <c r="K88" s="25">
        <v>0</v>
      </c>
      <c r="L88" s="25">
        <v>2</v>
      </c>
      <c r="M88" s="29">
        <f t="shared" si="30"/>
        <v>2</v>
      </c>
      <c r="N88" s="30">
        <f t="shared" si="31"/>
        <v>0</v>
      </c>
      <c r="O88" s="26">
        <f t="shared" si="32"/>
        <v>100</v>
      </c>
    </row>
    <row r="89" spans="1:15" x14ac:dyDescent="0.25">
      <c r="A89" s="23">
        <v>8</v>
      </c>
      <c r="B89" s="24" t="s">
        <v>28</v>
      </c>
      <c r="C89" s="25">
        <v>1</v>
      </c>
      <c r="D89" s="25">
        <v>1</v>
      </c>
      <c r="E89" s="25">
        <v>1</v>
      </c>
      <c r="F89" s="25">
        <v>0</v>
      </c>
      <c r="G89" s="25">
        <f t="shared" si="27"/>
        <v>3</v>
      </c>
      <c r="H89" s="26">
        <f t="shared" si="28"/>
        <v>100</v>
      </c>
      <c r="I89" s="27">
        <f t="shared" si="29"/>
        <v>0</v>
      </c>
      <c r="J89" s="28"/>
      <c r="K89" s="25">
        <v>0</v>
      </c>
      <c r="L89" s="25">
        <v>3</v>
      </c>
      <c r="M89" s="29">
        <f t="shared" si="30"/>
        <v>3</v>
      </c>
      <c r="N89" s="30">
        <f t="shared" si="31"/>
        <v>0</v>
      </c>
      <c r="O89" s="26">
        <f t="shared" si="32"/>
        <v>100</v>
      </c>
    </row>
    <row r="90" spans="1:15" x14ac:dyDescent="0.25">
      <c r="A90" s="23">
        <v>9</v>
      </c>
      <c r="B90" s="24" t="s">
        <v>29</v>
      </c>
      <c r="C90" s="25">
        <v>0</v>
      </c>
      <c r="D90" s="25">
        <v>0</v>
      </c>
      <c r="E90" s="25">
        <v>1</v>
      </c>
      <c r="F90" s="25">
        <v>2</v>
      </c>
      <c r="G90" s="25">
        <f t="shared" si="27"/>
        <v>3</v>
      </c>
      <c r="H90" s="26">
        <f t="shared" si="28"/>
        <v>33.333333333333329</v>
      </c>
      <c r="I90" s="27">
        <f t="shared" si="29"/>
        <v>66.666666666666657</v>
      </c>
      <c r="J90" s="28"/>
      <c r="K90" s="25">
        <v>0</v>
      </c>
      <c r="L90" s="25">
        <v>3</v>
      </c>
      <c r="M90" s="29">
        <f t="shared" si="30"/>
        <v>3</v>
      </c>
      <c r="N90" s="30">
        <f t="shared" si="31"/>
        <v>0</v>
      </c>
      <c r="O90" s="26">
        <f t="shared" si="32"/>
        <v>100</v>
      </c>
    </row>
    <row r="91" spans="1:15" x14ac:dyDescent="0.25">
      <c r="A91" s="23">
        <v>10</v>
      </c>
      <c r="B91" s="24" t="s">
        <v>30</v>
      </c>
      <c r="C91" s="25">
        <v>1</v>
      </c>
      <c r="D91" s="25">
        <v>1</v>
      </c>
      <c r="E91" s="25">
        <v>0</v>
      </c>
      <c r="F91" s="25">
        <v>1</v>
      </c>
      <c r="G91" s="25">
        <f t="shared" si="27"/>
        <v>3</v>
      </c>
      <c r="H91" s="26">
        <f t="shared" si="28"/>
        <v>66.666666666666657</v>
      </c>
      <c r="I91" s="27">
        <f t="shared" si="29"/>
        <v>33.333333333333329</v>
      </c>
      <c r="J91" s="28"/>
      <c r="K91" s="25">
        <v>0</v>
      </c>
      <c r="L91" s="25">
        <v>3</v>
      </c>
      <c r="M91" s="29">
        <f t="shared" si="30"/>
        <v>3</v>
      </c>
      <c r="N91" s="30">
        <f t="shared" si="31"/>
        <v>0</v>
      </c>
      <c r="O91" s="26">
        <f t="shared" si="32"/>
        <v>100</v>
      </c>
    </row>
    <row r="92" spans="1:15" x14ac:dyDescent="0.25">
      <c r="A92" s="23">
        <v>11</v>
      </c>
      <c r="B92" s="24" t="s">
        <v>31</v>
      </c>
      <c r="C92" s="25">
        <v>1</v>
      </c>
      <c r="D92" s="25">
        <v>1</v>
      </c>
      <c r="E92" s="25">
        <v>1</v>
      </c>
      <c r="F92" s="25">
        <v>1</v>
      </c>
      <c r="G92" s="25">
        <f t="shared" si="27"/>
        <v>4</v>
      </c>
      <c r="H92" s="26">
        <f t="shared" si="28"/>
        <v>75</v>
      </c>
      <c r="I92" s="27">
        <f t="shared" si="29"/>
        <v>25</v>
      </c>
      <c r="J92" s="28"/>
      <c r="K92" s="25">
        <v>0</v>
      </c>
      <c r="L92" s="25">
        <v>4</v>
      </c>
      <c r="M92" s="29">
        <f t="shared" si="30"/>
        <v>4</v>
      </c>
      <c r="N92" s="30">
        <f t="shared" si="31"/>
        <v>0</v>
      </c>
      <c r="O92" s="26">
        <f t="shared" si="32"/>
        <v>100</v>
      </c>
    </row>
    <row r="93" spans="1:15" x14ac:dyDescent="0.25">
      <c r="A93" s="23">
        <v>12</v>
      </c>
      <c r="B93" s="24" t="s">
        <v>32</v>
      </c>
      <c r="C93" s="25">
        <v>0</v>
      </c>
      <c r="D93" s="25">
        <v>2</v>
      </c>
      <c r="E93" s="25">
        <v>0</v>
      </c>
      <c r="F93" s="25">
        <v>1</v>
      </c>
      <c r="G93" s="25">
        <f t="shared" si="27"/>
        <v>3</v>
      </c>
      <c r="H93" s="26">
        <f t="shared" si="28"/>
        <v>66.666666666666657</v>
      </c>
      <c r="I93" s="27">
        <f t="shared" si="29"/>
        <v>33.333333333333329</v>
      </c>
      <c r="J93" s="28"/>
      <c r="K93" s="25">
        <v>0</v>
      </c>
      <c r="L93" s="25">
        <v>3</v>
      </c>
      <c r="M93" s="29">
        <f t="shared" si="30"/>
        <v>3</v>
      </c>
      <c r="N93" s="30">
        <f t="shared" si="31"/>
        <v>0</v>
      </c>
      <c r="O93" s="26">
        <f t="shared" si="32"/>
        <v>100</v>
      </c>
    </row>
    <row r="94" spans="1:15" x14ac:dyDescent="0.25">
      <c r="A94" s="23">
        <v>13</v>
      </c>
      <c r="B94" s="24" t="s">
        <v>33</v>
      </c>
      <c r="C94" s="25">
        <v>1</v>
      </c>
      <c r="D94" s="25">
        <v>3</v>
      </c>
      <c r="E94" s="25">
        <v>2</v>
      </c>
      <c r="F94" s="25">
        <v>1</v>
      </c>
      <c r="G94" s="25">
        <f t="shared" si="27"/>
        <v>7</v>
      </c>
      <c r="H94" s="26">
        <f t="shared" si="28"/>
        <v>85.714285714285708</v>
      </c>
      <c r="I94" s="27">
        <f t="shared" si="29"/>
        <v>14.285714285714285</v>
      </c>
      <c r="J94" s="28"/>
      <c r="K94" s="25">
        <v>0</v>
      </c>
      <c r="L94" s="25">
        <v>7</v>
      </c>
      <c r="M94" s="29">
        <f t="shared" si="30"/>
        <v>7</v>
      </c>
      <c r="N94" s="30">
        <f t="shared" si="31"/>
        <v>0</v>
      </c>
      <c r="O94" s="26">
        <f t="shared" si="32"/>
        <v>100</v>
      </c>
    </row>
    <row r="95" spans="1:15" ht="15.75" thickBot="1" x14ac:dyDescent="0.3">
      <c r="A95" s="31">
        <v>14</v>
      </c>
      <c r="B95" s="32" t="s">
        <v>34</v>
      </c>
      <c r="C95" s="25">
        <v>0</v>
      </c>
      <c r="D95" s="25">
        <v>1</v>
      </c>
      <c r="E95" s="25">
        <v>0</v>
      </c>
      <c r="F95" s="25">
        <v>1</v>
      </c>
      <c r="G95" s="25">
        <f t="shared" si="27"/>
        <v>2</v>
      </c>
      <c r="H95" s="26">
        <f t="shared" si="28"/>
        <v>50</v>
      </c>
      <c r="I95" s="27">
        <f t="shared" si="29"/>
        <v>50</v>
      </c>
      <c r="J95" s="28"/>
      <c r="K95" s="33">
        <v>0</v>
      </c>
      <c r="L95" s="25">
        <v>2</v>
      </c>
      <c r="M95" s="34">
        <f t="shared" si="30"/>
        <v>2</v>
      </c>
      <c r="N95" s="35">
        <f t="shared" si="31"/>
        <v>0</v>
      </c>
      <c r="O95" s="36">
        <f t="shared" si="32"/>
        <v>100</v>
      </c>
    </row>
    <row r="96" spans="1:15" ht="16.5" thickTop="1" thickBot="1" x14ac:dyDescent="0.3">
      <c r="A96" s="37"/>
      <c r="B96" s="38" t="s">
        <v>19</v>
      </c>
      <c r="C96" s="38">
        <f>SUM(C82:C95)</f>
        <v>10</v>
      </c>
      <c r="D96" s="38">
        <f t="shared" ref="D96:G96" si="33">SUM(D82:D95)</f>
        <v>36</v>
      </c>
      <c r="E96" s="38">
        <f t="shared" si="33"/>
        <v>18</v>
      </c>
      <c r="F96" s="38">
        <f t="shared" si="33"/>
        <v>12</v>
      </c>
      <c r="G96" s="38">
        <f t="shared" si="33"/>
        <v>76</v>
      </c>
      <c r="H96" s="39">
        <f>SUM(C96:E96)/G96*100</f>
        <v>84.210526315789465</v>
      </c>
      <c r="I96" s="40">
        <f>SUM(F96:F96)/G96*100</f>
        <v>15.789473684210526</v>
      </c>
      <c r="J96" s="28"/>
      <c r="K96" s="41">
        <f t="shared" ref="K96:M96" si="34">SUM(K82:K95)</f>
        <v>0</v>
      </c>
      <c r="L96" s="41">
        <f t="shared" si="34"/>
        <v>76</v>
      </c>
      <c r="M96" s="41">
        <f t="shared" si="34"/>
        <v>76</v>
      </c>
      <c r="N96" s="42">
        <f t="shared" ref="N96" si="35">K96/M96*100</f>
        <v>0</v>
      </c>
      <c r="O96" s="43">
        <f t="shared" ref="O96" si="36">L96/M96*100</f>
        <v>100</v>
      </c>
    </row>
    <row r="97" spans="3:9" x14ac:dyDescent="0.25">
      <c r="C97" s="44">
        <f>C96/$G$96*100</f>
        <v>13.157894736842104</v>
      </c>
      <c r="D97" s="44">
        <f t="shared" ref="D97:G97" si="37">D96/$G$96*100</f>
        <v>47.368421052631575</v>
      </c>
      <c r="E97" s="44">
        <f t="shared" si="37"/>
        <v>23.684210526315788</v>
      </c>
      <c r="F97" s="44">
        <f t="shared" si="37"/>
        <v>15.789473684210526</v>
      </c>
      <c r="G97" s="44">
        <f t="shared" si="37"/>
        <v>100</v>
      </c>
      <c r="H97" s="45"/>
      <c r="I97" s="45"/>
    </row>
    <row r="99" spans="3:9" ht="15.75" x14ac:dyDescent="0.25">
      <c r="G99" s="46" t="s">
        <v>35</v>
      </c>
    </row>
    <row r="100" spans="3:9" ht="15.75" x14ac:dyDescent="0.25">
      <c r="G100" s="46" t="s">
        <v>36</v>
      </c>
    </row>
    <row r="101" spans="3:9" ht="15.75" x14ac:dyDescent="0.25">
      <c r="G101" s="46" t="s">
        <v>37</v>
      </c>
    </row>
    <row r="102" spans="3:9" ht="15.75" x14ac:dyDescent="0.25">
      <c r="G102" s="46"/>
    </row>
    <row r="103" spans="3:9" ht="15.75" x14ac:dyDescent="0.25">
      <c r="G103" s="46"/>
    </row>
    <row r="104" spans="3:9" ht="15.75" x14ac:dyDescent="0.25">
      <c r="G104" s="46"/>
    </row>
    <row r="105" spans="3:9" ht="15.75" x14ac:dyDescent="0.25">
      <c r="G105" s="46" t="s">
        <v>38</v>
      </c>
    </row>
    <row r="106" spans="3:9" ht="15.75" x14ac:dyDescent="0.25">
      <c r="G106" s="46" t="s">
        <v>39</v>
      </c>
    </row>
    <row r="107" spans="3:9" ht="15.75" x14ac:dyDescent="0.25">
      <c r="G107" s="46" t="s">
        <v>40</v>
      </c>
    </row>
  </sheetData>
  <sheetProtection sheet="1" objects="1" scenarios="1"/>
  <mergeCells count="18">
    <mergeCell ref="N7:O7"/>
    <mergeCell ref="A7:A8"/>
    <mergeCell ref="B7:B8"/>
    <mergeCell ref="C7:G7"/>
    <mergeCell ref="H7:I7"/>
    <mergeCell ref="K7:M7"/>
    <mergeCell ref="N79:O79"/>
    <mergeCell ref="A43:A44"/>
    <mergeCell ref="B43:B44"/>
    <mergeCell ref="C43:G43"/>
    <mergeCell ref="H43:I43"/>
    <mergeCell ref="K43:M43"/>
    <mergeCell ref="N43:O43"/>
    <mergeCell ref="A79:A80"/>
    <mergeCell ref="B79:B80"/>
    <mergeCell ref="C79:G79"/>
    <mergeCell ref="H79:I79"/>
    <mergeCell ref="K79:M79"/>
  </mergeCells>
  <pageMargins left="0.59055118110236227" right="1.1811023622047245" top="0.59055118110236227" bottom="0.59055118110236227" header="0.39370078740157483" footer="0.39370078740157483"/>
  <pageSetup paperSize="5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Perkecamatan_MA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2021-06-23T04:53:30Z</dcterms:created>
  <dcterms:modified xsi:type="dcterms:W3CDTF">2021-06-23T05:02:47Z</dcterms:modified>
</cp:coreProperties>
</file>