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J38" i="1" s="1"/>
  <c r="G38" i="1"/>
  <c r="H38" i="1" s="1"/>
  <c r="E38" i="1"/>
  <c r="D38" i="1"/>
  <c r="K37" i="1"/>
  <c r="J37" i="1"/>
  <c r="H37" i="1"/>
  <c r="F37" i="1"/>
  <c r="L37" i="1" s="1"/>
  <c r="C37" i="1"/>
  <c r="K36" i="1"/>
  <c r="L36" i="1" s="1"/>
  <c r="J36" i="1"/>
  <c r="H36" i="1"/>
  <c r="F36" i="1"/>
  <c r="C36" i="1"/>
  <c r="K35" i="1"/>
  <c r="L35" i="1" s="1"/>
  <c r="J35" i="1"/>
  <c r="H35" i="1"/>
  <c r="F35" i="1"/>
  <c r="C35" i="1"/>
  <c r="K34" i="1"/>
  <c r="L34" i="1" s="1"/>
  <c r="J34" i="1"/>
  <c r="H34" i="1"/>
  <c r="F34" i="1"/>
  <c r="C34" i="1"/>
  <c r="K33" i="1"/>
  <c r="L33" i="1" s="1"/>
  <c r="J33" i="1"/>
  <c r="H33" i="1"/>
  <c r="F33" i="1"/>
  <c r="C33" i="1"/>
  <c r="K32" i="1"/>
  <c r="L32" i="1" s="1"/>
  <c r="J32" i="1"/>
  <c r="H32" i="1"/>
  <c r="F32" i="1"/>
  <c r="C32" i="1"/>
  <c r="K31" i="1"/>
  <c r="L31" i="1" s="1"/>
  <c r="J31" i="1"/>
  <c r="H31" i="1"/>
  <c r="F31" i="1"/>
  <c r="C31" i="1"/>
  <c r="K30" i="1"/>
  <c r="L30" i="1" s="1"/>
  <c r="J30" i="1"/>
  <c r="H30" i="1"/>
  <c r="F30" i="1"/>
  <c r="C30" i="1"/>
  <c r="K29" i="1"/>
  <c r="L29" i="1" s="1"/>
  <c r="J29" i="1"/>
  <c r="H29" i="1"/>
  <c r="F29" i="1"/>
  <c r="C29" i="1"/>
  <c r="K28" i="1"/>
  <c r="L28" i="1" s="1"/>
  <c r="J28" i="1"/>
  <c r="H28" i="1"/>
  <c r="F28" i="1"/>
  <c r="C28" i="1"/>
  <c r="K27" i="1"/>
  <c r="L27" i="1" s="1"/>
  <c r="J27" i="1"/>
  <c r="H27" i="1"/>
  <c r="F27" i="1"/>
  <c r="C27" i="1"/>
  <c r="K26" i="1"/>
  <c r="L26" i="1" s="1"/>
  <c r="J26" i="1"/>
  <c r="H26" i="1"/>
  <c r="F26" i="1"/>
  <c r="C26" i="1"/>
  <c r="K25" i="1"/>
  <c r="L25" i="1" s="1"/>
  <c r="J25" i="1"/>
  <c r="H25" i="1"/>
  <c r="F25" i="1"/>
  <c r="C25" i="1"/>
  <c r="K24" i="1"/>
  <c r="L24" i="1" s="1"/>
  <c r="J24" i="1"/>
  <c r="H24" i="1"/>
  <c r="F24" i="1"/>
  <c r="C24" i="1"/>
  <c r="K23" i="1"/>
  <c r="L23" i="1" s="1"/>
  <c r="J23" i="1"/>
  <c r="H23" i="1"/>
  <c r="F23" i="1"/>
  <c r="C23" i="1"/>
  <c r="K22" i="1"/>
  <c r="L22" i="1" s="1"/>
  <c r="J22" i="1"/>
  <c r="H22" i="1"/>
  <c r="F22" i="1"/>
  <c r="C22" i="1"/>
  <c r="K21" i="1"/>
  <c r="L21" i="1" s="1"/>
  <c r="J21" i="1"/>
  <c r="H21" i="1"/>
  <c r="F21" i="1"/>
  <c r="C21" i="1"/>
  <c r="K20" i="1"/>
  <c r="L20" i="1" s="1"/>
  <c r="J20" i="1"/>
  <c r="H20" i="1"/>
  <c r="F20" i="1"/>
  <c r="C20" i="1"/>
  <c r="K19" i="1"/>
  <c r="L19" i="1" s="1"/>
  <c r="J19" i="1"/>
  <c r="H19" i="1"/>
  <c r="F19" i="1"/>
  <c r="C19" i="1"/>
  <c r="K18" i="1"/>
  <c r="L18" i="1" s="1"/>
  <c r="J18" i="1"/>
  <c r="H18" i="1"/>
  <c r="F18" i="1"/>
  <c r="C18" i="1"/>
  <c r="K17" i="1"/>
  <c r="L17" i="1" s="1"/>
  <c r="J17" i="1"/>
  <c r="H17" i="1"/>
  <c r="F17" i="1"/>
  <c r="C17" i="1"/>
  <c r="K16" i="1"/>
  <c r="L16" i="1" s="1"/>
  <c r="J16" i="1"/>
  <c r="H16" i="1"/>
  <c r="F16" i="1"/>
  <c r="C16" i="1"/>
  <c r="K15" i="1"/>
  <c r="L15" i="1" s="1"/>
  <c r="J15" i="1"/>
  <c r="H15" i="1"/>
  <c r="F15" i="1"/>
  <c r="C15" i="1"/>
  <c r="K14" i="1"/>
  <c r="L14" i="1" s="1"/>
  <c r="J14" i="1"/>
  <c r="H14" i="1"/>
  <c r="F14" i="1"/>
  <c r="C14" i="1"/>
  <c r="K13" i="1"/>
  <c r="L13" i="1" s="1"/>
  <c r="J13" i="1"/>
  <c r="H13" i="1"/>
  <c r="F13" i="1"/>
  <c r="C13" i="1"/>
  <c r="K12" i="1"/>
  <c r="L12" i="1" s="1"/>
  <c r="J12" i="1"/>
  <c r="H12" i="1"/>
  <c r="F12" i="1"/>
  <c r="C12" i="1"/>
  <c r="K11" i="1"/>
  <c r="K38" i="1" s="1"/>
  <c r="L38" i="1" s="1"/>
  <c r="J11" i="1"/>
  <c r="H11" i="1"/>
  <c r="F11" i="1"/>
  <c r="F38" i="1" s="1"/>
  <c r="C11" i="1"/>
  <c r="G5" i="1"/>
  <c r="F5" i="1"/>
  <c r="G4" i="1"/>
  <c r="F4" i="1"/>
  <c r="L11" i="1" l="1"/>
</calcChain>
</file>

<file path=xl/sharedStrings.xml><?xml version="1.0" encoding="utf-8"?>
<sst xmlns="http://schemas.openxmlformats.org/spreadsheetml/2006/main" count="49" uniqueCount="29">
  <si>
    <t>TABEL 42</t>
  </si>
  <si>
    <t xml:space="preserve"> </t>
  </si>
  <si>
    <t>CAKUPAN PELAYANAN KESEHATAN BALITA MENURUT JENIS KELAMIN, KECAMATAN, DAN PUSKESMAS</t>
  </si>
  <si>
    <t>NO</t>
  </si>
  <si>
    <t>KECAMATAN</t>
  </si>
  <si>
    <t>PUSKESMAS</t>
  </si>
  <si>
    <t>JUMLAH BALITA</t>
  </si>
  <si>
    <t>PELAYANAN KESEHATAN BALITA</t>
  </si>
  <si>
    <t>L</t>
  </si>
  <si>
    <t>P</t>
  </si>
  <si>
    <t>L + P</t>
  </si>
  <si>
    <t>JUMLAH</t>
  </si>
  <si>
    <t>%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</si>
  <si>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</si>
  <si>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</si>
  <si>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</si>
  <si>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</si>
  <si>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</si>
  <si>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</si>
  <si>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</si>
  <si>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</si>
  <si>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</si>
  <si>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</si>
  <si>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</si>
  <si>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</si>
  <si>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</si>
  <si>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</si>
  <si>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>JUMLAH (KAB/KOTA)</t>
  </si>
  <si>
    <t>Sumber: Seksi Kesehatan Keluarga dan Gizi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</si>
</sst>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#,##0.0_);\(#,##0.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7" fontId="2" fillId="0" borderId="11" xfId="2" applyNumberFormat="1" applyFont="1" applyBorder="1" applyAlignment="1">
      <alignment vertical="center"/>
    </xf>
    <xf numFmtId="37" fontId="2" fillId="0" borderId="11" xfId="1" applyNumberFormat="1" applyFont="1" applyBorder="1" applyAlignment="1">
      <alignment vertical="center"/>
    </xf>
    <xf numFmtId="164" fontId="2" fillId="0" borderId="11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37" fontId="2" fillId="0" borderId="2" xfId="1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37" fontId="2" fillId="0" borderId="2" xfId="2" applyNumberFormat="1" applyFont="1" applyBorder="1" applyAlignment="1">
      <alignment vertical="center"/>
    </xf>
    <xf numFmtId="37" fontId="2" fillId="0" borderId="9" xfId="2" applyNumberFormat="1" applyFont="1" applyBorder="1" applyAlignment="1">
      <alignment vertical="center"/>
    </xf>
    <xf numFmtId="37" fontId="2" fillId="0" borderId="9" xfId="1" applyNumberFormat="1" applyFont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37" fontId="8" fillId="0" borderId="15" xfId="1" applyNumberFormat="1" applyFont="1" applyBorder="1" applyAlignment="1">
      <alignment vertical="center"/>
    </xf>
    <xf numFmtId="164" fontId="8" fillId="0" borderId="15" xfId="1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3">
    <cellStyle name="Comma [0]" xfId="1" builtinId="6"/>
    <cellStyle name="Comma [0]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sqref="A1:L40"/>
    </sheetView>
  </sheetViews>
  <sheetFormatPr defaultRowHeight="15" x14ac:dyDescent="0.25"/>
  <cols>
    <col min="1" max="1" width="5.7109375" customWidth="1"/>
    <col min="2" max="2" width="21.7109375" customWidth="1"/>
    <col min="3" max="3" width="29.5703125" bestFit="1" customWidth="1"/>
    <col min="4" max="12" width="15.7109375" customWidth="1"/>
  </cols>
  <sheetData>
    <row r="1" spans="1:12" x14ac:dyDescent="0.25">
      <c r="A1" s="1" t="s">
        <v>0</v>
      </c>
      <c r="B1" s="2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6.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6.5" x14ac:dyDescent="0.25">
      <c r="A4" s="4"/>
      <c r="B4" s="4"/>
      <c r="C4" s="4"/>
      <c r="D4" s="4"/>
      <c r="E4" s="5"/>
      <c r="F4" s="5" t="str">
        <f>'[1]1'!E5</f>
        <v>KABUPATEN/KOTA</v>
      </c>
      <c r="G4" s="6" t="str">
        <f>'[1]1'!F5</f>
        <v>DEMAK</v>
      </c>
      <c r="H4" s="4"/>
      <c r="I4" s="4"/>
      <c r="J4" s="5"/>
      <c r="K4" s="5"/>
      <c r="L4" s="4"/>
    </row>
    <row r="5" spans="1:12" ht="16.5" x14ac:dyDescent="0.25">
      <c r="A5" s="4"/>
      <c r="B5" s="4"/>
      <c r="C5" s="4"/>
      <c r="D5" s="4"/>
      <c r="E5" s="5"/>
      <c r="F5" s="5" t="str">
        <f>'[1]1'!E6</f>
        <v xml:space="preserve">TAHUN </v>
      </c>
      <c r="G5" s="6">
        <f>'[1]1'!F6</f>
        <v>2019</v>
      </c>
      <c r="H5" s="4"/>
      <c r="I5" s="4"/>
      <c r="J5" s="5"/>
      <c r="K5" s="5"/>
      <c r="L5" s="4"/>
    </row>
    <row r="6" spans="1:12" ht="15.7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5">
      <c r="A7" s="8" t="s">
        <v>3</v>
      </c>
      <c r="B7" s="8" t="s">
        <v>4</v>
      </c>
      <c r="C7" s="8" t="s">
        <v>5</v>
      </c>
      <c r="D7" s="9" t="s">
        <v>6</v>
      </c>
      <c r="E7" s="10"/>
      <c r="F7" s="10"/>
      <c r="G7" s="11" t="s">
        <v>7</v>
      </c>
      <c r="H7" s="12"/>
      <c r="I7" s="12"/>
      <c r="J7" s="12"/>
      <c r="K7" s="12"/>
      <c r="L7" s="13"/>
    </row>
    <row r="8" spans="1:12" x14ac:dyDescent="0.25">
      <c r="A8" s="8"/>
      <c r="B8" s="8"/>
      <c r="C8" s="8"/>
      <c r="D8" s="14"/>
      <c r="E8" s="15"/>
      <c r="F8" s="15"/>
      <c r="G8" s="16" t="s">
        <v>8</v>
      </c>
      <c r="H8" s="17"/>
      <c r="I8" s="16" t="s">
        <v>9</v>
      </c>
      <c r="J8" s="17"/>
      <c r="K8" s="16" t="s">
        <v>10</v>
      </c>
      <c r="L8" s="17"/>
    </row>
    <row r="9" spans="1:12" x14ac:dyDescent="0.25">
      <c r="A9" s="18"/>
      <c r="B9" s="18"/>
      <c r="C9" s="18"/>
      <c r="D9" s="19" t="s">
        <v>8</v>
      </c>
      <c r="E9" s="19" t="s">
        <v>9</v>
      </c>
      <c r="F9" s="20" t="s">
        <v>10</v>
      </c>
      <c r="G9" s="21" t="s">
        <v>11</v>
      </c>
      <c r="H9" s="21" t="s">
        <v>12</v>
      </c>
      <c r="I9" s="21" t="s">
        <v>11</v>
      </c>
      <c r="J9" s="21" t="s">
        <v>12</v>
      </c>
      <c r="K9" s="21" t="s">
        <v>11</v>
      </c>
      <c r="L9" s="21" t="s">
        <v>12</v>
      </c>
    </row>
    <row r="10" spans="1:12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  <c r="I10" s="22">
        <v>9</v>
      </c>
      <c r="J10" s="22">
        <v>10</v>
      </c>
      <c r="K10" s="22">
        <v>11</v>
      </c>
      <c r="L10" s="22">
        <v>12</v>
      </c>
    </row>
    <row r="11" spans="1:12" x14ac:dyDescent="0.25">
      <c r="A11" s="23">
        <v>1</v>
      </c>
      <c r="B11" s="24" t="s">
        <v>13</v>
      </c>
      <c r="C11" s="24" t="str">
        <f>'[1]9'!C9</f>
        <v>Puskesmas Mranggen I</v>
      </c>
      <c r="D11" s="25">
        <v>1842</v>
      </c>
      <c r="E11" s="25">
        <v>1998</v>
      </c>
      <c r="F11" s="26">
        <f>SUM(D11:E11)</f>
        <v>3840</v>
      </c>
      <c r="G11" s="25">
        <v>1842</v>
      </c>
      <c r="H11" s="27">
        <f>G11/D11*100</f>
        <v>100</v>
      </c>
      <c r="I11" s="25">
        <v>1998</v>
      </c>
      <c r="J11" s="28">
        <f t="shared" ref="J11:J37" si="0">I11/E11*100</f>
        <v>100</v>
      </c>
      <c r="K11" s="29">
        <f t="shared" ref="K11:K37" si="1">G11+I11</f>
        <v>3840</v>
      </c>
      <c r="L11" s="28">
        <f t="shared" ref="L11:L37" si="2">K11/F11*100</f>
        <v>100</v>
      </c>
    </row>
    <row r="12" spans="1:12" x14ac:dyDescent="0.25">
      <c r="A12" s="30"/>
      <c r="B12" s="31" t="s">
        <v>13</v>
      </c>
      <c r="C12" s="24" t="str">
        <f>'[1]9'!C10</f>
        <v>Puskesmas Mranggen II</v>
      </c>
      <c r="D12" s="32">
        <v>1578</v>
      </c>
      <c r="E12" s="32">
        <v>1670</v>
      </c>
      <c r="F12" s="29">
        <f t="shared" ref="F12:F19" si="3">SUM(D12:E12)</f>
        <v>3248</v>
      </c>
      <c r="G12" s="32">
        <v>1578</v>
      </c>
      <c r="H12" s="28">
        <f t="shared" ref="H12:H37" si="4">G12/D12*100</f>
        <v>100</v>
      </c>
      <c r="I12" s="32">
        <v>1670</v>
      </c>
      <c r="J12" s="28">
        <f t="shared" si="0"/>
        <v>100</v>
      </c>
      <c r="K12" s="29">
        <f t="shared" si="1"/>
        <v>3248</v>
      </c>
      <c r="L12" s="28">
        <f t="shared" si="2"/>
        <v>100</v>
      </c>
    </row>
    <row r="13" spans="1:12" x14ac:dyDescent="0.25">
      <c r="A13" s="30"/>
      <c r="B13" s="31" t="s">
        <v>13</v>
      </c>
      <c r="C13" s="24" t="str">
        <f>'[1]9'!C11</f>
        <v>Puskesmas Mranggen III</v>
      </c>
      <c r="D13" s="32">
        <v>2067</v>
      </c>
      <c r="E13" s="32">
        <v>2120</v>
      </c>
      <c r="F13" s="29">
        <f t="shared" si="3"/>
        <v>4187</v>
      </c>
      <c r="G13" s="32">
        <v>2067</v>
      </c>
      <c r="H13" s="28">
        <f t="shared" si="4"/>
        <v>100</v>
      </c>
      <c r="I13" s="32">
        <v>2120</v>
      </c>
      <c r="J13" s="28">
        <f>I13/E13*100</f>
        <v>100</v>
      </c>
      <c r="K13" s="29">
        <f t="shared" si="1"/>
        <v>4187</v>
      </c>
      <c r="L13" s="28">
        <f t="shared" si="2"/>
        <v>100</v>
      </c>
    </row>
    <row r="14" spans="1:12" x14ac:dyDescent="0.25">
      <c r="A14" s="23">
        <v>2</v>
      </c>
      <c r="B14" s="24" t="s">
        <v>14</v>
      </c>
      <c r="C14" s="24" t="str">
        <f>'[1]9'!C12</f>
        <v>Puskesmas Karangawen I</v>
      </c>
      <c r="D14" s="32">
        <v>1212</v>
      </c>
      <c r="E14" s="32">
        <v>1264</v>
      </c>
      <c r="F14" s="29">
        <f t="shared" si="3"/>
        <v>2476</v>
      </c>
      <c r="G14" s="32">
        <v>1212</v>
      </c>
      <c r="H14" s="28">
        <f t="shared" si="4"/>
        <v>100</v>
      </c>
      <c r="I14" s="32">
        <v>1264</v>
      </c>
      <c r="J14" s="28">
        <f t="shared" si="0"/>
        <v>100</v>
      </c>
      <c r="K14" s="29">
        <f t="shared" si="1"/>
        <v>2476</v>
      </c>
      <c r="L14" s="28">
        <f t="shared" si="2"/>
        <v>100</v>
      </c>
    </row>
    <row r="15" spans="1:12" x14ac:dyDescent="0.25">
      <c r="A15" s="23"/>
      <c r="B15" s="31" t="s">
        <v>14</v>
      </c>
      <c r="C15" s="24" t="str">
        <f>'[1]9'!C13</f>
        <v>Puskesmas Karangawen II</v>
      </c>
      <c r="D15" s="32">
        <v>1751</v>
      </c>
      <c r="E15" s="32">
        <v>1781</v>
      </c>
      <c r="F15" s="29">
        <f t="shared" si="3"/>
        <v>3532</v>
      </c>
      <c r="G15" s="32">
        <v>1751</v>
      </c>
      <c r="H15" s="28">
        <f t="shared" si="4"/>
        <v>100</v>
      </c>
      <c r="I15" s="32">
        <v>1781</v>
      </c>
      <c r="J15" s="28">
        <f t="shared" si="0"/>
        <v>100</v>
      </c>
      <c r="K15" s="29">
        <f t="shared" si="1"/>
        <v>3532</v>
      </c>
      <c r="L15" s="28">
        <f>K15/F15*100</f>
        <v>100</v>
      </c>
    </row>
    <row r="16" spans="1:12" x14ac:dyDescent="0.25">
      <c r="A16" s="23">
        <v>3</v>
      </c>
      <c r="B16" s="24" t="s">
        <v>15</v>
      </c>
      <c r="C16" s="24" t="str">
        <f>'[1]9'!C14</f>
        <v>Puskesmas Guntur I</v>
      </c>
      <c r="D16" s="32">
        <v>1718</v>
      </c>
      <c r="E16" s="32">
        <v>1540</v>
      </c>
      <c r="F16" s="29">
        <f t="shared" si="3"/>
        <v>3258</v>
      </c>
      <c r="G16" s="32">
        <v>1718</v>
      </c>
      <c r="H16" s="28">
        <f>G16/D16*100</f>
        <v>100</v>
      </c>
      <c r="I16" s="32">
        <v>1540</v>
      </c>
      <c r="J16" s="28">
        <f t="shared" si="0"/>
        <v>100</v>
      </c>
      <c r="K16" s="29">
        <f t="shared" si="1"/>
        <v>3258</v>
      </c>
      <c r="L16" s="28">
        <f t="shared" si="2"/>
        <v>100</v>
      </c>
    </row>
    <row r="17" spans="1:12" x14ac:dyDescent="0.25">
      <c r="A17" s="23"/>
      <c r="B17" s="31" t="s">
        <v>15</v>
      </c>
      <c r="C17" s="24" t="str">
        <f>'[1]9'!C15</f>
        <v>Puskesmas Guntur II</v>
      </c>
      <c r="D17" s="32">
        <v>1241</v>
      </c>
      <c r="E17" s="32">
        <v>1225</v>
      </c>
      <c r="F17" s="29">
        <f t="shared" si="3"/>
        <v>2466</v>
      </c>
      <c r="G17" s="32">
        <v>1241</v>
      </c>
      <c r="H17" s="28">
        <f t="shared" si="4"/>
        <v>100</v>
      </c>
      <c r="I17" s="32">
        <v>1225</v>
      </c>
      <c r="J17" s="28">
        <f t="shared" si="0"/>
        <v>100</v>
      </c>
      <c r="K17" s="29">
        <f t="shared" si="1"/>
        <v>2466</v>
      </c>
      <c r="L17" s="28">
        <f t="shared" si="2"/>
        <v>100</v>
      </c>
    </row>
    <row r="18" spans="1:12" x14ac:dyDescent="0.25">
      <c r="A18" s="23">
        <v>4</v>
      </c>
      <c r="B18" s="24" t="s">
        <v>16</v>
      </c>
      <c r="C18" s="24" t="str">
        <f>'[1]9'!C16</f>
        <v>Puskesmas Sayung I</v>
      </c>
      <c r="D18" s="32">
        <v>1731</v>
      </c>
      <c r="E18" s="32">
        <v>1654</v>
      </c>
      <c r="F18" s="29">
        <f t="shared" si="3"/>
        <v>3385</v>
      </c>
      <c r="G18" s="32">
        <v>1731</v>
      </c>
      <c r="H18" s="28">
        <f t="shared" si="4"/>
        <v>100</v>
      </c>
      <c r="I18" s="32">
        <v>1654</v>
      </c>
      <c r="J18" s="28">
        <f t="shared" si="0"/>
        <v>100</v>
      </c>
      <c r="K18" s="29">
        <f t="shared" si="1"/>
        <v>3385</v>
      </c>
      <c r="L18" s="28">
        <f t="shared" si="2"/>
        <v>100</v>
      </c>
    </row>
    <row r="19" spans="1:12" x14ac:dyDescent="0.25">
      <c r="A19" s="23"/>
      <c r="B19" s="31" t="s">
        <v>16</v>
      </c>
      <c r="C19" s="24" t="str">
        <f>'[1]9'!C17</f>
        <v>Puskesmas Sayung II</v>
      </c>
      <c r="D19" s="32">
        <v>1923</v>
      </c>
      <c r="E19" s="32">
        <v>1916</v>
      </c>
      <c r="F19" s="29">
        <f t="shared" si="3"/>
        <v>3839</v>
      </c>
      <c r="G19" s="32">
        <v>1923</v>
      </c>
      <c r="H19" s="28">
        <f t="shared" si="4"/>
        <v>100</v>
      </c>
      <c r="I19" s="32">
        <v>1916</v>
      </c>
      <c r="J19" s="28">
        <f t="shared" si="0"/>
        <v>100</v>
      </c>
      <c r="K19" s="29">
        <f t="shared" si="1"/>
        <v>3839</v>
      </c>
      <c r="L19" s="28">
        <f t="shared" si="2"/>
        <v>100</v>
      </c>
    </row>
    <row r="20" spans="1:12" x14ac:dyDescent="0.25">
      <c r="A20" s="23">
        <v>5</v>
      </c>
      <c r="B20" s="24" t="s">
        <v>17</v>
      </c>
      <c r="C20" s="24" t="str">
        <f>'[1]9'!C18</f>
        <v>Puskesmas Karang Tengah</v>
      </c>
      <c r="D20" s="32">
        <v>2392</v>
      </c>
      <c r="E20" s="32">
        <v>2432</v>
      </c>
      <c r="F20" s="29">
        <f t="shared" ref="F20:F37" si="5">SUM(D20:E20)</f>
        <v>4824</v>
      </c>
      <c r="G20" s="32">
        <v>2392</v>
      </c>
      <c r="H20" s="28">
        <f t="shared" si="4"/>
        <v>100</v>
      </c>
      <c r="I20" s="32">
        <v>2432</v>
      </c>
      <c r="J20" s="28">
        <f t="shared" si="0"/>
        <v>100</v>
      </c>
      <c r="K20" s="29">
        <f t="shared" si="1"/>
        <v>4824</v>
      </c>
      <c r="L20" s="28">
        <f t="shared" si="2"/>
        <v>100</v>
      </c>
    </row>
    <row r="21" spans="1:12" x14ac:dyDescent="0.25">
      <c r="A21" s="23">
        <v>6</v>
      </c>
      <c r="B21" s="24" t="s">
        <v>18</v>
      </c>
      <c r="C21" s="24" t="str">
        <f>'[1]9'!C19</f>
        <v>Puskesmas Bonang I</v>
      </c>
      <c r="D21" s="32">
        <v>2215</v>
      </c>
      <c r="E21" s="32">
        <v>2167</v>
      </c>
      <c r="F21" s="29">
        <f t="shared" si="5"/>
        <v>4382</v>
      </c>
      <c r="G21" s="32">
        <v>2215</v>
      </c>
      <c r="H21" s="28">
        <f t="shared" si="4"/>
        <v>100</v>
      </c>
      <c r="I21" s="32">
        <v>2167</v>
      </c>
      <c r="J21" s="28">
        <f t="shared" si="0"/>
        <v>100</v>
      </c>
      <c r="K21" s="29">
        <f t="shared" si="1"/>
        <v>4382</v>
      </c>
      <c r="L21" s="28">
        <f t="shared" si="2"/>
        <v>100</v>
      </c>
    </row>
    <row r="22" spans="1:12" x14ac:dyDescent="0.25">
      <c r="A22" s="23"/>
      <c r="B22" s="31" t="s">
        <v>18</v>
      </c>
      <c r="C22" s="24" t="str">
        <f>'[1]9'!C20</f>
        <v>Puskesmas Bonang II</v>
      </c>
      <c r="D22" s="32">
        <v>1660</v>
      </c>
      <c r="E22" s="32">
        <v>1649</v>
      </c>
      <c r="F22" s="29">
        <f t="shared" si="5"/>
        <v>3309</v>
      </c>
      <c r="G22" s="32">
        <v>1660</v>
      </c>
      <c r="H22" s="28">
        <f t="shared" si="4"/>
        <v>100</v>
      </c>
      <c r="I22" s="32">
        <v>1649</v>
      </c>
      <c r="J22" s="28">
        <f>I22/E22*100</f>
        <v>100</v>
      </c>
      <c r="K22" s="29">
        <f t="shared" si="1"/>
        <v>3309</v>
      </c>
      <c r="L22" s="28">
        <f t="shared" si="2"/>
        <v>100</v>
      </c>
    </row>
    <row r="23" spans="1:12" x14ac:dyDescent="0.25">
      <c r="A23" s="23">
        <v>7</v>
      </c>
      <c r="B23" s="24" t="s">
        <v>19</v>
      </c>
      <c r="C23" s="24" t="str">
        <f>'[1]9'!C21</f>
        <v>Puskesmas Demak I</v>
      </c>
      <c r="D23" s="32">
        <v>1158</v>
      </c>
      <c r="E23" s="32">
        <v>1114</v>
      </c>
      <c r="F23" s="29">
        <f t="shared" si="5"/>
        <v>2272</v>
      </c>
      <c r="G23" s="32">
        <v>1158</v>
      </c>
      <c r="H23" s="28">
        <f t="shared" si="4"/>
        <v>100</v>
      </c>
      <c r="I23" s="32">
        <v>1114</v>
      </c>
      <c r="J23" s="28">
        <f t="shared" si="0"/>
        <v>100</v>
      </c>
      <c r="K23" s="29">
        <f t="shared" si="1"/>
        <v>2272</v>
      </c>
      <c r="L23" s="28">
        <f t="shared" si="2"/>
        <v>100</v>
      </c>
    </row>
    <row r="24" spans="1:12" x14ac:dyDescent="0.25">
      <c r="A24" s="23"/>
      <c r="B24" s="31" t="s">
        <v>19</v>
      </c>
      <c r="C24" s="24" t="str">
        <f>'[1]9'!C22</f>
        <v>Puskesmas Demak II</v>
      </c>
      <c r="D24" s="32">
        <v>1052</v>
      </c>
      <c r="E24" s="32">
        <v>1085</v>
      </c>
      <c r="F24" s="29">
        <f>SUM(D24:E24)</f>
        <v>2137</v>
      </c>
      <c r="G24" s="32">
        <v>1052</v>
      </c>
      <c r="H24" s="28">
        <f t="shared" si="4"/>
        <v>100</v>
      </c>
      <c r="I24" s="32">
        <v>1085</v>
      </c>
      <c r="J24" s="28">
        <f t="shared" si="0"/>
        <v>100</v>
      </c>
      <c r="K24" s="29">
        <f t="shared" si="1"/>
        <v>2137</v>
      </c>
      <c r="L24" s="28">
        <f t="shared" si="2"/>
        <v>100</v>
      </c>
    </row>
    <row r="25" spans="1:12" x14ac:dyDescent="0.25">
      <c r="A25" s="23"/>
      <c r="B25" s="31" t="s">
        <v>19</v>
      </c>
      <c r="C25" s="24" t="str">
        <f>'[1]9'!C23</f>
        <v>Puskesmas Demak III</v>
      </c>
      <c r="D25" s="32">
        <v>1286</v>
      </c>
      <c r="E25" s="32">
        <v>1286</v>
      </c>
      <c r="F25" s="29">
        <f t="shared" si="5"/>
        <v>2572</v>
      </c>
      <c r="G25" s="32">
        <v>1286</v>
      </c>
      <c r="H25" s="28">
        <f t="shared" si="4"/>
        <v>100</v>
      </c>
      <c r="I25" s="32">
        <v>1286</v>
      </c>
      <c r="J25" s="28">
        <f t="shared" si="0"/>
        <v>100</v>
      </c>
      <c r="K25" s="29">
        <f t="shared" si="1"/>
        <v>2572</v>
      </c>
      <c r="L25" s="28">
        <f t="shared" si="2"/>
        <v>100</v>
      </c>
    </row>
    <row r="26" spans="1:12" x14ac:dyDescent="0.25">
      <c r="A26" s="23">
        <v>8</v>
      </c>
      <c r="B26" s="24" t="s">
        <v>20</v>
      </c>
      <c r="C26" s="24" t="str">
        <f>'[1]9'!C24</f>
        <v>Puskesmas Wonosalam I</v>
      </c>
      <c r="D26" s="32">
        <v>1581</v>
      </c>
      <c r="E26" s="32">
        <v>1593</v>
      </c>
      <c r="F26" s="29">
        <f t="shared" si="5"/>
        <v>3174</v>
      </c>
      <c r="G26" s="32">
        <v>1581</v>
      </c>
      <c r="H26" s="28">
        <f t="shared" si="4"/>
        <v>100</v>
      </c>
      <c r="I26" s="32">
        <v>1593</v>
      </c>
      <c r="J26" s="28">
        <f t="shared" si="0"/>
        <v>100</v>
      </c>
      <c r="K26" s="29">
        <f t="shared" si="1"/>
        <v>3174</v>
      </c>
      <c r="L26" s="28">
        <f t="shared" si="2"/>
        <v>100</v>
      </c>
    </row>
    <row r="27" spans="1:12" x14ac:dyDescent="0.25">
      <c r="A27" s="23"/>
      <c r="B27" s="31" t="s">
        <v>20</v>
      </c>
      <c r="C27" s="24" t="str">
        <f>'[1]9'!C25</f>
        <v>Puskesmas Wonosalam II</v>
      </c>
      <c r="D27" s="32">
        <v>1127</v>
      </c>
      <c r="E27" s="32">
        <v>1197</v>
      </c>
      <c r="F27" s="29">
        <f t="shared" si="5"/>
        <v>2324</v>
      </c>
      <c r="G27" s="32">
        <v>1127</v>
      </c>
      <c r="H27" s="28">
        <f t="shared" si="4"/>
        <v>100</v>
      </c>
      <c r="I27" s="32">
        <v>1197</v>
      </c>
      <c r="J27" s="28">
        <f t="shared" si="0"/>
        <v>100</v>
      </c>
      <c r="K27" s="29">
        <f t="shared" si="1"/>
        <v>2324</v>
      </c>
      <c r="L27" s="28">
        <f>K27/F27*100</f>
        <v>100</v>
      </c>
    </row>
    <row r="28" spans="1:12" x14ac:dyDescent="0.25">
      <c r="A28" s="23">
        <v>9</v>
      </c>
      <c r="B28" s="24" t="s">
        <v>21</v>
      </c>
      <c r="C28" s="24" t="str">
        <f>'[1]9'!C26</f>
        <v>Puskesmas Dempet</v>
      </c>
      <c r="D28" s="32">
        <v>1743</v>
      </c>
      <c r="E28" s="32">
        <v>1791</v>
      </c>
      <c r="F28" s="29">
        <f t="shared" si="5"/>
        <v>3534</v>
      </c>
      <c r="G28" s="32">
        <v>1743</v>
      </c>
      <c r="H28" s="28">
        <f t="shared" si="4"/>
        <v>100</v>
      </c>
      <c r="I28" s="32">
        <v>1791</v>
      </c>
      <c r="J28" s="28">
        <f t="shared" si="0"/>
        <v>100</v>
      </c>
      <c r="K28" s="29">
        <f t="shared" si="1"/>
        <v>3534</v>
      </c>
      <c r="L28" s="28">
        <f t="shared" si="2"/>
        <v>100</v>
      </c>
    </row>
    <row r="29" spans="1:12" x14ac:dyDescent="0.25">
      <c r="A29" s="23">
        <v>10</v>
      </c>
      <c r="B29" s="24" t="s">
        <v>22</v>
      </c>
      <c r="C29" s="24" t="str">
        <f>'[1]9'!C27</f>
        <v xml:space="preserve">Puskesmas Kebonagung </v>
      </c>
      <c r="D29" s="32">
        <v>1370</v>
      </c>
      <c r="E29" s="32">
        <v>1301</v>
      </c>
      <c r="F29" s="29">
        <f t="shared" si="5"/>
        <v>2671</v>
      </c>
      <c r="G29" s="32">
        <v>1370</v>
      </c>
      <c r="H29" s="28">
        <f t="shared" si="4"/>
        <v>100</v>
      </c>
      <c r="I29" s="32">
        <v>1301</v>
      </c>
      <c r="J29" s="28">
        <f t="shared" si="0"/>
        <v>100</v>
      </c>
      <c r="K29" s="29">
        <f t="shared" si="1"/>
        <v>2671</v>
      </c>
      <c r="L29" s="28">
        <f t="shared" si="2"/>
        <v>100</v>
      </c>
    </row>
    <row r="30" spans="1:12" x14ac:dyDescent="0.25">
      <c r="A30" s="23">
        <v>11</v>
      </c>
      <c r="B30" s="24" t="s">
        <v>23</v>
      </c>
      <c r="C30" s="24" t="str">
        <f>'[1]9'!C28</f>
        <v>Puskesmas Gajah I</v>
      </c>
      <c r="D30" s="32">
        <v>1017</v>
      </c>
      <c r="E30" s="32">
        <v>978</v>
      </c>
      <c r="F30" s="29">
        <f t="shared" si="5"/>
        <v>1995</v>
      </c>
      <c r="G30" s="32">
        <v>1017</v>
      </c>
      <c r="H30" s="28">
        <f t="shared" si="4"/>
        <v>100</v>
      </c>
      <c r="I30" s="32">
        <v>978</v>
      </c>
      <c r="J30" s="28">
        <f t="shared" si="0"/>
        <v>100</v>
      </c>
      <c r="K30" s="29">
        <f t="shared" si="1"/>
        <v>1995</v>
      </c>
      <c r="L30" s="28">
        <f t="shared" si="2"/>
        <v>100</v>
      </c>
    </row>
    <row r="31" spans="1:12" x14ac:dyDescent="0.25">
      <c r="A31" s="23"/>
      <c r="B31" s="31" t="s">
        <v>23</v>
      </c>
      <c r="C31" s="24" t="str">
        <f>'[1]9'!C29</f>
        <v>Puskesmas Gajah II</v>
      </c>
      <c r="D31" s="32">
        <v>784</v>
      </c>
      <c r="E31" s="32">
        <v>793</v>
      </c>
      <c r="F31" s="29">
        <f t="shared" si="5"/>
        <v>1577</v>
      </c>
      <c r="G31" s="32">
        <v>784</v>
      </c>
      <c r="H31" s="28">
        <f t="shared" si="4"/>
        <v>100</v>
      </c>
      <c r="I31" s="32">
        <v>793</v>
      </c>
      <c r="J31" s="28">
        <f t="shared" si="0"/>
        <v>100</v>
      </c>
      <c r="K31" s="29">
        <f t="shared" si="1"/>
        <v>1577</v>
      </c>
      <c r="L31" s="28">
        <f t="shared" si="2"/>
        <v>100</v>
      </c>
    </row>
    <row r="32" spans="1:12" x14ac:dyDescent="0.25">
      <c r="A32" s="23">
        <v>12</v>
      </c>
      <c r="B32" s="24" t="s">
        <v>24</v>
      </c>
      <c r="C32" s="24" t="str">
        <f>'[1]9'!C30</f>
        <v>Puskesmas Karanganyar I</v>
      </c>
      <c r="D32" s="32">
        <v>1013</v>
      </c>
      <c r="E32" s="32">
        <v>919</v>
      </c>
      <c r="F32" s="29">
        <f t="shared" si="5"/>
        <v>1932</v>
      </c>
      <c r="G32" s="32">
        <v>1013</v>
      </c>
      <c r="H32" s="28">
        <f t="shared" si="4"/>
        <v>100</v>
      </c>
      <c r="I32" s="32">
        <v>919</v>
      </c>
      <c r="J32" s="28">
        <f t="shared" si="0"/>
        <v>100</v>
      </c>
      <c r="K32" s="29">
        <f t="shared" si="1"/>
        <v>1932</v>
      </c>
      <c r="L32" s="28">
        <f t="shared" si="2"/>
        <v>100</v>
      </c>
    </row>
    <row r="33" spans="1:12" x14ac:dyDescent="0.25">
      <c r="A33" s="23"/>
      <c r="B33" s="31" t="s">
        <v>24</v>
      </c>
      <c r="C33" s="24" t="str">
        <f>'[1]9'!C31</f>
        <v>Puskesmas Karanganyar II</v>
      </c>
      <c r="D33" s="32">
        <v>1395</v>
      </c>
      <c r="E33" s="32">
        <v>1386</v>
      </c>
      <c r="F33" s="29">
        <f t="shared" si="5"/>
        <v>2781</v>
      </c>
      <c r="G33" s="32">
        <v>1395</v>
      </c>
      <c r="H33" s="28">
        <f t="shared" si="4"/>
        <v>100</v>
      </c>
      <c r="I33" s="32">
        <v>1386</v>
      </c>
      <c r="J33" s="28">
        <f t="shared" si="0"/>
        <v>100</v>
      </c>
      <c r="K33" s="29">
        <f t="shared" si="1"/>
        <v>2781</v>
      </c>
      <c r="L33" s="28">
        <f t="shared" si="2"/>
        <v>100</v>
      </c>
    </row>
    <row r="34" spans="1:12" x14ac:dyDescent="0.25">
      <c r="A34" s="23">
        <v>13</v>
      </c>
      <c r="B34" s="24" t="s">
        <v>25</v>
      </c>
      <c r="C34" s="24" t="str">
        <f>'[1]9'!C32</f>
        <v>Puskesmas Mijen I</v>
      </c>
      <c r="D34" s="32">
        <v>884</v>
      </c>
      <c r="E34" s="32">
        <v>940</v>
      </c>
      <c r="F34" s="29">
        <f t="shared" si="5"/>
        <v>1824</v>
      </c>
      <c r="G34" s="32">
        <v>884</v>
      </c>
      <c r="H34" s="28">
        <f t="shared" si="4"/>
        <v>100</v>
      </c>
      <c r="I34" s="32">
        <v>940</v>
      </c>
      <c r="J34" s="28">
        <f t="shared" si="0"/>
        <v>100</v>
      </c>
      <c r="K34" s="29">
        <f t="shared" si="1"/>
        <v>1824</v>
      </c>
      <c r="L34" s="28">
        <f t="shared" si="2"/>
        <v>100</v>
      </c>
    </row>
    <row r="35" spans="1:12" x14ac:dyDescent="0.25">
      <c r="A35" s="23"/>
      <c r="B35" s="31" t="s">
        <v>25</v>
      </c>
      <c r="C35" s="24" t="str">
        <f>'[1]9'!C33</f>
        <v>Puskesmas Mijen II</v>
      </c>
      <c r="D35" s="32">
        <v>1028</v>
      </c>
      <c r="E35" s="32">
        <v>960</v>
      </c>
      <c r="F35" s="29">
        <f t="shared" si="5"/>
        <v>1988</v>
      </c>
      <c r="G35" s="32">
        <v>1028</v>
      </c>
      <c r="H35" s="28">
        <f t="shared" si="4"/>
        <v>100</v>
      </c>
      <c r="I35" s="32">
        <v>960</v>
      </c>
      <c r="J35" s="28">
        <f t="shared" si="0"/>
        <v>100</v>
      </c>
      <c r="K35" s="29">
        <f t="shared" si="1"/>
        <v>1988</v>
      </c>
      <c r="L35" s="28">
        <f t="shared" si="2"/>
        <v>100</v>
      </c>
    </row>
    <row r="36" spans="1:12" x14ac:dyDescent="0.25">
      <c r="A36" s="23">
        <v>14</v>
      </c>
      <c r="B36" s="24" t="s">
        <v>26</v>
      </c>
      <c r="C36" s="24" t="str">
        <f>'[1]9'!C34</f>
        <v>Puskesmas Wedung I</v>
      </c>
      <c r="D36" s="32">
        <v>1835</v>
      </c>
      <c r="E36" s="32">
        <v>1848</v>
      </c>
      <c r="F36" s="29">
        <f t="shared" si="5"/>
        <v>3683</v>
      </c>
      <c r="G36" s="32">
        <v>1835</v>
      </c>
      <c r="H36" s="28">
        <f t="shared" si="4"/>
        <v>100</v>
      </c>
      <c r="I36" s="32">
        <v>1848</v>
      </c>
      <c r="J36" s="28">
        <f t="shared" si="0"/>
        <v>100</v>
      </c>
      <c r="K36" s="29">
        <f t="shared" si="1"/>
        <v>3683</v>
      </c>
      <c r="L36" s="28">
        <f t="shared" si="2"/>
        <v>100</v>
      </c>
    </row>
    <row r="37" spans="1:12" x14ac:dyDescent="0.25">
      <c r="A37" s="23"/>
      <c r="B37" s="31" t="s">
        <v>26</v>
      </c>
      <c r="C37" s="24" t="str">
        <f>'[1]9'!C35</f>
        <v>Puskesmas Wedung II</v>
      </c>
      <c r="D37" s="33">
        <v>1347</v>
      </c>
      <c r="E37" s="33">
        <v>1305</v>
      </c>
      <c r="F37" s="34">
        <f t="shared" si="5"/>
        <v>2652</v>
      </c>
      <c r="G37" s="33">
        <v>1347</v>
      </c>
      <c r="H37" s="35">
        <f t="shared" si="4"/>
        <v>100</v>
      </c>
      <c r="I37" s="33">
        <v>1305</v>
      </c>
      <c r="J37" s="28">
        <f t="shared" si="0"/>
        <v>100</v>
      </c>
      <c r="K37" s="29">
        <f t="shared" si="1"/>
        <v>2652</v>
      </c>
      <c r="L37" s="28">
        <f t="shared" si="2"/>
        <v>100</v>
      </c>
    </row>
    <row r="38" spans="1:12" ht="16.5" thickBot="1" x14ac:dyDescent="0.3">
      <c r="A38" s="36" t="s">
        <v>27</v>
      </c>
      <c r="B38" s="37"/>
      <c r="C38" s="38"/>
      <c r="D38" s="39">
        <f>SUM(D11:D37)</f>
        <v>39950</v>
      </c>
      <c r="E38" s="39">
        <f>SUM(E11:E37)</f>
        <v>39912</v>
      </c>
      <c r="F38" s="39">
        <f>SUM(F11:F37)</f>
        <v>79862</v>
      </c>
      <c r="G38" s="39">
        <f>SUM(G11:G37)</f>
        <v>39950</v>
      </c>
      <c r="H38" s="40">
        <f>G38/D38*100</f>
        <v>100</v>
      </c>
      <c r="I38" s="39">
        <f>SUM(I11:I37)</f>
        <v>39912</v>
      </c>
      <c r="J38" s="39">
        <f>I38/E38*100</f>
        <v>100</v>
      </c>
      <c r="K38" s="39">
        <f>SUM(K11:K37)</f>
        <v>79862</v>
      </c>
      <c r="L38" s="40">
        <f>K38/F38*100</f>
        <v>100</v>
      </c>
    </row>
    <row r="39" spans="1:12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</row>
    <row r="40" spans="1:12" x14ac:dyDescent="0.25">
      <c r="A40" s="42" t="s">
        <v>28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</sheetData>
  <mergeCells count="8">
    <mergeCell ref="A7:A9"/>
    <mergeCell ref="B7:B9"/>
    <mergeCell ref="C7:C9"/>
    <mergeCell ref="D7:F8"/>
    <mergeCell ref="G7:L7"/>
    <mergeCell ref="G8:H8"/>
    <mergeCell ref="I8:J8"/>
    <mergeCell ref="K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2020-08-07T06:11:16Z</dcterms:created>
  <dcterms:modified xsi:type="dcterms:W3CDTF">2020-08-07T06:11:43Z</dcterms:modified>
</cp:coreProperties>
</file>