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  <externalReference r:id="rId3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25" i="1"/>
  <c r="C21" i="1"/>
  <c r="C17" i="1"/>
  <c r="C16" i="1"/>
  <c r="C13" i="1"/>
  <c r="C39" i="1" s="1"/>
  <c r="C5" i="1"/>
  <c r="B5" i="1"/>
  <c r="C4" i="1"/>
  <c r="B4" i="1"/>
  <c r="C42" i="1" l="1"/>
  <c r="D34" i="1"/>
  <c r="D41" i="1"/>
  <c r="D37" i="1"/>
  <c r="D30" i="1"/>
  <c r="D25" i="1"/>
  <c r="D13" i="1"/>
</calcChain>
</file>

<file path=xl/sharedStrings.xml><?xml version="1.0" encoding="utf-8"?>
<sst xmlns="http://schemas.openxmlformats.org/spreadsheetml/2006/main" count="35" uniqueCount="32">
  <si>
    <t>TABEL 19</t>
  </si>
  <si>
    <t>ALOKASI ANGGARAN KESEHATAN</t>
  </si>
  <si>
    <t>NO</t>
  </si>
  <si>
    <t>SUMBER BIAYA</t>
  </si>
  <si>
    <t>Rupiah</t>
  </si>
  <si>
    <t>%</t>
  </si>
  <si>
    <t>ANGGARAN KESEHATAN BERSUMBER:</t>
  </si>
  <si>
    <t>APBD KAB/KOTA</t>
  </si>
  <si>
    <t>a. Belanja Langsung</t>
  </si>
  <si>
    <t>b. Belanja Tidak Langsung</t>
  </si>
  <si>
    <t>c. Dana Alokasi Khusus (DAK)</t>
  </si>
  <si>
    <t xml:space="preserve">      - DAK fisik</t>
  </si>
  <si>
    <t xml:space="preserve">         1. Reguler </t>
  </si>
  <si>
    <t xml:space="preserve">         2. Penugasan</t>
  </si>
  <si>
    <t xml:space="preserve">         3. Afirmasi</t>
  </si>
  <si>
    <t xml:space="preserve">      - DAK non fisik</t>
  </si>
  <si>
    <t xml:space="preserve">        1. BOK</t>
  </si>
  <si>
    <t xml:space="preserve">        2. Akreditasi </t>
  </si>
  <si>
    <t xml:space="preserve">        3. Jampersal</t>
  </si>
  <si>
    <t>APBD PROVINSI</t>
  </si>
  <si>
    <t>c. Dana Alokasi Khusus (DAK) : BOK</t>
  </si>
  <si>
    <t>APBN :</t>
  </si>
  <si>
    <t>a.  Dana Dekonsentrasi</t>
  </si>
  <si>
    <t>b. Lain-lain (sebutkan), misal bansos kapitasi</t>
  </si>
  <si>
    <t>PINJAMAN/HIBAH LUAR NEGERI (PHLN)</t>
  </si>
  <si>
    <r>
      <t xml:space="preserve">(sebutkan </t>
    </r>
    <r>
      <rPr>
        <i/>
        <sz val="12"/>
        <rFont val="Arial"/>
        <family val="2"/>
      </rPr>
      <t>project</t>
    </r>
    <r>
      <rPr>
        <sz val="12"/>
        <rFont val="Arial"/>
        <family val="2"/>
      </rPr>
      <t xml:space="preserve"> dan sumber dananya)</t>
    </r>
  </si>
  <si>
    <t>SUMBER PEMERINTAH LAIN*</t>
  </si>
  <si>
    <t>TOTAL ANGGARAN KESEHATAN</t>
  </si>
  <si>
    <t>TOTAL APBD KAB/KOTA</t>
  </si>
  <si>
    <t>% APBD KESEHATAN THD APBD KAB/KOTA</t>
  </si>
  <si>
    <t>ANGGARAN KESEHATAN PERKAPITA</t>
  </si>
  <si>
    <t>Sumber: Sub Bagian Program dan Keuangan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</si>
</sst>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Rp&quot;#,##0.00_);[Red]\(&quot;Rp&quot;#,##0.00\)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Continuous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64" fontId="1" fillId="0" borderId="2" xfId="1" applyNumberFormat="1" applyFon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1" fillId="0" borderId="2" xfId="0" quotePrefix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4" fontId="1" fillId="0" borderId="3" xfId="1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165" fontId="1" fillId="2" borderId="5" xfId="0" applyNumberFormat="1" applyFont="1" applyFill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164" fontId="1" fillId="0" borderId="9" xfId="1" applyNumberFormat="1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2" borderId="9" xfId="0" applyFont="1" applyFill="1" applyBorder="1" applyAlignment="1">
      <alignment vertical="center"/>
    </xf>
    <xf numFmtId="165" fontId="4" fillId="0" borderId="4" xfId="1" applyNumberFormat="1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64" fontId="4" fillId="0" borderId="11" xfId="0" applyNumberFormat="1" applyFont="1" applyBorder="1" applyAlignment="1">
      <alignment vertical="center"/>
    </xf>
    <xf numFmtId="165" fontId="4" fillId="2" borderId="1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</cellXfs>
  <cellStyles count="2">
    <cellStyle name="Comma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indah\Documents\BAHAN%20BALI\JUKNIS%20PROFIL\Users\user\Documents\Pedoman%20Profil%20Terpilah\JUKNIS%20PROFIL%202015\LAMPIRAN%20JUKNIS%20PROFIL%20KES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</sheetNames>
    <sheetDataSet>
      <sheetData sheetId="0" refreshError="1"/>
      <sheetData sheetId="1" refreshError="1">
        <row r="5">
          <cell r="E5" t="str">
            <v>KABUPATEN/KOTA</v>
          </cell>
        </row>
        <row r="6">
          <cell r="E6" t="str">
            <v xml:space="preserve">TAHUN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F5" t="str">
            <v>DEMAK</v>
          </cell>
        </row>
        <row r="6">
          <cell r="F6">
            <v>2019</v>
          </cell>
        </row>
      </sheetData>
      <sheetData sheetId="2">
        <row r="28">
          <cell r="E28">
            <v>1162805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sqref="A1:D44"/>
    </sheetView>
  </sheetViews>
  <sheetFormatPr defaultRowHeight="15" x14ac:dyDescent="0.25"/>
  <cols>
    <col min="1" max="1" width="5.7109375" customWidth="1"/>
    <col min="2" max="2" width="55.28515625" customWidth="1"/>
    <col min="3" max="3" width="34" customWidth="1"/>
    <col min="4" max="4" width="30.710937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2"/>
      <c r="B2" s="2"/>
      <c r="C2" s="2"/>
      <c r="D2" s="2"/>
    </row>
    <row r="3" spans="1:4" ht="16.5" x14ac:dyDescent="0.25">
      <c r="A3" s="3" t="s">
        <v>1</v>
      </c>
      <c r="B3" s="3"/>
      <c r="C3" s="3"/>
      <c r="D3" s="3"/>
    </row>
    <row r="4" spans="1:4" ht="16.5" x14ac:dyDescent="0.25">
      <c r="A4" s="4"/>
      <c r="B4" s="5" t="str">
        <f>'[1]1'!E5</f>
        <v>KABUPATEN/KOTA</v>
      </c>
      <c r="C4" s="6" t="str">
        <f>'[2]1'!F5</f>
        <v>DEMAK</v>
      </c>
      <c r="D4" s="4"/>
    </row>
    <row r="5" spans="1:4" ht="16.5" x14ac:dyDescent="0.25">
      <c r="A5" s="4"/>
      <c r="B5" s="5" t="str">
        <f>'[1]1'!E6</f>
        <v xml:space="preserve">TAHUN </v>
      </c>
      <c r="C5" s="6">
        <f>'[2]1'!F6</f>
        <v>2019</v>
      </c>
      <c r="D5" s="7"/>
    </row>
    <row r="6" spans="1:4" ht="15.75" thickBot="1" x14ac:dyDescent="0.3">
      <c r="A6" s="8"/>
      <c r="B6" s="8"/>
      <c r="C6" s="8"/>
      <c r="D6" s="8"/>
    </row>
    <row r="7" spans="1:4" x14ac:dyDescent="0.25">
      <c r="A7" s="9" t="s">
        <v>2</v>
      </c>
      <c r="B7" s="9" t="s">
        <v>3</v>
      </c>
      <c r="C7" s="10" t="s">
        <v>1</v>
      </c>
      <c r="D7" s="10"/>
    </row>
    <row r="8" spans="1:4" x14ac:dyDescent="0.25">
      <c r="A8" s="11"/>
      <c r="B8" s="11"/>
      <c r="C8" s="12" t="s">
        <v>4</v>
      </c>
      <c r="D8" s="12" t="s">
        <v>5</v>
      </c>
    </row>
    <row r="9" spans="1:4" x14ac:dyDescent="0.25">
      <c r="A9" s="13">
        <v>1</v>
      </c>
      <c r="B9" s="13">
        <v>2</v>
      </c>
      <c r="C9" s="13">
        <v>3</v>
      </c>
      <c r="D9" s="13">
        <v>4</v>
      </c>
    </row>
    <row r="10" spans="1:4" x14ac:dyDescent="0.25">
      <c r="A10" s="14"/>
      <c r="B10" s="15"/>
      <c r="C10" s="16"/>
      <c r="D10" s="16"/>
    </row>
    <row r="11" spans="1:4" ht="15.75" x14ac:dyDescent="0.25">
      <c r="A11" s="17"/>
      <c r="B11" s="18" t="s">
        <v>6</v>
      </c>
      <c r="C11" s="17"/>
      <c r="D11" s="17"/>
    </row>
    <row r="12" spans="1:4" ht="15.75" x14ac:dyDescent="0.25">
      <c r="A12" s="17"/>
      <c r="B12" s="18"/>
      <c r="C12" s="17"/>
      <c r="D12" s="17"/>
    </row>
    <row r="13" spans="1:4" x14ac:dyDescent="0.25">
      <c r="A13" s="16">
        <v>1</v>
      </c>
      <c r="B13" s="17" t="s">
        <v>7</v>
      </c>
      <c r="C13" s="19">
        <f>C14+C15+C16</f>
        <v>249376863362</v>
      </c>
      <c r="D13" s="20">
        <f>C13/$C$39*100</f>
        <v>97.087054070333508</v>
      </c>
    </row>
    <row r="14" spans="1:4" x14ac:dyDescent="0.25">
      <c r="A14" s="16"/>
      <c r="B14" s="17" t="s">
        <v>8</v>
      </c>
      <c r="C14" s="19">
        <v>137456947581</v>
      </c>
      <c r="D14" s="20"/>
    </row>
    <row r="15" spans="1:4" x14ac:dyDescent="0.25">
      <c r="A15" s="16"/>
      <c r="B15" s="17" t="s">
        <v>9</v>
      </c>
      <c r="C15" s="19">
        <v>70262662148</v>
      </c>
      <c r="D15" s="20"/>
    </row>
    <row r="16" spans="1:4" x14ac:dyDescent="0.25">
      <c r="A16" s="16"/>
      <c r="B16" s="21" t="s">
        <v>10</v>
      </c>
      <c r="C16" s="19">
        <f>C17+C21</f>
        <v>41657253633</v>
      </c>
      <c r="D16" s="20"/>
    </row>
    <row r="17" spans="1:4" x14ac:dyDescent="0.25">
      <c r="A17" s="16"/>
      <c r="B17" s="21" t="s">
        <v>11</v>
      </c>
      <c r="C17" s="19">
        <f>SUM(C18:C20)</f>
        <v>18520014030</v>
      </c>
      <c r="D17" s="20"/>
    </row>
    <row r="18" spans="1:4" x14ac:dyDescent="0.25">
      <c r="A18" s="16"/>
      <c r="B18" s="21" t="s">
        <v>12</v>
      </c>
      <c r="C18" s="19">
        <v>12551111942</v>
      </c>
      <c r="D18" s="20"/>
    </row>
    <row r="19" spans="1:4" x14ac:dyDescent="0.25">
      <c r="A19" s="16"/>
      <c r="B19" s="21" t="s">
        <v>13</v>
      </c>
      <c r="C19" s="19">
        <v>5968902088</v>
      </c>
      <c r="D19" s="20"/>
    </row>
    <row r="20" spans="1:4" x14ac:dyDescent="0.25">
      <c r="A20" s="16"/>
      <c r="B20" s="21" t="s">
        <v>14</v>
      </c>
      <c r="C20" s="19">
        <v>0</v>
      </c>
      <c r="D20" s="20"/>
    </row>
    <row r="21" spans="1:4" x14ac:dyDescent="0.25">
      <c r="A21" s="16"/>
      <c r="B21" s="21" t="s">
        <v>15</v>
      </c>
      <c r="C21" s="19">
        <f>SUM(C22:C24)</f>
        <v>23137239603</v>
      </c>
      <c r="D21" s="20"/>
    </row>
    <row r="22" spans="1:4" x14ac:dyDescent="0.25">
      <c r="A22" s="16"/>
      <c r="B22" s="21" t="s">
        <v>16</v>
      </c>
      <c r="C22" s="19">
        <v>21130009008</v>
      </c>
      <c r="D22" s="20"/>
    </row>
    <row r="23" spans="1:4" x14ac:dyDescent="0.25">
      <c r="A23" s="16"/>
      <c r="B23" s="21" t="s">
        <v>17</v>
      </c>
      <c r="C23" s="19">
        <v>1013035595</v>
      </c>
      <c r="D23" s="20"/>
    </row>
    <row r="24" spans="1:4" x14ac:dyDescent="0.25">
      <c r="A24" s="16"/>
      <c r="B24" s="21" t="s">
        <v>18</v>
      </c>
      <c r="C24" s="19">
        <v>994195000</v>
      </c>
      <c r="D24" s="20"/>
    </row>
    <row r="25" spans="1:4" x14ac:dyDescent="0.25">
      <c r="A25" s="16">
        <v>2</v>
      </c>
      <c r="B25" s="17" t="s">
        <v>19</v>
      </c>
      <c r="C25" s="19">
        <f>SUM(C26:C28)</f>
        <v>7482164600</v>
      </c>
      <c r="D25" s="20">
        <f>C25/$C$39*100</f>
        <v>2.9129459296664937</v>
      </c>
    </row>
    <row r="26" spans="1:4" x14ac:dyDescent="0.25">
      <c r="A26" s="16"/>
      <c r="B26" s="17" t="s">
        <v>8</v>
      </c>
      <c r="C26" s="19">
        <v>7482164600</v>
      </c>
      <c r="D26" s="20"/>
    </row>
    <row r="27" spans="1:4" x14ac:dyDescent="0.25">
      <c r="A27" s="16"/>
      <c r="B27" s="17" t="s">
        <v>9</v>
      </c>
      <c r="C27" s="19">
        <v>0</v>
      </c>
      <c r="D27" s="20"/>
    </row>
    <row r="28" spans="1:4" x14ac:dyDescent="0.25">
      <c r="A28" s="16"/>
      <c r="B28" s="17" t="s">
        <v>20</v>
      </c>
      <c r="C28" s="19">
        <v>0</v>
      </c>
      <c r="D28" s="20"/>
    </row>
    <row r="29" spans="1:4" x14ac:dyDescent="0.25">
      <c r="A29" s="16"/>
      <c r="B29" s="17"/>
      <c r="C29" s="19"/>
      <c r="D29" s="20"/>
    </row>
    <row r="30" spans="1:4" x14ac:dyDescent="0.25">
      <c r="A30" s="16">
        <v>3</v>
      </c>
      <c r="B30" s="17" t="s">
        <v>21</v>
      </c>
      <c r="C30" s="19">
        <f>SUM(C31:C32)</f>
        <v>0</v>
      </c>
      <c r="D30" s="20">
        <f>C30/$C$39*100</f>
        <v>0</v>
      </c>
    </row>
    <row r="31" spans="1:4" x14ac:dyDescent="0.25">
      <c r="A31" s="16"/>
      <c r="B31" s="21" t="s">
        <v>22</v>
      </c>
      <c r="C31" s="19">
        <v>0</v>
      </c>
      <c r="D31" s="20"/>
    </row>
    <row r="32" spans="1:4" x14ac:dyDescent="0.25">
      <c r="A32" s="16"/>
      <c r="B32" s="21" t="s">
        <v>23</v>
      </c>
      <c r="C32" s="19">
        <v>0</v>
      </c>
      <c r="D32" s="20"/>
    </row>
    <row r="33" spans="1:4" x14ac:dyDescent="0.25">
      <c r="A33" s="16"/>
      <c r="B33" s="17"/>
      <c r="C33" s="19"/>
      <c r="D33" s="20"/>
    </row>
    <row r="34" spans="1:4" x14ac:dyDescent="0.25">
      <c r="A34" s="16">
        <v>4</v>
      </c>
      <c r="B34" s="17" t="s">
        <v>24</v>
      </c>
      <c r="C34" s="19">
        <v>0</v>
      </c>
      <c r="D34" s="20">
        <f>C34/$C$39*100</f>
        <v>0</v>
      </c>
    </row>
    <row r="35" spans="1:4" x14ac:dyDescent="0.25">
      <c r="A35" s="16"/>
      <c r="B35" s="17" t="s">
        <v>25</v>
      </c>
      <c r="C35" s="19"/>
      <c r="D35" s="20"/>
    </row>
    <row r="36" spans="1:4" x14ac:dyDescent="0.25">
      <c r="A36" s="16"/>
      <c r="B36" s="17"/>
      <c r="C36" s="19"/>
      <c r="D36" s="20"/>
    </row>
    <row r="37" spans="1:4" x14ac:dyDescent="0.25">
      <c r="A37" s="16">
        <v>5</v>
      </c>
      <c r="B37" s="17" t="s">
        <v>26</v>
      </c>
      <c r="C37" s="19">
        <v>0</v>
      </c>
      <c r="D37" s="20">
        <f>C37/$C$39*100</f>
        <v>0</v>
      </c>
    </row>
    <row r="38" spans="1:4" x14ac:dyDescent="0.25">
      <c r="A38" s="22"/>
      <c r="B38" s="23"/>
      <c r="C38" s="24"/>
      <c r="D38" s="25"/>
    </row>
    <row r="39" spans="1:4" x14ac:dyDescent="0.25">
      <c r="A39" s="26" t="s">
        <v>27</v>
      </c>
      <c r="B39" s="27"/>
      <c r="C39" s="24">
        <f>SUM(C13,C25,C30,C34,C37)</f>
        <v>256859027962</v>
      </c>
      <c r="D39" s="28"/>
    </row>
    <row r="40" spans="1:4" x14ac:dyDescent="0.25">
      <c r="A40" s="29" t="s">
        <v>28</v>
      </c>
      <c r="B40" s="30"/>
      <c r="C40" s="31">
        <v>256859027962</v>
      </c>
      <c r="D40" s="28"/>
    </row>
    <row r="41" spans="1:4" ht="15.75" x14ac:dyDescent="0.25">
      <c r="A41" s="32" t="s">
        <v>29</v>
      </c>
      <c r="B41" s="33"/>
      <c r="C41" s="34"/>
      <c r="D41" s="35">
        <f>C39/C40*100</f>
        <v>100</v>
      </c>
    </row>
    <row r="42" spans="1:4" ht="16.5" thickBot="1" x14ac:dyDescent="0.3">
      <c r="A42" s="36" t="s">
        <v>30</v>
      </c>
      <c r="B42" s="37"/>
      <c r="C42" s="38">
        <f>C39-C15-C27/'[2]2'!E28</f>
        <v>186596365814</v>
      </c>
      <c r="D42" s="39"/>
    </row>
    <row r="43" spans="1:4" x14ac:dyDescent="0.25">
      <c r="A43" s="2"/>
      <c r="B43" s="2"/>
      <c r="C43" s="2"/>
      <c r="D43" s="2"/>
    </row>
    <row r="44" spans="1:4" x14ac:dyDescent="0.25">
      <c r="A44" s="40" t="s">
        <v>31</v>
      </c>
      <c r="B44" s="2"/>
      <c r="C44" s="2"/>
      <c r="D44" s="2"/>
    </row>
  </sheetData>
  <mergeCells count="7">
    <mergeCell ref="A42:B42"/>
    <mergeCell ref="A3:D3"/>
    <mergeCell ref="A7:A8"/>
    <mergeCell ref="B7:B8"/>
    <mergeCell ref="A39:B39"/>
    <mergeCell ref="A40:B40"/>
    <mergeCell ref="A41:B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2020-08-10T01:35:28Z</dcterms:created>
  <dcterms:modified xsi:type="dcterms:W3CDTF">2020-08-10T01:36:11Z</dcterms:modified>
</cp:coreProperties>
</file>