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L37" i="1" s="1"/>
  <c r="J37" i="1"/>
  <c r="H37" i="1"/>
  <c r="G37" i="1"/>
  <c r="I37" i="1" s="1"/>
  <c r="E37" i="1"/>
  <c r="F37" i="1" s="1"/>
  <c r="D37" i="1"/>
  <c r="L36" i="1"/>
  <c r="I36" i="1"/>
  <c r="F36" i="1"/>
  <c r="C36" i="1"/>
  <c r="B36" i="1"/>
  <c r="A36" i="1"/>
  <c r="L35" i="1"/>
  <c r="I35" i="1"/>
  <c r="F35" i="1"/>
  <c r="C35" i="1"/>
  <c r="B35" i="1"/>
  <c r="A35" i="1"/>
  <c r="L34" i="1"/>
  <c r="I34" i="1"/>
  <c r="F34" i="1"/>
  <c r="C34" i="1"/>
  <c r="B34" i="1"/>
  <c r="A34" i="1"/>
  <c r="L33" i="1"/>
  <c r="I33" i="1"/>
  <c r="F33" i="1"/>
  <c r="C33" i="1"/>
  <c r="B33" i="1"/>
  <c r="A33" i="1"/>
  <c r="L32" i="1"/>
  <c r="I32" i="1"/>
  <c r="F32" i="1"/>
  <c r="C32" i="1"/>
  <c r="B32" i="1"/>
  <c r="A32" i="1"/>
  <c r="L31" i="1"/>
  <c r="I31" i="1"/>
  <c r="F31" i="1"/>
  <c r="C31" i="1"/>
  <c r="B31" i="1"/>
  <c r="A31" i="1"/>
  <c r="L30" i="1"/>
  <c r="I30" i="1"/>
  <c r="F30" i="1"/>
  <c r="C30" i="1"/>
  <c r="B30" i="1"/>
  <c r="A30" i="1"/>
  <c r="L29" i="1"/>
  <c r="I29" i="1"/>
  <c r="F29" i="1"/>
  <c r="C29" i="1"/>
  <c r="B29" i="1"/>
  <c r="A29" i="1"/>
  <c r="L28" i="1"/>
  <c r="I28" i="1"/>
  <c r="F28" i="1"/>
  <c r="C28" i="1"/>
  <c r="B28" i="1"/>
  <c r="A28" i="1"/>
  <c r="L27" i="1"/>
  <c r="I27" i="1"/>
  <c r="F27" i="1"/>
  <c r="C27" i="1"/>
  <c r="B27" i="1"/>
  <c r="A27" i="1"/>
  <c r="L26" i="1"/>
  <c r="I26" i="1"/>
  <c r="F26" i="1"/>
  <c r="C26" i="1"/>
  <c r="B26" i="1"/>
  <c r="A26" i="1"/>
  <c r="L25" i="1"/>
  <c r="I25" i="1"/>
  <c r="F25" i="1"/>
  <c r="C25" i="1"/>
  <c r="B25" i="1"/>
  <c r="A25" i="1"/>
  <c r="L24" i="1"/>
  <c r="I24" i="1"/>
  <c r="F24" i="1"/>
  <c r="C24" i="1"/>
  <c r="B24" i="1"/>
  <c r="A24" i="1"/>
  <c r="L23" i="1"/>
  <c r="I23" i="1"/>
  <c r="F23" i="1"/>
  <c r="C23" i="1"/>
  <c r="B23" i="1"/>
  <c r="A23" i="1"/>
  <c r="L22" i="1"/>
  <c r="I22" i="1"/>
  <c r="F22" i="1"/>
  <c r="C22" i="1"/>
  <c r="B22" i="1"/>
  <c r="A22" i="1"/>
  <c r="L21" i="1"/>
  <c r="I21" i="1"/>
  <c r="F21" i="1"/>
  <c r="C21" i="1"/>
  <c r="B21" i="1"/>
  <c r="A21" i="1"/>
  <c r="L20" i="1"/>
  <c r="I20" i="1"/>
  <c r="F20" i="1"/>
  <c r="C20" i="1"/>
  <c r="B20" i="1"/>
  <c r="A20" i="1"/>
  <c r="L19" i="1"/>
  <c r="I19" i="1"/>
  <c r="F19" i="1"/>
  <c r="C19" i="1"/>
  <c r="B19" i="1"/>
  <c r="A19" i="1"/>
  <c r="L18" i="1"/>
  <c r="I18" i="1"/>
  <c r="F18" i="1"/>
  <c r="C18" i="1"/>
  <c r="B18" i="1"/>
  <c r="A18" i="1"/>
  <c r="L17" i="1"/>
  <c r="I17" i="1"/>
  <c r="F17" i="1"/>
  <c r="C17" i="1"/>
  <c r="B17" i="1"/>
  <c r="A17" i="1"/>
  <c r="L16" i="1"/>
  <c r="I16" i="1"/>
  <c r="F16" i="1"/>
  <c r="C16" i="1"/>
  <c r="B16" i="1"/>
  <c r="A16" i="1"/>
  <c r="L15" i="1"/>
  <c r="I15" i="1"/>
  <c r="F15" i="1"/>
  <c r="C15" i="1"/>
  <c r="B15" i="1"/>
  <c r="A15" i="1"/>
  <c r="L14" i="1"/>
  <c r="I14" i="1"/>
  <c r="F14" i="1"/>
  <c r="C14" i="1"/>
  <c r="B14" i="1"/>
  <c r="A14" i="1"/>
  <c r="L13" i="1"/>
  <c r="I13" i="1"/>
  <c r="F13" i="1"/>
  <c r="C13" i="1"/>
  <c r="B13" i="1"/>
  <c r="A13" i="1"/>
  <c r="L12" i="1"/>
  <c r="I12" i="1"/>
  <c r="F12" i="1"/>
  <c r="C12" i="1"/>
  <c r="B12" i="1"/>
  <c r="A12" i="1"/>
  <c r="L11" i="1"/>
  <c r="I11" i="1"/>
  <c r="F11" i="1"/>
  <c r="C11" i="1"/>
  <c r="B11" i="1"/>
  <c r="A11" i="1"/>
  <c r="L10" i="1"/>
  <c r="I10" i="1"/>
  <c r="F10" i="1"/>
  <c r="C10" i="1"/>
  <c r="B10" i="1"/>
  <c r="A10" i="1"/>
  <c r="F5" i="1"/>
  <c r="G4" i="1"/>
  <c r="F4" i="1"/>
</calcChain>
</file>

<file path=xl/sharedStrings.xml><?xml version="1.0" encoding="utf-8"?>
<sst xmlns="http://schemas.openxmlformats.org/spreadsheetml/2006/main" count="20" uniqueCount="17">
  <si>
    <t>TABEL  44</t>
  </si>
  <si>
    <t>STATUS GIZI BALITA BERDASARKAN INDEKS BB/U, TB/U, DAN BB/TB MENURUT KECAMATAN DAN PUSKESMAS</t>
  </si>
  <si>
    <t>NO</t>
  </si>
  <si>
    <t>JUMLAH (KAB/KOTA)</t>
  </si>
  <si>
    <t>Sumber: Seksi Kesehatan Keluarga dan Gizi</t>
  </si>
  <si>
    <t>KECAMATAN</t>
  </si>
  <si>
    <t>PUSKESMAS</t>
  </si>
  <si>
    <t>JUMLAH BALITA
0-59 BULAN YANG DITIMBANG</t>
  </si>
  <si>
    <t>BALITA GIZI KURANG (BB/U)</t>
  </si>
  <si>
    <t>JUMLAH</t>
  </si>
  <si>
    <t>%</t>
  </si>
  <si>
    <t>JUMLAH BALITA
0-59 BULAN YANG DIUKUR TINGGI BADAN</t>
  </si>
  <si>
    <t>BALITA PENDEK FEBRUARI (TB/U)</t>
  </si>
  <si>
    <t xml:space="preserve">JUMLAH </t>
  </si>
  <si>
    <t>JUMLAH BALITA
0-59 BULAN YANG DIUKUR</t>
  </si>
  <si>
    <t>BALITA GIBUR (BB/TB)</t>
  </si>
  <si>
    <t>2020 SEMESTER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</si>
</sst>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quotePrefix="1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3" fillId="0" borderId="4" xfId="0" applyFont="1" applyBorder="1" applyAlignment="1">
      <alignment horizontal="centerContinuous" vertical="center"/>
    </xf>
    <xf numFmtId="0" fontId="1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3" fontId="1" fillId="0" borderId="4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vertical="center"/>
    </xf>
    <xf numFmtId="2" fontId="4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</cellXfs>
  <cellStyles count="2">
    <cellStyle name="Comma 10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han/LAMPIRAN%20JUKNIS%20PROFIL%20KE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 refreshError="1"/>
      <sheetData sheetId="1" refreshError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activeCell="G6" sqref="G6"/>
    </sheetView>
  </sheetViews>
  <sheetFormatPr defaultRowHeight="15" x14ac:dyDescent="0.25"/>
  <cols>
    <col min="1" max="1" width="5.7109375" customWidth="1"/>
    <col min="2" max="2" width="21.7109375" customWidth="1"/>
    <col min="3" max="3" width="29.5703125" bestFit="1" customWidth="1"/>
    <col min="4" max="4" width="18.7109375" customWidth="1"/>
    <col min="5" max="6" width="15.7109375" customWidth="1"/>
    <col min="7" max="7" width="18.7109375" customWidth="1"/>
    <col min="8" max="9" width="15.7109375" customWidth="1"/>
    <col min="10" max="10" width="17.28515625" customWidth="1"/>
    <col min="11" max="12" width="15.710937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6.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6.5" x14ac:dyDescent="0.25">
      <c r="A4" s="4"/>
      <c r="B4" s="4"/>
      <c r="C4" s="4"/>
      <c r="D4" s="4"/>
      <c r="E4" s="4"/>
      <c r="F4" s="25" t="str">
        <f>'[1]1'!E5</f>
        <v>KABUPATEN/KOTA</v>
      </c>
      <c r="G4" s="30" t="str">
        <f>'[1]1'!F5</f>
        <v>DEMAK</v>
      </c>
      <c r="H4" s="4"/>
      <c r="I4" s="4"/>
      <c r="J4" s="4"/>
      <c r="K4" s="4"/>
      <c r="L4" s="4"/>
    </row>
    <row r="5" spans="1:12" ht="16.5" x14ac:dyDescent="0.25">
      <c r="A5" s="4"/>
      <c r="B5" s="4"/>
      <c r="C5" s="4"/>
      <c r="D5" s="4"/>
      <c r="E5" s="4"/>
      <c r="F5" s="25" t="str">
        <f>'[1]1'!E6</f>
        <v xml:space="preserve">TAHUN </v>
      </c>
      <c r="G5" s="30" t="s">
        <v>16</v>
      </c>
      <c r="H5" s="4"/>
      <c r="I5" s="4"/>
      <c r="J5" s="4"/>
      <c r="K5" s="4"/>
      <c r="L5" s="4"/>
    </row>
    <row r="6" spans="1:12" ht="15.7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6" t="s">
        <v>2</v>
      </c>
      <c r="B7" s="6" t="s">
        <v>5</v>
      </c>
      <c r="C7" s="6" t="s">
        <v>6</v>
      </c>
      <c r="D7" s="17" t="s">
        <v>7</v>
      </c>
      <c r="E7" s="21" t="s">
        <v>8</v>
      </c>
      <c r="F7" s="26"/>
      <c r="G7" s="17" t="s">
        <v>11</v>
      </c>
      <c r="H7" s="21" t="s">
        <v>12</v>
      </c>
      <c r="I7" s="26"/>
      <c r="J7" s="17" t="s">
        <v>14</v>
      </c>
      <c r="K7" s="21" t="s">
        <v>15</v>
      </c>
      <c r="L7" s="26"/>
    </row>
    <row r="8" spans="1:12" x14ac:dyDescent="0.25">
      <c r="A8" s="7"/>
      <c r="B8" s="7"/>
      <c r="C8" s="7"/>
      <c r="D8" s="18"/>
      <c r="E8" s="22" t="s">
        <v>9</v>
      </c>
      <c r="F8" s="27" t="s">
        <v>10</v>
      </c>
      <c r="G8" s="18"/>
      <c r="H8" s="22" t="s">
        <v>13</v>
      </c>
      <c r="I8" s="27" t="s">
        <v>10</v>
      </c>
      <c r="J8" s="18"/>
      <c r="K8" s="22" t="s">
        <v>13</v>
      </c>
      <c r="L8" s="27" t="s">
        <v>10</v>
      </c>
    </row>
    <row r="9" spans="1:12" x14ac:dyDescent="0.25">
      <c r="A9" s="8">
        <v>1</v>
      </c>
      <c r="B9" s="13">
        <v>2</v>
      </c>
      <c r="C9" s="8">
        <v>3</v>
      </c>
      <c r="D9" s="8">
        <v>4</v>
      </c>
      <c r="E9" s="8">
        <v>5</v>
      </c>
      <c r="F9" s="13">
        <v>6</v>
      </c>
      <c r="G9" s="13">
        <v>7</v>
      </c>
      <c r="H9" s="8">
        <v>8</v>
      </c>
      <c r="I9" s="8">
        <v>9</v>
      </c>
      <c r="J9" s="8">
        <v>10</v>
      </c>
      <c r="K9" s="13">
        <v>11</v>
      </c>
      <c r="L9" s="13">
        <v>12</v>
      </c>
    </row>
    <row r="10" spans="1:12" x14ac:dyDescent="0.25">
      <c r="A10" s="9">
        <f>'[1]9'!A9</f>
        <v>1</v>
      </c>
      <c r="B10" s="14" t="str">
        <f>'[1]9'!B9</f>
        <v>MRANGGEN</v>
      </c>
      <c r="C10" s="14" t="str">
        <f>'[1]9'!C9</f>
        <v>Puskesmas Mranggen I</v>
      </c>
      <c r="D10" s="19">
        <v>4868</v>
      </c>
      <c r="E10" s="23">
        <v>10</v>
      </c>
      <c r="F10" s="28">
        <f>E10/D10*100</f>
        <v>0.20542317173377159</v>
      </c>
      <c r="G10" s="19">
        <v>4868</v>
      </c>
      <c r="H10" s="23">
        <v>54</v>
      </c>
      <c r="I10" s="28">
        <f>H10/G10*100</f>
        <v>1.1092851273623665</v>
      </c>
      <c r="J10" s="19">
        <v>4868</v>
      </c>
      <c r="K10" s="23">
        <v>3</v>
      </c>
      <c r="L10" s="28">
        <f>K10/J10*100</f>
        <v>6.1626951520131465E-2</v>
      </c>
    </row>
    <row r="11" spans="1:12" x14ac:dyDescent="0.25">
      <c r="A11" s="9">
        <f>'[1]9'!A10</f>
        <v>2</v>
      </c>
      <c r="B11" s="14" t="str">
        <f>'[1]9'!B10</f>
        <v>MRANGGEN</v>
      </c>
      <c r="C11" s="14" t="str">
        <f>'[1]9'!C10</f>
        <v>Puskesmas Mranggen II</v>
      </c>
      <c r="D11" s="19">
        <v>4027</v>
      </c>
      <c r="E11" s="23">
        <v>0</v>
      </c>
      <c r="F11" s="28">
        <f t="shared" ref="F11:F36" si="0">E11/D11*100</f>
        <v>0</v>
      </c>
      <c r="G11" s="19">
        <v>4050</v>
      </c>
      <c r="H11" s="23">
        <v>153</v>
      </c>
      <c r="I11" s="28">
        <f t="shared" ref="I11:I36" si="1">H11/G11*100</f>
        <v>3.7777777777777777</v>
      </c>
      <c r="J11" s="19">
        <v>4027</v>
      </c>
      <c r="K11" s="23">
        <v>0</v>
      </c>
      <c r="L11" s="28">
        <f t="shared" ref="L11:L36" si="2">K11/J11*100</f>
        <v>0</v>
      </c>
    </row>
    <row r="12" spans="1:12" x14ac:dyDescent="0.25">
      <c r="A12" s="9">
        <f>'[1]9'!A11</f>
        <v>3</v>
      </c>
      <c r="B12" s="14" t="str">
        <f>'[1]9'!B11</f>
        <v>MRANGGEN</v>
      </c>
      <c r="C12" s="14" t="str">
        <f>'[1]9'!C11</f>
        <v>Puskesmas Mranggen III</v>
      </c>
      <c r="D12" s="19">
        <v>5046</v>
      </c>
      <c r="E12" s="23">
        <v>0</v>
      </c>
      <c r="F12" s="28">
        <f t="shared" si="0"/>
        <v>0</v>
      </c>
      <c r="G12" s="19">
        <v>5043</v>
      </c>
      <c r="H12" s="23">
        <v>257</v>
      </c>
      <c r="I12" s="28">
        <f t="shared" si="1"/>
        <v>5.0961729129486422</v>
      </c>
      <c r="J12" s="19">
        <v>5046</v>
      </c>
      <c r="K12" s="23">
        <v>0</v>
      </c>
      <c r="L12" s="28">
        <f t="shared" si="2"/>
        <v>0</v>
      </c>
    </row>
    <row r="13" spans="1:12" x14ac:dyDescent="0.25">
      <c r="A13" s="9">
        <f>'[1]9'!A12</f>
        <v>4</v>
      </c>
      <c r="B13" s="14" t="str">
        <f>'[1]9'!B12</f>
        <v>KARANGAWEN</v>
      </c>
      <c r="C13" s="14" t="str">
        <f>'[1]9'!C12</f>
        <v>Puskesmas Karangawen I</v>
      </c>
      <c r="D13" s="19">
        <v>3194</v>
      </c>
      <c r="E13" s="23">
        <v>9</v>
      </c>
      <c r="F13" s="28">
        <f t="shared" si="0"/>
        <v>0.28177833437695676</v>
      </c>
      <c r="G13" s="19">
        <v>3203</v>
      </c>
      <c r="H13" s="23">
        <v>163</v>
      </c>
      <c r="I13" s="28">
        <f t="shared" si="1"/>
        <v>5.0889790821105212</v>
      </c>
      <c r="J13" s="19">
        <v>3194</v>
      </c>
      <c r="K13" s="23">
        <v>1</v>
      </c>
      <c r="L13" s="28">
        <f t="shared" si="2"/>
        <v>3.1308703819661866E-2</v>
      </c>
    </row>
    <row r="14" spans="1:12" x14ac:dyDescent="0.25">
      <c r="A14" s="9">
        <f>'[1]9'!A13</f>
        <v>5</v>
      </c>
      <c r="B14" s="14" t="str">
        <f>'[1]9'!B13</f>
        <v>KARANGAWEN</v>
      </c>
      <c r="C14" s="14" t="str">
        <f>'[1]9'!C13</f>
        <v>Puskesmas Karangawen II</v>
      </c>
      <c r="D14" s="19">
        <v>4347</v>
      </c>
      <c r="E14" s="23">
        <v>37</v>
      </c>
      <c r="F14" s="28">
        <f t="shared" si="0"/>
        <v>0.85116172072693819</v>
      </c>
      <c r="G14" s="19">
        <v>4293</v>
      </c>
      <c r="H14" s="23">
        <v>475</v>
      </c>
      <c r="I14" s="28">
        <f t="shared" si="1"/>
        <v>11.064523643139996</v>
      </c>
      <c r="J14" s="19">
        <v>4347</v>
      </c>
      <c r="K14" s="23">
        <v>1</v>
      </c>
      <c r="L14" s="28">
        <f t="shared" si="2"/>
        <v>2.3004370830457786E-2</v>
      </c>
    </row>
    <row r="15" spans="1:12" x14ac:dyDescent="0.25">
      <c r="A15" s="9">
        <f>'[1]9'!A14</f>
        <v>6</v>
      </c>
      <c r="B15" s="14" t="str">
        <f>'[1]9'!B14</f>
        <v>GUNTUR</v>
      </c>
      <c r="C15" s="14" t="str">
        <f>'[1]9'!C14</f>
        <v>Puskesmas Guntur I</v>
      </c>
      <c r="D15" s="19">
        <v>4254</v>
      </c>
      <c r="E15" s="23">
        <v>7</v>
      </c>
      <c r="F15" s="28">
        <f t="shared" si="0"/>
        <v>0.16455101081335213</v>
      </c>
      <c r="G15" s="19">
        <v>4279</v>
      </c>
      <c r="H15" s="23">
        <v>1039</v>
      </c>
      <c r="I15" s="28">
        <f t="shared" si="1"/>
        <v>24.281374152839451</v>
      </c>
      <c r="J15" s="19">
        <v>4254</v>
      </c>
      <c r="K15" s="23">
        <v>5</v>
      </c>
      <c r="L15" s="28">
        <f t="shared" si="2"/>
        <v>0.11753643629525151</v>
      </c>
    </row>
    <row r="16" spans="1:12" x14ac:dyDescent="0.25">
      <c r="A16" s="9">
        <f>'[1]9'!A15</f>
        <v>7</v>
      </c>
      <c r="B16" s="14" t="str">
        <f>'[1]9'!B15</f>
        <v>GUNTUR</v>
      </c>
      <c r="C16" s="14" t="str">
        <f>'[1]9'!C15</f>
        <v>Puskesmas Guntur II</v>
      </c>
      <c r="D16" s="19">
        <v>3085</v>
      </c>
      <c r="E16" s="23">
        <v>16</v>
      </c>
      <c r="F16" s="28">
        <f t="shared" si="0"/>
        <v>0.51863857374392219</v>
      </c>
      <c r="G16" s="19">
        <v>3029</v>
      </c>
      <c r="H16" s="23">
        <v>373</v>
      </c>
      <c r="I16" s="28">
        <f t="shared" si="1"/>
        <v>12.314295146913173</v>
      </c>
      <c r="J16" s="19">
        <v>3085</v>
      </c>
      <c r="K16" s="23">
        <v>2</v>
      </c>
      <c r="L16" s="28">
        <f t="shared" si="2"/>
        <v>6.4829821717990274E-2</v>
      </c>
    </row>
    <row r="17" spans="1:12" x14ac:dyDescent="0.25">
      <c r="A17" s="9">
        <f>'[1]9'!A16</f>
        <v>8</v>
      </c>
      <c r="B17" s="14" t="str">
        <f>'[1]9'!B16</f>
        <v>SAYUNG</v>
      </c>
      <c r="C17" s="14" t="str">
        <f>'[1]9'!C16</f>
        <v>Puskesmas Sayung I</v>
      </c>
      <c r="D17" s="19">
        <v>3813</v>
      </c>
      <c r="E17" s="23">
        <v>15</v>
      </c>
      <c r="F17" s="28">
        <f t="shared" si="0"/>
        <v>0.39339103068450038</v>
      </c>
      <c r="G17" s="19">
        <v>3755</v>
      </c>
      <c r="H17" s="23">
        <v>513</v>
      </c>
      <c r="I17" s="28">
        <f t="shared" si="1"/>
        <v>13.661784287616511</v>
      </c>
      <c r="J17" s="19">
        <v>3813</v>
      </c>
      <c r="K17" s="23">
        <v>0</v>
      </c>
      <c r="L17" s="28">
        <f t="shared" si="2"/>
        <v>0</v>
      </c>
    </row>
    <row r="18" spans="1:12" x14ac:dyDescent="0.25">
      <c r="A18" s="9">
        <f>'[1]9'!A17</f>
        <v>9</v>
      </c>
      <c r="B18" s="14" t="str">
        <f>'[1]9'!B17</f>
        <v>SAYUNG</v>
      </c>
      <c r="C18" s="14" t="str">
        <f>'[1]9'!C17</f>
        <v>Puskesmas Sayung II</v>
      </c>
      <c r="D18" s="19">
        <v>4796</v>
      </c>
      <c r="E18" s="23">
        <v>42</v>
      </c>
      <c r="F18" s="28">
        <f t="shared" si="0"/>
        <v>0.8757297748123436</v>
      </c>
      <c r="G18" s="19">
        <v>4855</v>
      </c>
      <c r="H18" s="23">
        <v>434</v>
      </c>
      <c r="I18" s="28">
        <f t="shared" si="1"/>
        <v>8.9392378990731203</v>
      </c>
      <c r="J18" s="19">
        <v>4796</v>
      </c>
      <c r="K18" s="23">
        <v>1</v>
      </c>
      <c r="L18" s="28">
        <f t="shared" si="2"/>
        <v>2.0850708924103418E-2</v>
      </c>
    </row>
    <row r="19" spans="1:12" x14ac:dyDescent="0.25">
      <c r="A19" s="9">
        <f>'[1]9'!A18</f>
        <v>10</v>
      </c>
      <c r="B19" s="14" t="str">
        <f>'[1]9'!B18</f>
        <v>KARANGTENGAH</v>
      </c>
      <c r="C19" s="14" t="str">
        <f>'[1]9'!C18</f>
        <v>Puskesmas Karang Tengah</v>
      </c>
      <c r="D19" s="19">
        <v>5321</v>
      </c>
      <c r="E19" s="23">
        <v>20</v>
      </c>
      <c r="F19" s="28">
        <f t="shared" si="0"/>
        <v>0.37586919751926329</v>
      </c>
      <c r="G19" s="19">
        <v>5858</v>
      </c>
      <c r="H19" s="23">
        <v>257</v>
      </c>
      <c r="I19" s="28">
        <f t="shared" si="1"/>
        <v>4.3871628542164558</v>
      </c>
      <c r="J19" s="19">
        <v>5321</v>
      </c>
      <c r="K19" s="23">
        <v>1</v>
      </c>
      <c r="L19" s="28">
        <f t="shared" si="2"/>
        <v>1.8793459875963165E-2</v>
      </c>
    </row>
    <row r="20" spans="1:12" x14ac:dyDescent="0.25">
      <c r="A20" s="9">
        <f>'[1]9'!A19</f>
        <v>11</v>
      </c>
      <c r="B20" s="14" t="str">
        <f>'[1]9'!B19</f>
        <v>BONANG</v>
      </c>
      <c r="C20" s="14" t="str">
        <f>'[1]9'!C19</f>
        <v>Puskesmas Bonang I</v>
      </c>
      <c r="D20" s="19">
        <v>5378</v>
      </c>
      <c r="E20" s="23">
        <v>4</v>
      </c>
      <c r="F20" s="28">
        <f t="shared" si="0"/>
        <v>7.4377091855708441E-2</v>
      </c>
      <c r="G20" s="19">
        <v>5080</v>
      </c>
      <c r="H20" s="23">
        <v>818</v>
      </c>
      <c r="I20" s="28">
        <f t="shared" si="1"/>
        <v>16.102362204724411</v>
      </c>
      <c r="J20" s="19">
        <v>5378</v>
      </c>
      <c r="K20" s="23">
        <v>4</v>
      </c>
      <c r="L20" s="28">
        <f t="shared" si="2"/>
        <v>7.4377091855708441E-2</v>
      </c>
    </row>
    <row r="21" spans="1:12" x14ac:dyDescent="0.25">
      <c r="A21" s="9">
        <f>'[1]9'!A20</f>
        <v>12</v>
      </c>
      <c r="B21" s="14" t="str">
        <f>'[1]9'!B20</f>
        <v>BONANG</v>
      </c>
      <c r="C21" s="14" t="str">
        <f>'[1]9'!C20</f>
        <v>Puskesmas Bonang II</v>
      </c>
      <c r="D21" s="19">
        <v>3878</v>
      </c>
      <c r="E21" s="23">
        <v>68</v>
      </c>
      <c r="F21" s="28">
        <f t="shared" si="0"/>
        <v>1.7534811758638473</v>
      </c>
      <c r="G21" s="19">
        <v>3863</v>
      </c>
      <c r="H21" s="23">
        <v>469</v>
      </c>
      <c r="I21" s="28">
        <f t="shared" si="1"/>
        <v>12.140823194408492</v>
      </c>
      <c r="J21" s="19">
        <v>3878</v>
      </c>
      <c r="K21" s="23">
        <v>1</v>
      </c>
      <c r="L21" s="28">
        <f t="shared" si="2"/>
        <v>2.5786487880350699E-2</v>
      </c>
    </row>
    <row r="22" spans="1:12" x14ac:dyDescent="0.25">
      <c r="A22" s="9">
        <f>'[1]9'!A21</f>
        <v>13</v>
      </c>
      <c r="B22" s="14" t="str">
        <f>'[1]9'!B21</f>
        <v>DEMAK</v>
      </c>
      <c r="C22" s="14" t="str">
        <f>'[1]9'!C21</f>
        <v>Puskesmas Demak I</v>
      </c>
      <c r="D22" s="19">
        <v>2887</v>
      </c>
      <c r="E22" s="23">
        <v>29</v>
      </c>
      <c r="F22" s="28">
        <f t="shared" si="0"/>
        <v>1.0045029442327675</v>
      </c>
      <c r="G22" s="19">
        <v>2999</v>
      </c>
      <c r="H22" s="23">
        <v>210</v>
      </c>
      <c r="I22" s="28">
        <f t="shared" si="1"/>
        <v>7.0023341113704562</v>
      </c>
      <c r="J22" s="19">
        <v>2887</v>
      </c>
      <c r="K22" s="23">
        <v>0</v>
      </c>
      <c r="L22" s="28">
        <f t="shared" si="2"/>
        <v>0</v>
      </c>
    </row>
    <row r="23" spans="1:12" x14ac:dyDescent="0.25">
      <c r="A23" s="9">
        <f>'[1]9'!A22</f>
        <v>14</v>
      </c>
      <c r="B23" s="14" t="str">
        <f>'[1]9'!B22</f>
        <v>DEMAK</v>
      </c>
      <c r="C23" s="14" t="str">
        <f>'[1]9'!C22</f>
        <v>Puskesmas Demak II</v>
      </c>
      <c r="D23" s="19">
        <v>2233</v>
      </c>
      <c r="E23" s="23">
        <v>0</v>
      </c>
      <c r="F23" s="28">
        <f t="shared" si="0"/>
        <v>0</v>
      </c>
      <c r="G23" s="19">
        <v>2044</v>
      </c>
      <c r="H23" s="23">
        <v>132</v>
      </c>
      <c r="I23" s="28">
        <f t="shared" si="1"/>
        <v>6.4579256360078272</v>
      </c>
      <c r="J23" s="19">
        <v>2233</v>
      </c>
      <c r="K23" s="23">
        <v>2</v>
      </c>
      <c r="L23" s="28">
        <f t="shared" si="2"/>
        <v>8.9565606806986109E-2</v>
      </c>
    </row>
    <row r="24" spans="1:12" x14ac:dyDescent="0.25">
      <c r="A24" s="9">
        <f>'[1]9'!A23</f>
        <v>15</v>
      </c>
      <c r="B24" s="14" t="str">
        <f>'[1]9'!B23</f>
        <v>DEMAK</v>
      </c>
      <c r="C24" s="14" t="str">
        <f>'[1]9'!C23</f>
        <v>Puskesmas Demak III</v>
      </c>
      <c r="D24" s="19">
        <v>3256</v>
      </c>
      <c r="E24" s="23">
        <v>10</v>
      </c>
      <c r="F24" s="28">
        <f t="shared" si="0"/>
        <v>0.30712530712530711</v>
      </c>
      <c r="G24" s="19">
        <v>3267</v>
      </c>
      <c r="H24" s="23">
        <v>74</v>
      </c>
      <c r="I24" s="28">
        <f t="shared" si="1"/>
        <v>2.2650749923477194</v>
      </c>
      <c r="J24" s="19">
        <v>3256</v>
      </c>
      <c r="K24" s="23">
        <v>1</v>
      </c>
      <c r="L24" s="28">
        <f t="shared" si="2"/>
        <v>3.0712530712530713E-2</v>
      </c>
    </row>
    <row r="25" spans="1:12" x14ac:dyDescent="0.25">
      <c r="A25" s="9">
        <f>'[1]9'!A24</f>
        <v>16</v>
      </c>
      <c r="B25" s="14" t="str">
        <f>'[1]9'!B24</f>
        <v>WONOSALAM</v>
      </c>
      <c r="C25" s="14" t="str">
        <f>'[1]9'!C24</f>
        <v>Puskesmas Wonosalam I</v>
      </c>
      <c r="D25" s="19">
        <v>3852</v>
      </c>
      <c r="E25" s="23">
        <v>48</v>
      </c>
      <c r="F25" s="28">
        <f t="shared" si="0"/>
        <v>1.2461059190031152</v>
      </c>
      <c r="G25" s="19">
        <v>3832</v>
      </c>
      <c r="H25" s="23">
        <v>400</v>
      </c>
      <c r="I25" s="28">
        <f t="shared" si="1"/>
        <v>10.438413361169102</v>
      </c>
      <c r="J25" s="19">
        <v>3852</v>
      </c>
      <c r="K25" s="23">
        <v>0</v>
      </c>
      <c r="L25" s="28">
        <f t="shared" si="2"/>
        <v>0</v>
      </c>
    </row>
    <row r="26" spans="1:12" x14ac:dyDescent="0.25">
      <c r="A26" s="9">
        <f>'[1]9'!A25</f>
        <v>17</v>
      </c>
      <c r="B26" s="14" t="str">
        <f>'[1]9'!B25</f>
        <v>WONOSALAM</v>
      </c>
      <c r="C26" s="14" t="str">
        <f>'[1]9'!C25</f>
        <v>Puskesmas Wonosalam II</v>
      </c>
      <c r="D26" s="19">
        <v>2865</v>
      </c>
      <c r="E26" s="23">
        <v>13</v>
      </c>
      <c r="F26" s="28">
        <f t="shared" si="0"/>
        <v>0.45375218150087265</v>
      </c>
      <c r="G26" s="19">
        <v>3033</v>
      </c>
      <c r="H26" s="23">
        <v>79</v>
      </c>
      <c r="I26" s="28">
        <f t="shared" si="1"/>
        <v>2.6046818331684802</v>
      </c>
      <c r="J26" s="19">
        <v>2865</v>
      </c>
      <c r="K26" s="23">
        <v>0</v>
      </c>
      <c r="L26" s="28">
        <f t="shared" si="2"/>
        <v>0</v>
      </c>
    </row>
    <row r="27" spans="1:12" x14ac:dyDescent="0.25">
      <c r="A27" s="9">
        <f>'[1]9'!A26</f>
        <v>18</v>
      </c>
      <c r="B27" s="14" t="str">
        <f>'[1]9'!B26</f>
        <v>DEMPET</v>
      </c>
      <c r="C27" s="14" t="str">
        <f>'[1]9'!C26</f>
        <v>Puskesmas Dempet</v>
      </c>
      <c r="D27" s="19">
        <v>4613</v>
      </c>
      <c r="E27" s="23">
        <v>52</v>
      </c>
      <c r="F27" s="28">
        <f t="shared" si="0"/>
        <v>1.1272490786906568</v>
      </c>
      <c r="G27" s="19">
        <v>4487</v>
      </c>
      <c r="H27" s="23">
        <v>375</v>
      </c>
      <c r="I27" s="28">
        <f t="shared" si="1"/>
        <v>8.3574771562291073</v>
      </c>
      <c r="J27" s="19">
        <v>4613</v>
      </c>
      <c r="K27" s="23">
        <v>1</v>
      </c>
      <c r="L27" s="28">
        <f t="shared" si="2"/>
        <v>2.1677866897897247E-2</v>
      </c>
    </row>
    <row r="28" spans="1:12" x14ac:dyDescent="0.25">
      <c r="A28" s="9">
        <f>'[1]9'!A27</f>
        <v>19</v>
      </c>
      <c r="B28" s="14" t="str">
        <f>'[1]9'!B27</f>
        <v>KEBONAGUNG</v>
      </c>
      <c r="C28" s="14" t="str">
        <f>'[1]9'!C27</f>
        <v xml:space="preserve">Puskesmas Kebonagung </v>
      </c>
      <c r="D28" s="19">
        <v>3213</v>
      </c>
      <c r="E28" s="23">
        <v>35</v>
      </c>
      <c r="F28" s="28">
        <f t="shared" si="0"/>
        <v>1.0893246187363834</v>
      </c>
      <c r="G28" s="19">
        <v>3168</v>
      </c>
      <c r="H28" s="23">
        <v>127</v>
      </c>
      <c r="I28" s="28">
        <f t="shared" si="1"/>
        <v>4.0088383838383841</v>
      </c>
      <c r="J28" s="19">
        <v>3213</v>
      </c>
      <c r="K28" s="23">
        <v>1</v>
      </c>
      <c r="L28" s="28">
        <f t="shared" si="2"/>
        <v>3.1123560535325244E-2</v>
      </c>
    </row>
    <row r="29" spans="1:12" x14ac:dyDescent="0.25">
      <c r="A29" s="9">
        <f>'[1]9'!A28</f>
        <v>20</v>
      </c>
      <c r="B29" s="14" t="str">
        <f>'[1]9'!B28</f>
        <v>GAJAH</v>
      </c>
      <c r="C29" s="14" t="str">
        <f>'[1]9'!C28</f>
        <v>Puskesmas Gajah I</v>
      </c>
      <c r="D29" s="19">
        <v>2459</v>
      </c>
      <c r="E29" s="23">
        <v>17</v>
      </c>
      <c r="F29" s="28">
        <f t="shared" si="0"/>
        <v>0.69133794225294831</v>
      </c>
      <c r="G29" s="19">
        <v>2429</v>
      </c>
      <c r="H29" s="23">
        <v>136</v>
      </c>
      <c r="I29" s="28">
        <f t="shared" si="1"/>
        <v>5.5990119390695758</v>
      </c>
      <c r="J29" s="19">
        <v>2459</v>
      </c>
      <c r="K29" s="23">
        <v>0</v>
      </c>
      <c r="L29" s="28">
        <f t="shared" si="2"/>
        <v>0</v>
      </c>
    </row>
    <row r="30" spans="1:12" x14ac:dyDescent="0.25">
      <c r="A30" s="9">
        <f>'[1]9'!A29</f>
        <v>21</v>
      </c>
      <c r="B30" s="14" t="str">
        <f>'[1]9'!B29</f>
        <v>GAJAH</v>
      </c>
      <c r="C30" s="14" t="str">
        <f>'[1]9'!C29</f>
        <v>Puskesmas Gajah II</v>
      </c>
      <c r="D30" s="19">
        <v>1620</v>
      </c>
      <c r="E30" s="23">
        <v>13</v>
      </c>
      <c r="F30" s="28">
        <f t="shared" si="0"/>
        <v>0.80246913580246915</v>
      </c>
      <c r="G30" s="19">
        <v>1603</v>
      </c>
      <c r="H30" s="23">
        <v>66</v>
      </c>
      <c r="I30" s="28">
        <f t="shared" si="1"/>
        <v>4.1172800998128505</v>
      </c>
      <c r="J30" s="19">
        <v>1620</v>
      </c>
      <c r="K30" s="23">
        <v>0</v>
      </c>
      <c r="L30" s="28">
        <f t="shared" si="2"/>
        <v>0</v>
      </c>
    </row>
    <row r="31" spans="1:12" x14ac:dyDescent="0.25">
      <c r="A31" s="9">
        <f>'[1]9'!A30</f>
        <v>22</v>
      </c>
      <c r="B31" s="14" t="str">
        <f>'[1]9'!B30</f>
        <v>KARANGANYAR</v>
      </c>
      <c r="C31" s="14" t="str">
        <f>'[1]9'!C30</f>
        <v>Puskesmas Karanganyar I</v>
      </c>
      <c r="D31" s="19">
        <v>2525</v>
      </c>
      <c r="E31" s="23">
        <v>10</v>
      </c>
      <c r="F31" s="28">
        <f t="shared" si="0"/>
        <v>0.39603960396039606</v>
      </c>
      <c r="G31" s="19">
        <v>2520</v>
      </c>
      <c r="H31" s="23">
        <v>168</v>
      </c>
      <c r="I31" s="28">
        <f t="shared" si="1"/>
        <v>6.666666666666667</v>
      </c>
      <c r="J31" s="19">
        <v>2525</v>
      </c>
      <c r="K31" s="23">
        <v>0</v>
      </c>
      <c r="L31" s="28">
        <f t="shared" si="2"/>
        <v>0</v>
      </c>
    </row>
    <row r="32" spans="1:12" x14ac:dyDescent="0.25">
      <c r="A32" s="9">
        <f>'[1]9'!A31</f>
        <v>23</v>
      </c>
      <c r="B32" s="14" t="str">
        <f>'[1]9'!B31</f>
        <v>KARANGANYAR</v>
      </c>
      <c r="C32" s="14" t="str">
        <f>'[1]9'!C31</f>
        <v>Puskesmas Karanganyar II</v>
      </c>
      <c r="D32" s="19">
        <v>3381</v>
      </c>
      <c r="E32" s="23">
        <v>33</v>
      </c>
      <c r="F32" s="28">
        <f t="shared" si="0"/>
        <v>0.97604259094942325</v>
      </c>
      <c r="G32" s="19">
        <v>3545</v>
      </c>
      <c r="H32" s="23">
        <v>71</v>
      </c>
      <c r="I32" s="28">
        <f t="shared" si="1"/>
        <v>2.002820874471086</v>
      </c>
      <c r="J32" s="19">
        <v>3381</v>
      </c>
      <c r="K32" s="23">
        <v>2</v>
      </c>
      <c r="L32" s="28">
        <f t="shared" si="2"/>
        <v>5.9154096421177159E-2</v>
      </c>
    </row>
    <row r="33" spans="1:12" x14ac:dyDescent="0.25">
      <c r="A33" s="9">
        <f>'[1]9'!A32</f>
        <v>24</v>
      </c>
      <c r="B33" s="14" t="str">
        <f>'[1]9'!B32</f>
        <v>MIJEN</v>
      </c>
      <c r="C33" s="14" t="str">
        <f>'[1]9'!C32</f>
        <v>Puskesmas Mijen I</v>
      </c>
      <c r="D33" s="19">
        <v>2166</v>
      </c>
      <c r="E33" s="23">
        <v>27</v>
      </c>
      <c r="F33" s="28">
        <f t="shared" si="0"/>
        <v>1.2465373961218837</v>
      </c>
      <c r="G33" s="19">
        <v>2260</v>
      </c>
      <c r="H33" s="23">
        <v>64</v>
      </c>
      <c r="I33" s="28">
        <f t="shared" si="1"/>
        <v>2.831858407079646</v>
      </c>
      <c r="J33" s="19">
        <v>2166</v>
      </c>
      <c r="K33" s="23">
        <v>2</v>
      </c>
      <c r="L33" s="28">
        <f t="shared" si="2"/>
        <v>9.2336103416435819E-2</v>
      </c>
    </row>
    <row r="34" spans="1:12" x14ac:dyDescent="0.25">
      <c r="A34" s="9">
        <f>'[1]9'!A33</f>
        <v>25</v>
      </c>
      <c r="B34" s="14" t="str">
        <f>'[1]9'!B33</f>
        <v>MIJEN</v>
      </c>
      <c r="C34" s="14" t="str">
        <f>'[1]9'!C33</f>
        <v>Puskesmas Mijen II</v>
      </c>
      <c r="D34" s="19">
        <v>2230</v>
      </c>
      <c r="E34" s="23">
        <v>12</v>
      </c>
      <c r="F34" s="28">
        <f t="shared" si="0"/>
        <v>0.53811659192825112</v>
      </c>
      <c r="G34" s="19">
        <v>2228</v>
      </c>
      <c r="H34" s="23">
        <v>167</v>
      </c>
      <c r="I34" s="28">
        <f t="shared" si="1"/>
        <v>7.495511669658887</v>
      </c>
      <c r="J34" s="19">
        <v>2230</v>
      </c>
      <c r="K34" s="23">
        <v>2</v>
      </c>
      <c r="L34" s="28">
        <f t="shared" si="2"/>
        <v>8.9686098654708515E-2</v>
      </c>
    </row>
    <row r="35" spans="1:12" x14ac:dyDescent="0.25">
      <c r="A35" s="9">
        <f>'[1]9'!A34</f>
        <v>26</v>
      </c>
      <c r="B35" s="14" t="str">
        <f>'[1]9'!B34</f>
        <v>WEDUNG</v>
      </c>
      <c r="C35" s="14" t="str">
        <f>'[1]9'!C34</f>
        <v>Puskesmas Wedung I</v>
      </c>
      <c r="D35" s="19">
        <v>4518</v>
      </c>
      <c r="E35" s="23">
        <v>27</v>
      </c>
      <c r="F35" s="28">
        <f t="shared" si="0"/>
        <v>0.59760956175298807</v>
      </c>
      <c r="G35" s="19">
        <v>4518</v>
      </c>
      <c r="H35" s="23">
        <v>117</v>
      </c>
      <c r="I35" s="28">
        <f t="shared" si="1"/>
        <v>2.5896414342629481</v>
      </c>
      <c r="J35" s="19">
        <v>4518</v>
      </c>
      <c r="K35" s="23">
        <v>2</v>
      </c>
      <c r="L35" s="28">
        <f t="shared" si="2"/>
        <v>4.4267374944665781E-2</v>
      </c>
    </row>
    <row r="36" spans="1:12" x14ac:dyDescent="0.25">
      <c r="A36" s="9">
        <f>'[1]9'!A35</f>
        <v>27</v>
      </c>
      <c r="B36" s="14" t="str">
        <f>'[1]9'!B35</f>
        <v>WEDUNG</v>
      </c>
      <c r="C36" s="14" t="str">
        <f>'[1]9'!C35</f>
        <v>Puskesmas Wedung II</v>
      </c>
      <c r="D36" s="19">
        <v>3063</v>
      </c>
      <c r="E36" s="23">
        <v>30</v>
      </c>
      <c r="F36" s="28">
        <f t="shared" si="0"/>
        <v>0.97943192948090119</v>
      </c>
      <c r="G36" s="19">
        <v>3020</v>
      </c>
      <c r="H36" s="23">
        <v>294</v>
      </c>
      <c r="I36" s="28">
        <f t="shared" si="1"/>
        <v>9.7350993377483448</v>
      </c>
      <c r="J36" s="19">
        <v>3063</v>
      </c>
      <c r="K36" s="23">
        <v>1</v>
      </c>
      <c r="L36" s="28">
        <f t="shared" si="2"/>
        <v>3.2647730982696702E-2</v>
      </c>
    </row>
    <row r="37" spans="1:12" ht="16.5" thickBot="1" x14ac:dyDescent="0.3">
      <c r="A37" s="10" t="s">
        <v>3</v>
      </c>
      <c r="B37" s="15"/>
      <c r="C37" s="16"/>
      <c r="D37" s="20">
        <f>SUM(D10:D36)</f>
        <v>96888</v>
      </c>
      <c r="E37" s="24">
        <f>SUM(E10:E36)</f>
        <v>584</v>
      </c>
      <c r="F37" s="29">
        <f>E37/D37*100</f>
        <v>0.60275782346627027</v>
      </c>
      <c r="G37" s="20">
        <f>SUM(G10:G36)</f>
        <v>97129</v>
      </c>
      <c r="H37" s="24">
        <f>SUM(H10:H36)</f>
        <v>7485</v>
      </c>
      <c r="I37" s="29">
        <f>H37/G37*100</f>
        <v>7.706246332197388</v>
      </c>
      <c r="J37" s="20">
        <f>SUM(J10:J36)</f>
        <v>96888</v>
      </c>
      <c r="K37" s="24">
        <f>SUM(K10:K36)</f>
        <v>33</v>
      </c>
      <c r="L37" s="29">
        <f>K37/D37*100</f>
        <v>3.405994550408719E-2</v>
      </c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11" t="s">
        <v>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15.75" x14ac:dyDescent="0.25">
      <c r="A40" s="1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</sheetData>
  <mergeCells count="9">
    <mergeCell ref="J7:J8"/>
    <mergeCell ref="K7:L7"/>
    <mergeCell ref="A7:A8"/>
    <mergeCell ref="B7:B8"/>
    <mergeCell ref="C7:C8"/>
    <mergeCell ref="D7:D8"/>
    <mergeCell ref="E7:F7"/>
    <mergeCell ref="G7:G8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2020-09-09T01:55:32Z</dcterms:created>
  <dcterms:modified xsi:type="dcterms:W3CDTF">2020-09-09T01:56:07Z</dcterms:modified>
</cp:coreProperties>
</file>