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17" i="1"/>
  <c r="C17" i="1"/>
  <c r="E15" i="1"/>
  <c r="E14" i="1"/>
  <c r="E13" i="1"/>
  <c r="E12" i="1"/>
  <c r="E11" i="1"/>
  <c r="E10" i="1"/>
  <c r="D5" i="1"/>
  <c r="C5" i="1"/>
  <c r="D4" i="1"/>
  <c r="C4" i="1"/>
  <c r="E17" i="1" l="1"/>
  <c r="F11" i="1" s="1"/>
  <c r="C18" i="1" l="1"/>
  <c r="F12" i="1"/>
  <c r="D18" i="1"/>
  <c r="F13" i="1"/>
  <c r="F14" i="1"/>
  <c r="F10" i="1"/>
  <c r="F15" i="1"/>
</calcChain>
</file>

<file path=xl/comments1.xml><?xml version="1.0" encoding="utf-8"?>
<comments xmlns="http://schemas.openxmlformats.org/spreadsheetml/2006/main">
  <authors>
    <author>user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jumlah estimasi orang dengan risiko terinfeksi HIV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 jumlah org dgn risiko terinfeksi HIV mendapat pelayanan deteksi dini HIV sesuai standar</t>
        </r>
      </text>
    </comment>
  </commentList>
</comments>
</file>

<file path=xl/sharedStrings.xml><?xml version="1.0" encoding="utf-8"?>
<sst xmlns="http://schemas.openxmlformats.org/spreadsheetml/2006/main" count="23" uniqueCount="23">
  <si>
    <t>TABEL  54</t>
  </si>
  <si>
    <t xml:space="preserve"> </t>
  </si>
  <si>
    <t>JUMLAH KASUS HIV MENURUT JENIS KELAMIN DAN KELOMPOK UMUR</t>
  </si>
  <si>
    <t>NO</t>
  </si>
  <si>
    <t>KELOMPOK UMUR</t>
  </si>
  <si>
    <t>H I V</t>
  </si>
  <si>
    <t>L</t>
  </si>
  <si>
    <t>P</t>
  </si>
  <si>
    <t>L+P</t>
  </si>
  <si>
    <t>PROPORSI KELOMPOK UMUR</t>
  </si>
  <si>
    <r>
      <rPr>
        <sz val="12"/>
        <rFont val="Calibri"/>
        <family val="2"/>
      </rPr>
      <t>≤</t>
    </r>
    <r>
      <rPr>
        <sz val="12"/>
        <rFont val="Arial"/>
        <family val="2"/>
      </rPr>
      <t xml:space="preserve"> 4 TAHUN</t>
    </r>
  </si>
  <si>
    <t>5 - 14 TAHUN</t>
  </si>
  <si>
    <t>15 - 19 TAHUN</t>
  </si>
  <si>
    <t>20 - 24 TAHUN</t>
  </si>
  <si>
    <t>25 - 49 TAHUN</t>
  </si>
  <si>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50 TAHUN</t>
    </r>
  </si>
  <si>
    <t>JUMLAH (KAB/KOTA)</t>
  </si>
  <si>
    <t>PROPORSI JENIS KELAMIN</t>
  </si>
  <si>
    <t xml:space="preserve">Jumlah estimasi  orang  dengan risiko terinfeksi HIV </t>
  </si>
  <si>
    <t>Jumlah orang dengan risiko terinfeksi HIV yang mendapatkan pelayanan sesuai standar</t>
  </si>
  <si>
    <t xml:space="preserve">Persentase orang dengan risiko terinfeksi HIV mendapatkan 
pelayanan  deteksi dini HIV sesuai standar
</t>
  </si>
  <si>
    <t>Sumber: Seksi Pencegahan dan Pengendalian Penyakit Menular</t>
  </si>
  <si>
    <t>Keterangan: Jumlah kasus adalah seluruh kasus baru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</si>
</sst>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7" fontId="2" fillId="0" borderId="5" xfId="2" applyNumberFormat="1" applyFont="1" applyBorder="1" applyAlignment="1">
      <alignment vertical="center"/>
    </xf>
    <xf numFmtId="164" fontId="2" fillId="0" borderId="5" xfId="2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7" fontId="7" fillId="0" borderId="3" xfId="2" applyNumberFormat="1" applyFont="1" applyBorder="1" applyAlignment="1">
      <alignment vertical="center"/>
    </xf>
    <xf numFmtId="37" fontId="7" fillId="0" borderId="8" xfId="2" applyNumberFormat="1" applyFont="1" applyBorder="1" applyAlignment="1">
      <alignment vertical="center"/>
    </xf>
    <xf numFmtId="37" fontId="7" fillId="2" borderId="8" xfId="2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10" xfId="2" applyNumberFormat="1" applyFont="1" applyBorder="1" applyAlignment="1">
      <alignment vertical="center"/>
    </xf>
    <xf numFmtId="164" fontId="7" fillId="2" borderId="11" xfId="2" applyNumberFormat="1" applyFont="1" applyFill="1" applyBorder="1" applyAlignment="1">
      <alignment vertical="center"/>
    </xf>
    <xf numFmtId="164" fontId="7" fillId="0" borderId="7" xfId="2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7" fillId="0" borderId="13" xfId="2" applyNumberFormat="1" applyFont="1" applyBorder="1" applyAlignment="1">
      <alignment vertical="center"/>
    </xf>
    <xf numFmtId="164" fontId="7" fillId="0" borderId="14" xfId="2" applyNumberFormat="1" applyFont="1" applyBorder="1" applyAlignment="1">
      <alignment vertical="center"/>
    </xf>
    <xf numFmtId="37" fontId="2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35.5703125" customWidth="1"/>
    <col min="3" max="6" width="25.71093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3"/>
      <c r="C2" s="2"/>
      <c r="D2" s="2"/>
      <c r="E2" s="2"/>
      <c r="F2" s="2"/>
    </row>
    <row r="3" spans="1:6" ht="16.5" x14ac:dyDescent="0.25">
      <c r="A3" s="4" t="s">
        <v>2</v>
      </c>
      <c r="B3" s="4"/>
      <c r="C3" s="4"/>
      <c r="D3" s="4"/>
      <c r="E3" s="4"/>
      <c r="F3" s="4"/>
    </row>
    <row r="4" spans="1:6" ht="16.5" x14ac:dyDescent="0.25">
      <c r="A4" s="5"/>
      <c r="B4" s="5"/>
      <c r="C4" s="6" t="str">
        <f>'[1]1'!E5</f>
        <v>KABUPATEN/KOTA</v>
      </c>
      <c r="D4" s="7" t="str">
        <f>'[1]1'!F5</f>
        <v>DEMAK</v>
      </c>
      <c r="E4" s="5"/>
      <c r="F4" s="5"/>
    </row>
    <row r="5" spans="1:6" ht="16.5" x14ac:dyDescent="0.25">
      <c r="A5" s="5"/>
      <c r="B5" s="5"/>
      <c r="C5" s="6" t="str">
        <f>'[1]1'!E6</f>
        <v xml:space="preserve">TAHUN </v>
      </c>
      <c r="D5" s="7">
        <f>'[1]1'!F6</f>
        <v>2019</v>
      </c>
      <c r="E5" s="5"/>
      <c r="F5" s="5"/>
    </row>
    <row r="6" spans="1:6" ht="15.75" thickBot="1" x14ac:dyDescent="0.3">
      <c r="A6" s="8"/>
      <c r="B6" s="8"/>
      <c r="C6" s="8"/>
      <c r="D6" s="8"/>
      <c r="E6" s="8"/>
      <c r="F6" s="8"/>
    </row>
    <row r="7" spans="1:6" x14ac:dyDescent="0.25">
      <c r="A7" s="9" t="s">
        <v>3</v>
      </c>
      <c r="B7" s="10" t="s">
        <v>4</v>
      </c>
      <c r="C7" s="11" t="s">
        <v>5</v>
      </c>
      <c r="D7" s="11"/>
      <c r="E7" s="11"/>
      <c r="F7" s="11"/>
    </row>
    <row r="8" spans="1:6" ht="28.5" x14ac:dyDescent="0.25">
      <c r="A8" s="12"/>
      <c r="B8" s="13"/>
      <c r="C8" s="14" t="s">
        <v>6</v>
      </c>
      <c r="D8" s="14" t="s">
        <v>7</v>
      </c>
      <c r="E8" s="14" t="s">
        <v>8</v>
      </c>
      <c r="F8" s="15" t="s">
        <v>9</v>
      </c>
    </row>
    <row r="9" spans="1:6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15.75" x14ac:dyDescent="0.25">
      <c r="A10" s="17">
        <v>1</v>
      </c>
      <c r="B10" s="17" t="s">
        <v>10</v>
      </c>
      <c r="C10" s="18">
        <v>1</v>
      </c>
      <c r="D10" s="18">
        <v>2</v>
      </c>
      <c r="E10" s="18">
        <f t="shared" ref="E10:E15" si="0">SUM(C10:D10)</f>
        <v>3</v>
      </c>
      <c r="F10" s="19">
        <f t="shared" ref="F10:F15" si="1">E10/$E$17*100</f>
        <v>5.6603773584905666</v>
      </c>
    </row>
    <row r="11" spans="1:6" x14ac:dyDescent="0.25">
      <c r="A11" s="17">
        <v>2</v>
      </c>
      <c r="B11" s="17" t="s">
        <v>11</v>
      </c>
      <c r="C11" s="18">
        <v>0</v>
      </c>
      <c r="D11" s="18">
        <v>0</v>
      </c>
      <c r="E11" s="18">
        <f t="shared" si="0"/>
        <v>0</v>
      </c>
      <c r="F11" s="19">
        <f t="shared" si="1"/>
        <v>0</v>
      </c>
    </row>
    <row r="12" spans="1:6" x14ac:dyDescent="0.25">
      <c r="A12" s="17">
        <v>3</v>
      </c>
      <c r="B12" s="17" t="s">
        <v>12</v>
      </c>
      <c r="C12" s="18">
        <v>1</v>
      </c>
      <c r="D12" s="18">
        <v>0</v>
      </c>
      <c r="E12" s="18">
        <f>SUM(C12:D12)</f>
        <v>1</v>
      </c>
      <c r="F12" s="19">
        <f t="shared" si="1"/>
        <v>1.8867924528301887</v>
      </c>
    </row>
    <row r="13" spans="1:6" x14ac:dyDescent="0.25">
      <c r="A13" s="17">
        <v>4</v>
      </c>
      <c r="B13" s="17" t="s">
        <v>13</v>
      </c>
      <c r="C13" s="18">
        <v>6</v>
      </c>
      <c r="D13" s="18">
        <v>8</v>
      </c>
      <c r="E13" s="18">
        <f t="shared" si="0"/>
        <v>14</v>
      </c>
      <c r="F13" s="19">
        <f t="shared" si="1"/>
        <v>26.415094339622641</v>
      </c>
    </row>
    <row r="14" spans="1:6" x14ac:dyDescent="0.25">
      <c r="A14" s="17">
        <v>5</v>
      </c>
      <c r="B14" s="17" t="s">
        <v>14</v>
      </c>
      <c r="C14" s="18">
        <v>9</v>
      </c>
      <c r="D14" s="18">
        <v>25</v>
      </c>
      <c r="E14" s="18">
        <f>SUM(C14:D14)</f>
        <v>34</v>
      </c>
      <c r="F14" s="19">
        <f t="shared" si="1"/>
        <v>64.15094339622641</v>
      </c>
    </row>
    <row r="15" spans="1:6" ht="15.75" x14ac:dyDescent="0.25">
      <c r="A15" s="17">
        <v>6</v>
      </c>
      <c r="B15" s="17" t="s">
        <v>15</v>
      </c>
      <c r="C15" s="18">
        <v>0</v>
      </c>
      <c r="D15" s="18">
        <v>1</v>
      </c>
      <c r="E15" s="18">
        <f t="shared" si="0"/>
        <v>1</v>
      </c>
      <c r="F15" s="19">
        <f t="shared" si="1"/>
        <v>1.8867924528301887</v>
      </c>
    </row>
    <row r="16" spans="1:6" x14ac:dyDescent="0.25">
      <c r="A16" s="20"/>
      <c r="B16" s="20"/>
      <c r="C16" s="18"/>
      <c r="D16" s="18"/>
      <c r="E16" s="18"/>
      <c r="F16" s="19"/>
    </row>
    <row r="17" spans="1:6" ht="15.75" x14ac:dyDescent="0.25">
      <c r="A17" s="21" t="s">
        <v>16</v>
      </c>
      <c r="B17" s="22"/>
      <c r="C17" s="23">
        <f>SUM(C10:C16)</f>
        <v>17</v>
      </c>
      <c r="D17" s="24">
        <f>SUM(D10:D16)</f>
        <v>36</v>
      </c>
      <c r="E17" s="24">
        <f>SUM(E10:E16)</f>
        <v>53</v>
      </c>
      <c r="F17" s="25"/>
    </row>
    <row r="18" spans="1:6" ht="15.75" x14ac:dyDescent="0.25">
      <c r="A18" s="26" t="s">
        <v>17</v>
      </c>
      <c r="B18" s="27"/>
      <c r="C18" s="28">
        <f>C17/$E$17*100</f>
        <v>32.075471698113205</v>
      </c>
      <c r="D18" s="28">
        <f>D17/$E$17*100</f>
        <v>67.924528301886795</v>
      </c>
      <c r="E18" s="29"/>
      <c r="F18" s="29"/>
    </row>
    <row r="19" spans="1:6" ht="15.75" x14ac:dyDescent="0.25">
      <c r="A19" s="21" t="s">
        <v>18</v>
      </c>
      <c r="B19" s="22"/>
      <c r="C19" s="30"/>
      <c r="D19" s="30"/>
      <c r="E19" s="30"/>
      <c r="F19" s="31">
        <v>27340</v>
      </c>
    </row>
    <row r="20" spans="1:6" ht="15.75" x14ac:dyDescent="0.25">
      <c r="A20" s="21" t="s">
        <v>19</v>
      </c>
      <c r="B20" s="22"/>
      <c r="C20" s="30"/>
      <c r="D20" s="30"/>
      <c r="E20" s="30"/>
      <c r="F20" s="31">
        <v>27340</v>
      </c>
    </row>
    <row r="21" spans="1:6" ht="16.5" thickBot="1" x14ac:dyDescent="0.3">
      <c r="A21" s="32" t="s">
        <v>20</v>
      </c>
      <c r="B21" s="33"/>
      <c r="C21" s="34"/>
      <c r="D21" s="34"/>
      <c r="E21" s="34"/>
      <c r="F21" s="35">
        <f>F20/F19*100</f>
        <v>100</v>
      </c>
    </row>
    <row r="22" spans="1:6" x14ac:dyDescent="0.25">
      <c r="A22" s="2"/>
      <c r="B22" s="2"/>
      <c r="C22" s="36"/>
      <c r="D22" s="36"/>
      <c r="E22" s="36"/>
      <c r="F22" s="36"/>
    </row>
    <row r="23" spans="1:6" x14ac:dyDescent="0.25">
      <c r="A23" s="37" t="s">
        <v>21</v>
      </c>
      <c r="B23" s="37"/>
      <c r="C23" s="2"/>
      <c r="D23" s="2"/>
      <c r="E23" s="2"/>
      <c r="F23" s="2"/>
    </row>
    <row r="24" spans="1:6" x14ac:dyDescent="0.25">
      <c r="A24" s="37" t="s">
        <v>22</v>
      </c>
      <c r="B24" s="37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</sheetData>
  <mergeCells count="4">
    <mergeCell ref="A3:F3"/>
    <mergeCell ref="A7:A8"/>
    <mergeCell ref="B7:B8"/>
    <mergeCell ref="C7:F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2020-08-12T03:00:21Z</dcterms:created>
  <dcterms:modified xsi:type="dcterms:W3CDTF">2020-08-12T03:00:58Z</dcterms:modified>
</cp:coreProperties>
</file>