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F29" i="1" s="1"/>
  <c r="D29" i="1"/>
  <c r="G29" i="1" s="1"/>
  <c r="C29" i="1"/>
  <c r="G27" i="1"/>
  <c r="F27" i="1"/>
  <c r="A27" i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<sst xmlns="http://schemas.openxmlformats.org/spreadsheetml/2006/main" count="39" uniqueCount="35">
  <si>
    <t>JUMLAH</t>
  </si>
  <si>
    <t xml:space="preserve">PENDUDUK </t>
  </si>
  <si>
    <t xml:space="preserve">ANGKA </t>
  </si>
  <si>
    <t>ANGKA</t>
  </si>
  <si>
    <t>NO</t>
  </si>
  <si>
    <t>DESA/KELURAHAN</t>
  </si>
  <si>
    <t>KELAHIRAN</t>
  </si>
  <si>
    <t xml:space="preserve">KEMATIAN </t>
  </si>
  <si>
    <t>PERTENGH</t>
  </si>
  <si>
    <t>KEMATIAN</t>
  </si>
  <si>
    <t>1 TAHUN</t>
  </si>
  <si>
    <t>TAHUN</t>
  </si>
  <si>
    <t xml:space="preserve">KASAR 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</si>
  <si>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</si>
  <si>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</si>
  <si>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</si>
  <si>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</si>
  <si>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</si>
  <si>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</si>
  <si>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</si>
  <si>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</si>
  <si>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</si>
  <si>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</si>
  <si>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</si>
  <si>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</si>
  <si>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</si>
  <si>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</si>
  <si>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</si>
  <si>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</si>
  <si>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</si>
  <si>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</si>
  <si>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</si>
  <si>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</si>
  <si>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Keppres 52 Kecamatan Demak</t>
  </si>
  <si>
    <r>
      <rPr>
        <b/>
        <sz val="11"/>
        <color theme="1"/>
        <rFont val="Calibri"/>
        <family val="2"/>
        <scheme val="minor"/>
      </rPr>
      <t>DATA ANGKA KELAHIRAN &amp; KEMATIAN KASAR (CBR &amp; CDR) DIRINCI PER DESA DI KECAMATAN DEMAK TAHUN 2012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</si>
</sst>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G Times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37" fontId="3" fillId="0" borderId="0" xfId="1" applyNumberFormat="1" applyFont="1" applyFill="1" applyBorder="1" applyAlignment="1" applyProtection="1">
      <alignment horizontal="right"/>
    </xf>
    <xf numFmtId="39" fontId="3" fillId="0" borderId="0" xfId="1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37" fontId="3" fillId="0" borderId="3" xfId="1" applyNumberFormat="1" applyFont="1" applyFill="1" applyBorder="1" applyAlignment="1" applyProtection="1">
      <alignment horizontal="right"/>
    </xf>
    <xf numFmtId="43" fontId="3" fillId="0" borderId="3" xfId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3" fontId="3" fillId="0" borderId="2" xfId="0" applyNumberFormat="1" applyFont="1" applyBorder="1"/>
    <xf numFmtId="37" fontId="3" fillId="0" borderId="2" xfId="1" applyNumberFormat="1" applyFont="1" applyFill="1" applyBorder="1" applyAlignment="1" applyProtection="1">
      <alignment horizontal="right"/>
    </xf>
    <xf numFmtId="43" fontId="3" fillId="0" borderId="2" xfId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41" fontId="3" fillId="0" borderId="0" xfId="2" applyFont="1" applyFill="1" applyBorder="1" applyAlignment="1" applyProtection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41" fontId="3" fillId="0" borderId="5" xfId="2" applyFont="1" applyFill="1" applyBorder="1" applyAlignment="1" applyProtection="1">
      <alignment horizontal="right"/>
    </xf>
    <xf numFmtId="43" fontId="3" fillId="0" borderId="5" xfId="1" applyFont="1" applyFill="1" applyBorder="1" applyAlignment="1" applyProtection="1">
      <alignment horizontal="right"/>
    </xf>
    <xf numFmtId="0" fontId="5" fillId="0" borderId="0" xfId="0" applyFont="1" applyBorder="1"/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2011</v>
          </cell>
        </row>
        <row r="32">
          <cell r="G32">
            <v>2010</v>
          </cell>
        </row>
        <row r="33">
          <cell r="G33">
            <v>2009</v>
          </cell>
        </row>
        <row r="34">
          <cell r="G34">
            <v>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5" workbookViewId="0">
      <selection activeCell="C38" sqref="C38"/>
    </sheetView>
  </sheetViews>
  <sheetFormatPr defaultRowHeight="15"/>
  <cols>
    <col min="2" max="2" width="22.42578125" customWidth="1"/>
    <col min="3" max="3" width="17.140625" customWidth="1"/>
    <col min="4" max="4" width="13.7109375" customWidth="1"/>
    <col min="5" max="6" width="13.28515625" customWidth="1"/>
    <col min="7" max="7" width="12.42578125" customWidth="1"/>
  </cols>
  <sheetData>
    <row r="1" spans="1:7" ht="36" customHeight="1">
      <c r="A1" s="32" t="s">
        <v>34</v>
      </c>
      <c r="B1" s="33"/>
      <c r="C1" s="33"/>
      <c r="D1" s="33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4" spans="1:7">
      <c r="A4" s="1"/>
      <c r="B4" s="1"/>
      <c r="C4" s="29" t="s">
        <v>0</v>
      </c>
      <c r="D4" s="29" t="s">
        <v>0</v>
      </c>
      <c r="E4" s="29" t="s">
        <v>1</v>
      </c>
      <c r="F4" s="29" t="s">
        <v>2</v>
      </c>
      <c r="G4" s="29" t="s">
        <v>3</v>
      </c>
    </row>
    <row r="5" spans="1:7">
      <c r="A5" s="2" t="s">
        <v>4</v>
      </c>
      <c r="B5" s="3" t="s">
        <v>5</v>
      </c>
      <c r="C5" s="28" t="s">
        <v>6</v>
      </c>
      <c r="D5" s="28" t="s">
        <v>7</v>
      </c>
      <c r="E5" s="28" t="s">
        <v>8</v>
      </c>
      <c r="F5" s="28" t="s">
        <v>6</v>
      </c>
      <c r="G5" s="28" t="s">
        <v>9</v>
      </c>
    </row>
    <row r="6" spans="1:7">
      <c r="A6" s="4"/>
      <c r="B6" s="4"/>
      <c r="C6" s="28" t="s">
        <v>10</v>
      </c>
      <c r="D6" s="28" t="s">
        <v>10</v>
      </c>
      <c r="E6" s="28" t="s">
        <v>11</v>
      </c>
      <c r="F6" s="28" t="s">
        <v>12</v>
      </c>
      <c r="G6" s="28" t="s">
        <v>12</v>
      </c>
    </row>
    <row r="7" spans="1:7">
      <c r="A7" s="31">
        <v>1</v>
      </c>
      <c r="B7" s="31"/>
      <c r="C7" s="30">
        <v>2</v>
      </c>
      <c r="D7" s="30">
        <v>3</v>
      </c>
      <c r="E7" s="30">
        <v>4</v>
      </c>
      <c r="F7" s="30">
        <v>5</v>
      </c>
      <c r="G7" s="30">
        <v>6</v>
      </c>
    </row>
    <row r="8" spans="1:7">
      <c r="A8" s="5"/>
      <c r="B8" s="5"/>
      <c r="C8" s="5"/>
      <c r="D8" s="5"/>
      <c r="E8" s="5"/>
      <c r="F8" s="5"/>
      <c r="G8" s="5"/>
    </row>
    <row r="9" spans="1:7">
      <c r="A9" s="6">
        <f>+$A$10</f>
        <v>0</v>
      </c>
      <c r="B9" s="7" t="s">
        <v>13</v>
      </c>
      <c r="C9" s="8">
        <v>69</v>
      </c>
      <c r="D9" s="8">
        <v>27</v>
      </c>
      <c r="E9" s="8">
        <v>6148</v>
      </c>
      <c r="F9" s="9">
        <f>+C9/E9*1000</f>
        <v>11.22316200390371</v>
      </c>
      <c r="G9" s="9">
        <f>+D9/E9*1000</f>
        <v>4.3916720884840599</v>
      </c>
    </row>
    <row r="10" spans="1:7">
      <c r="A10" s="6">
        <f>+$A$11</f>
        <v>0</v>
      </c>
      <c r="B10" s="7" t="s">
        <v>14</v>
      </c>
      <c r="C10" s="8">
        <v>76</v>
      </c>
      <c r="D10" s="8">
        <v>14</v>
      </c>
      <c r="E10" s="8">
        <v>3122</v>
      </c>
      <c r="F10" s="9">
        <f t="shared" ref="F10:F27" si="0">+C10/E10*1000</f>
        <v>24.343369634849456</v>
      </c>
      <c r="G10" s="9">
        <f t="shared" ref="G10:G27" si="1">+D10/E10*1000</f>
        <v>4.4843049327354256</v>
      </c>
    </row>
    <row r="11" spans="1:7">
      <c r="A11" s="6">
        <f>+$A$12</f>
        <v>0</v>
      </c>
      <c r="B11" s="7" t="s">
        <v>15</v>
      </c>
      <c r="C11" s="8">
        <v>71</v>
      </c>
      <c r="D11" s="8">
        <v>28</v>
      </c>
      <c r="E11" s="8">
        <v>6402</v>
      </c>
      <c r="F11" s="9">
        <f t="shared" si="0"/>
        <v>11.090284286160575</v>
      </c>
      <c r="G11" s="9">
        <f t="shared" si="1"/>
        <v>4.3736332396126212</v>
      </c>
    </row>
    <row r="12" spans="1:7">
      <c r="A12" s="6">
        <f>+$A$13</f>
        <v>0</v>
      </c>
      <c r="B12" s="7" t="s">
        <v>16</v>
      </c>
      <c r="C12" s="8">
        <v>113</v>
      </c>
      <c r="D12" s="8">
        <v>43</v>
      </c>
      <c r="E12" s="8">
        <v>7958</v>
      </c>
      <c r="F12" s="9">
        <f t="shared" si="0"/>
        <v>14.199547625031416</v>
      </c>
      <c r="G12" s="9">
        <f t="shared" si="1"/>
        <v>5.403367680321689</v>
      </c>
    </row>
    <row r="13" spans="1:7">
      <c r="A13" s="6">
        <f>+$A$14</f>
        <v>0</v>
      </c>
      <c r="B13" s="7" t="s">
        <v>17</v>
      </c>
      <c r="C13" s="8">
        <v>61</v>
      </c>
      <c r="D13" s="8">
        <v>34</v>
      </c>
      <c r="E13" s="8">
        <v>3908</v>
      </c>
      <c r="F13" s="9">
        <f t="shared" si="0"/>
        <v>15.609007164790174</v>
      </c>
      <c r="G13" s="9">
        <f t="shared" si="1"/>
        <v>8.7001023541453435</v>
      </c>
    </row>
    <row r="14" spans="1:7">
      <c r="A14" s="6">
        <f>+$A$15</f>
        <v>0</v>
      </c>
      <c r="B14" s="7" t="s">
        <v>18</v>
      </c>
      <c r="C14" s="8">
        <v>73</v>
      </c>
      <c r="D14" s="8">
        <v>42</v>
      </c>
      <c r="E14" s="8">
        <v>3384</v>
      </c>
      <c r="F14" s="9">
        <f t="shared" si="0"/>
        <v>21.57210401891253</v>
      </c>
      <c r="G14" s="9">
        <f t="shared" si="1"/>
        <v>12.411347517730498</v>
      </c>
    </row>
    <row r="15" spans="1:7">
      <c r="A15" s="6">
        <f>+$A$16</f>
        <v>0</v>
      </c>
      <c r="B15" s="7" t="s">
        <v>19</v>
      </c>
      <c r="C15" s="8">
        <v>40</v>
      </c>
      <c r="D15" s="8">
        <v>22</v>
      </c>
      <c r="E15" s="8">
        <v>1524</v>
      </c>
      <c r="F15" s="9">
        <f t="shared" si="0"/>
        <v>26.246719160104988</v>
      </c>
      <c r="G15" s="9">
        <f t="shared" si="1"/>
        <v>14.435695538057743</v>
      </c>
    </row>
    <row r="16" spans="1:7">
      <c r="A16" s="6">
        <f>+$A$17</f>
        <v>0</v>
      </c>
      <c r="B16" s="7" t="s">
        <v>20</v>
      </c>
      <c r="C16" s="8">
        <v>105</v>
      </c>
      <c r="D16" s="8">
        <v>57</v>
      </c>
      <c r="E16" s="8">
        <v>4717</v>
      </c>
      <c r="F16" s="9">
        <f t="shared" si="0"/>
        <v>22.259910960356159</v>
      </c>
      <c r="G16" s="9">
        <f t="shared" si="1"/>
        <v>12.083951664193343</v>
      </c>
    </row>
    <row r="17" spans="1:7">
      <c r="A17" s="6">
        <f>+$A$18</f>
        <v>0</v>
      </c>
      <c r="B17" s="7" t="s">
        <v>21</v>
      </c>
      <c r="C17" s="8">
        <v>205</v>
      </c>
      <c r="D17" s="8">
        <v>92</v>
      </c>
      <c r="E17" s="8">
        <v>19317</v>
      </c>
      <c r="F17" s="9">
        <f t="shared" si="0"/>
        <v>10.612413935911373</v>
      </c>
      <c r="G17" s="9">
        <f t="shared" si="1"/>
        <v>4.762644302945592</v>
      </c>
    </row>
    <row r="18" spans="1:7">
      <c r="A18" s="6">
        <f>+$A$19</f>
        <v>0</v>
      </c>
      <c r="B18" s="7" t="s">
        <v>22</v>
      </c>
      <c r="C18" s="8">
        <v>73</v>
      </c>
      <c r="D18" s="8">
        <v>30</v>
      </c>
      <c r="E18" s="8">
        <v>3301</v>
      </c>
      <c r="F18" s="9">
        <f t="shared" si="0"/>
        <v>22.114510754316875</v>
      </c>
      <c r="G18" s="9">
        <f t="shared" si="1"/>
        <v>9.0881551045137829</v>
      </c>
    </row>
    <row r="19" spans="1:7">
      <c r="A19" s="6">
        <f>+$A$20</f>
        <v>0</v>
      </c>
      <c r="B19" s="7" t="s">
        <v>23</v>
      </c>
      <c r="C19" s="8">
        <v>55</v>
      </c>
      <c r="D19" s="8">
        <v>25</v>
      </c>
      <c r="E19" s="8">
        <v>3688</v>
      </c>
      <c r="F19" s="9">
        <f t="shared" si="0"/>
        <v>14.913232104121475</v>
      </c>
      <c r="G19" s="9">
        <f t="shared" si="1"/>
        <v>6.7787418655097618</v>
      </c>
    </row>
    <row r="20" spans="1:7">
      <c r="A20" s="6">
        <f>+$A$21</f>
        <v>0</v>
      </c>
      <c r="B20" s="7" t="s">
        <v>24</v>
      </c>
      <c r="C20" s="8">
        <v>103</v>
      </c>
      <c r="D20" s="8">
        <v>28</v>
      </c>
      <c r="E20" s="8">
        <v>6026</v>
      </c>
      <c r="F20" s="9">
        <f t="shared" si="0"/>
        <v>17.092598738798539</v>
      </c>
      <c r="G20" s="9">
        <f t="shared" si="1"/>
        <v>4.646531695984069</v>
      </c>
    </row>
    <row r="21" spans="1:7">
      <c r="A21" s="6">
        <f>+$A$22</f>
        <v>0</v>
      </c>
      <c r="B21" s="7" t="s">
        <v>25</v>
      </c>
      <c r="C21" s="8">
        <v>119</v>
      </c>
      <c r="D21" s="8">
        <v>40</v>
      </c>
      <c r="E21" s="8">
        <v>7212</v>
      </c>
      <c r="F21" s="9">
        <f t="shared" si="0"/>
        <v>16.500277315585134</v>
      </c>
      <c r="G21" s="9">
        <f t="shared" si="1"/>
        <v>5.5463117027176931</v>
      </c>
    </row>
    <row r="22" spans="1:7">
      <c r="A22" s="6">
        <f>+$A$23</f>
        <v>0</v>
      </c>
      <c r="B22" s="7" t="s">
        <v>26</v>
      </c>
      <c r="C22" s="8">
        <v>56</v>
      </c>
      <c r="D22" s="8">
        <v>32</v>
      </c>
      <c r="E22" s="8">
        <v>3168</v>
      </c>
      <c r="F22" s="9">
        <f t="shared" si="0"/>
        <v>17.676767676767675</v>
      </c>
      <c r="G22" s="9">
        <f t="shared" si="1"/>
        <v>10.101010101010102</v>
      </c>
    </row>
    <row r="23" spans="1:7">
      <c r="A23" s="6">
        <f>+$A$24</f>
        <v>0</v>
      </c>
      <c r="B23" s="7" t="s">
        <v>27</v>
      </c>
      <c r="C23" s="8">
        <v>91</v>
      </c>
      <c r="D23" s="8">
        <v>42</v>
      </c>
      <c r="E23" s="8">
        <v>5805</v>
      </c>
      <c r="F23" s="9">
        <f t="shared" si="0"/>
        <v>15.676141257536608</v>
      </c>
      <c r="G23" s="9">
        <f t="shared" si="1"/>
        <v>7.2351421188630489</v>
      </c>
    </row>
    <row r="24" spans="1:7">
      <c r="A24" s="6">
        <f>+$A$25</f>
        <v>0</v>
      </c>
      <c r="B24" s="7" t="s">
        <v>28</v>
      </c>
      <c r="C24" s="8">
        <v>57</v>
      </c>
      <c r="D24" s="8">
        <v>42</v>
      </c>
      <c r="E24" s="8">
        <v>3475</v>
      </c>
      <c r="F24" s="9">
        <f t="shared" si="0"/>
        <v>16.402877697841724</v>
      </c>
      <c r="G24" s="9">
        <f t="shared" si="1"/>
        <v>12.086330935251798</v>
      </c>
    </row>
    <row r="25" spans="1:7">
      <c r="A25" s="6">
        <f>+$A$26</f>
        <v>0</v>
      </c>
      <c r="B25" s="7" t="s">
        <v>29</v>
      </c>
      <c r="C25" s="8">
        <v>85</v>
      </c>
      <c r="D25" s="8">
        <v>19</v>
      </c>
      <c r="E25" s="8">
        <v>4337</v>
      </c>
      <c r="F25" s="9">
        <f t="shared" si="0"/>
        <v>19.59880101452617</v>
      </c>
      <c r="G25" s="9">
        <f t="shared" si="1"/>
        <v>4.3809084620705558</v>
      </c>
    </row>
    <row r="26" spans="1:7">
      <c r="A26" s="6">
        <f>+$A$27</f>
        <v>0</v>
      </c>
      <c r="B26" s="7" t="s">
        <v>30</v>
      </c>
      <c r="C26" s="8">
        <v>80</v>
      </c>
      <c r="D26" s="8">
        <v>63</v>
      </c>
      <c r="E26" s="8">
        <v>2656</v>
      </c>
      <c r="F26" s="9">
        <f t="shared" si="0"/>
        <v>30.120481927710845</v>
      </c>
      <c r="G26" s="9">
        <f t="shared" si="1"/>
        <v>23.71987951807229</v>
      </c>
    </row>
    <row r="27" spans="1:7">
      <c r="A27" s="6">
        <f>+$A$28</f>
        <v>0</v>
      </c>
      <c r="B27" s="7" t="s">
        <v>31</v>
      </c>
      <c r="C27" s="8">
        <v>50</v>
      </c>
      <c r="D27" s="8">
        <v>21</v>
      </c>
      <c r="E27" s="8">
        <v>3677</v>
      </c>
      <c r="F27" s="9">
        <f t="shared" si="0"/>
        <v>13.598041881968996</v>
      </c>
      <c r="G27" s="9">
        <f t="shared" si="1"/>
        <v>5.7111775904269786</v>
      </c>
    </row>
    <row r="28" spans="1:7" ht="15.75" thickBot="1">
      <c r="A28" s="5"/>
      <c r="B28" s="5"/>
      <c r="C28" s="8"/>
      <c r="D28" s="8"/>
      <c r="E28" s="8"/>
      <c r="F28" s="10"/>
      <c r="G28" s="10"/>
    </row>
    <row r="29" spans="1:7" ht="15.75" thickBot="1">
      <c r="A29" s="11"/>
      <c r="B29" s="11" t="s">
        <v>32</v>
      </c>
      <c r="C29" s="12">
        <f>SUM(C9:C27)</f>
        <v>1582</v>
      </c>
      <c r="D29" s="12">
        <f>SUM(D9:D27)</f>
        <v>701</v>
      </c>
      <c r="E29" s="12">
        <f>SUM(E9:E27)</f>
        <v>99825</v>
      </c>
      <c r="F29" s="13">
        <f>+C29/E29*1000</f>
        <v>15.847733533683947</v>
      </c>
      <c r="G29" s="13">
        <f>+D29/E29*1000</f>
        <v>7.0222890057600802</v>
      </c>
    </row>
    <row r="30" spans="1:7">
      <c r="A30" s="14"/>
      <c r="B30" s="15" t="str">
        <f>+'[1]Bab 1'!$G$31</f>
        <v>Tahun              2011</v>
      </c>
      <c r="C30" s="16">
        <v>1557</v>
      </c>
      <c r="D30" s="17">
        <v>623</v>
      </c>
      <c r="E30" s="17">
        <v>98910</v>
      </c>
      <c r="F30" s="18">
        <v>15.741583257506825</v>
      </c>
      <c r="G30" s="18">
        <v>6.2986553432413306</v>
      </c>
    </row>
    <row r="31" spans="1:7">
      <c r="A31" s="19"/>
      <c r="B31" s="20">
        <f>+'[1]Bab 1'!$G$32</f>
        <v>2010</v>
      </c>
      <c r="C31" s="8">
        <v>1074</v>
      </c>
      <c r="D31" s="8">
        <v>591</v>
      </c>
      <c r="E31" s="8">
        <v>92803</v>
      </c>
      <c r="F31" s="10">
        <v>11.572901738090364</v>
      </c>
      <c r="G31" s="10">
        <v>6.3683286100664844</v>
      </c>
    </row>
    <row r="32" spans="1:7">
      <c r="A32" s="19"/>
      <c r="B32" s="20">
        <f>+'[1]Bab 1'!$G$33</f>
        <v>2009</v>
      </c>
      <c r="C32" s="21">
        <v>1672</v>
      </c>
      <c r="D32" s="21">
        <v>578</v>
      </c>
      <c r="E32" s="21">
        <v>98140</v>
      </c>
      <c r="F32" s="10">
        <v>17.036886081108619</v>
      </c>
      <c r="G32" s="10">
        <v>5.8895455471775016</v>
      </c>
    </row>
    <row r="33" spans="1:7" ht="15.75" thickBot="1">
      <c r="A33" s="22"/>
      <c r="B33" s="23">
        <f>+'[1]Bab 1'!$G$34</f>
        <v>2008</v>
      </c>
      <c r="C33" s="24">
        <v>1875</v>
      </c>
      <c r="D33" s="24">
        <v>651</v>
      </c>
      <c r="E33" s="24">
        <v>97836</v>
      </c>
      <c r="F33" s="25">
        <v>19.164724641236354</v>
      </c>
      <c r="G33" s="25">
        <v>6.6539923954372622</v>
      </c>
    </row>
    <row r="34" spans="1:7">
      <c r="A34" s="26" t="s">
        <v>33</v>
      </c>
      <c r="B34" s="26"/>
      <c r="C34" s="5"/>
      <c r="D34" s="5"/>
      <c r="E34" s="5"/>
      <c r="F34" s="5"/>
      <c r="G34" s="27"/>
    </row>
  </sheetData>
  <mergeCells count="2">
    <mergeCell ref="A7:B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2019-09-18T04:54:00Z</dcterms:created>
  <dcterms:modified xsi:type="dcterms:W3CDTF">2019-09-18T06:19:58Z</dcterms:modified>
</cp:coreProperties>
</file>