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firstSheet="8" activeTab="8"/>
  </bookViews>
  <sheets>
    <sheet name="1A - Aset D.I Permukaan" sheetId="12" r:id="rId1"/>
    <sheet name="1B - Aset D.I.R" sheetId="17" r:id="rId2"/>
    <sheet name="1C - Aset D.I.A.T" sheetId="18" r:id="rId3"/>
    <sheet name="1D - Aset D.I.T" sheetId="19" r:id="rId4"/>
    <sheet name="1E - Progres PAI" sheetId="9" r:id="rId5"/>
    <sheet name="2A - RTI D.I" sheetId="1" r:id="rId6"/>
    <sheet name="2B - RT1 D.I.R" sheetId="20" r:id="rId7"/>
    <sheet name="2C - RTI D.I.A.T" sheetId="22" r:id="rId8"/>
    <sheet name="4A - IKSI D.I" sheetId="5" r:id="rId9"/>
  </sheets>
  <definedNames>
    <definedName name="_xlnm.Print_Area" localSheetId="0">'1A - Aset D.I Permukaan'!$A$2:$AB$38</definedName>
    <definedName name="_xlnm.Print_Area" localSheetId="1">'1B - Aset D.I.R'!$A$2:$V$36</definedName>
    <definedName name="_xlnm.Print_Area" localSheetId="2">'1C - Aset D.I.A.T'!$A$2:$X$37</definedName>
    <definedName name="_xlnm.Print_Area" localSheetId="3">'1D - Aset D.I.T'!$A$2:$Y$39</definedName>
    <definedName name="_xlnm.Print_Area" localSheetId="4">'1E - Progres PAI'!$B$2:$P$32</definedName>
    <definedName name="_xlnm.Print_Area" localSheetId="5">'2A - RTI D.I'!$B$2:$AJ$45</definedName>
    <definedName name="_xlnm.Print_Area" localSheetId="6">'2B - RT1 D.I.R'!$B$2:$AI$45</definedName>
    <definedName name="_xlnm.Print_Area" localSheetId="7">'2C - RTI D.I.A.T'!$B$2:$AJ$46</definedName>
    <definedName name="_xlnm.Print_Area" localSheetId="8">'4A - IKSI D.I'!$B$2:$J$40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D23" i="19" l="1"/>
  <c r="G10" i="9" l="1"/>
  <c r="I10" i="9" s="1"/>
  <c r="J13" i="1" l="1"/>
  <c r="K13" i="1" s="1"/>
  <c r="O13" i="1"/>
  <c r="P13" i="1" s="1"/>
  <c r="T13" i="1"/>
  <c r="U13" i="1" s="1"/>
  <c r="Y13" i="1"/>
  <c r="Z13" i="1" s="1"/>
  <c r="AA13" i="1"/>
  <c r="AB13" i="1"/>
  <c r="AC13" i="1"/>
  <c r="AI13" i="1"/>
  <c r="AD13" i="1" l="1"/>
  <c r="AE13" i="1" s="1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P10" i="5"/>
  <c r="P21" i="5" s="1"/>
  <c r="O10" i="5"/>
  <c r="N10" i="5"/>
  <c r="N21" i="5" s="1"/>
  <c r="M10" i="5"/>
  <c r="Q10" i="5"/>
  <c r="M21" i="5" l="1"/>
  <c r="R21" i="5"/>
  <c r="V21" i="5"/>
  <c r="Z21" i="5"/>
  <c r="AD21" i="5"/>
  <c r="S21" i="5"/>
  <c r="AA21" i="5"/>
  <c r="O21" i="5"/>
  <c r="W21" i="5"/>
  <c r="AE21" i="5"/>
  <c r="Q21" i="5"/>
  <c r="U21" i="5"/>
  <c r="Y21" i="5"/>
  <c r="AC21" i="5"/>
  <c r="AF21" i="5"/>
  <c r="AB21" i="5"/>
  <c r="X21" i="5"/>
  <c r="T21" i="5"/>
  <c r="F21" i="5" l="1"/>
  <c r="G21" i="5"/>
  <c r="H21" i="5"/>
  <c r="I21" i="5" l="1"/>
  <c r="G11" i="9" l="1"/>
  <c r="I11" i="9" s="1"/>
  <c r="G12" i="9"/>
  <c r="I12" i="9" s="1"/>
  <c r="G13" i="9"/>
  <c r="I13" i="9" s="1"/>
  <c r="I13" i="5" l="1"/>
  <c r="I12" i="5"/>
  <c r="I11" i="5"/>
  <c r="I10" i="5"/>
  <c r="J10" i="1"/>
  <c r="K10" i="1" s="1"/>
  <c r="AI10" i="1" l="1"/>
  <c r="AI21" i="1" l="1"/>
  <c r="G22" i="1"/>
  <c r="F22" i="1"/>
  <c r="AI22" i="22" l="1"/>
  <c r="AH22" i="22"/>
  <c r="AG22" i="22"/>
  <c r="AJ22" i="22" s="1"/>
  <c r="Y22" i="22"/>
  <c r="X22" i="22"/>
  <c r="W22" i="22"/>
  <c r="T22" i="22"/>
  <c r="S22" i="22"/>
  <c r="R22" i="22"/>
  <c r="O22" i="22"/>
  <c r="N22" i="22"/>
  <c r="M22" i="22"/>
  <c r="J22" i="22"/>
  <c r="I22" i="22"/>
  <c r="H22" i="22"/>
  <c r="G22" i="22"/>
  <c r="F22" i="22"/>
  <c r="AM21" i="22"/>
  <c r="AM22" i="22" s="1"/>
  <c r="AM23" i="22" s="1"/>
  <c r="AM24" i="22" s="1"/>
  <c r="AM25" i="22" s="1"/>
  <c r="AM26" i="22" s="1"/>
  <c r="AM28" i="22" s="1"/>
  <c r="AM29" i="22" s="1"/>
  <c r="AM30" i="22" s="1"/>
  <c r="AM31" i="22" s="1"/>
  <c r="AM32" i="22" s="1"/>
  <c r="AM33" i="22" s="1"/>
  <c r="AM34" i="22" s="1"/>
  <c r="AM35" i="22" s="1"/>
  <c r="AM36" i="22" s="1"/>
  <c r="AJ21" i="22"/>
  <c r="AD21" i="22"/>
  <c r="AC21" i="22"/>
  <c r="AB21" i="22"/>
  <c r="AE21" i="22" s="1"/>
  <c r="AF21" i="22" s="1"/>
  <c r="Z21" i="22"/>
  <c r="AA21" i="22" s="1"/>
  <c r="U21" i="22"/>
  <c r="V21" i="22" s="1"/>
  <c r="P21" i="22"/>
  <c r="Q21" i="22" s="1"/>
  <c r="K21" i="22"/>
  <c r="L21" i="22" s="1"/>
  <c r="AJ20" i="22"/>
  <c r="AD20" i="22"/>
  <c r="AC20" i="22"/>
  <c r="AB20" i="22"/>
  <c r="Z20" i="22"/>
  <c r="AA20" i="22" s="1"/>
  <c r="U20" i="22"/>
  <c r="V20" i="22" s="1"/>
  <c r="P20" i="22"/>
  <c r="Q20" i="22" s="1"/>
  <c r="K20" i="22"/>
  <c r="L20" i="22" s="1"/>
  <c r="AJ19" i="22"/>
  <c r="AD19" i="22"/>
  <c r="AC19" i="22"/>
  <c r="AB19" i="22"/>
  <c r="Z19" i="22"/>
  <c r="AA19" i="22" s="1"/>
  <c r="U19" i="22"/>
  <c r="V19" i="22" s="1"/>
  <c r="P19" i="22"/>
  <c r="Q19" i="22" s="1"/>
  <c r="K19" i="22"/>
  <c r="L19" i="22" s="1"/>
  <c r="AJ18" i="22"/>
  <c r="AD18" i="22"/>
  <c r="AC18" i="22"/>
  <c r="AB18" i="22"/>
  <c r="Z18" i="22"/>
  <c r="AA18" i="22" s="1"/>
  <c r="U18" i="22"/>
  <c r="V18" i="22" s="1"/>
  <c r="P18" i="22"/>
  <c r="Q18" i="22" s="1"/>
  <c r="K18" i="22"/>
  <c r="L18" i="22" s="1"/>
  <c r="AJ17" i="22"/>
  <c r="AD17" i="22"/>
  <c r="AC17" i="22"/>
  <c r="AB17" i="22"/>
  <c r="Z17" i="22"/>
  <c r="AA17" i="22" s="1"/>
  <c r="U17" i="22"/>
  <c r="V17" i="22" s="1"/>
  <c r="P17" i="22"/>
  <c r="Q17" i="22" s="1"/>
  <c r="K17" i="22"/>
  <c r="L17" i="22" s="1"/>
  <c r="AJ16" i="22"/>
  <c r="AD16" i="22"/>
  <c r="AC16" i="22"/>
  <c r="AB16" i="22"/>
  <c r="Z16" i="22"/>
  <c r="AA16" i="22" s="1"/>
  <c r="U16" i="22"/>
  <c r="V16" i="22" s="1"/>
  <c r="P16" i="22"/>
  <c r="Q16" i="22" s="1"/>
  <c r="K16" i="22"/>
  <c r="L16" i="22" s="1"/>
  <c r="AJ15" i="22"/>
  <c r="AD15" i="22"/>
  <c r="AC15" i="22"/>
  <c r="AB15" i="22"/>
  <c r="Z15" i="22"/>
  <c r="AA15" i="22" s="1"/>
  <c r="U15" i="22"/>
  <c r="V15" i="22" s="1"/>
  <c r="P15" i="22"/>
  <c r="Q15" i="22" s="1"/>
  <c r="K15" i="22"/>
  <c r="L15" i="22" s="1"/>
  <c r="AJ14" i="22"/>
  <c r="AD14" i="22"/>
  <c r="AC14" i="22"/>
  <c r="AB14" i="22"/>
  <c r="AA14" i="22"/>
  <c r="Z14" i="22"/>
  <c r="U14" i="22"/>
  <c r="V14" i="22" s="1"/>
  <c r="P14" i="22"/>
  <c r="Q14" i="22" s="1"/>
  <c r="K14" i="22"/>
  <c r="L14" i="22" s="1"/>
  <c r="AJ13" i="22"/>
  <c r="AD13" i="22"/>
  <c r="AC13" i="22"/>
  <c r="AB13" i="22"/>
  <c r="Z13" i="22"/>
  <c r="AA13" i="22" s="1"/>
  <c r="U13" i="22"/>
  <c r="V13" i="22" s="1"/>
  <c r="P13" i="22"/>
  <c r="Q13" i="22" s="1"/>
  <c r="L13" i="22"/>
  <c r="K13" i="22"/>
  <c r="AJ12" i="22"/>
  <c r="AD12" i="22"/>
  <c r="AC12" i="22"/>
  <c r="AB12" i="22"/>
  <c r="Z12" i="22"/>
  <c r="AA12" i="22" s="1"/>
  <c r="U12" i="22"/>
  <c r="V12" i="22" s="1"/>
  <c r="P12" i="22"/>
  <c r="Q12" i="22" s="1"/>
  <c r="K12" i="22"/>
  <c r="L12" i="22" s="1"/>
  <c r="AJ11" i="22"/>
  <c r="AD11" i="22"/>
  <c r="AC11" i="22"/>
  <c r="AB11" i="22"/>
  <c r="Z11" i="22"/>
  <c r="AA11" i="22" s="1"/>
  <c r="U11" i="22"/>
  <c r="V11" i="22" s="1"/>
  <c r="P11" i="22"/>
  <c r="Q11" i="22" s="1"/>
  <c r="K11" i="22"/>
  <c r="L11" i="22" s="1"/>
  <c r="AJ10" i="22"/>
  <c r="AD10" i="22"/>
  <c r="AC10" i="22"/>
  <c r="AB10" i="22"/>
  <c r="Z10" i="22"/>
  <c r="AA10" i="22" s="1"/>
  <c r="U10" i="22"/>
  <c r="P10" i="22"/>
  <c r="Q10" i="22" s="1"/>
  <c r="K10" i="22"/>
  <c r="L10" i="22" s="1"/>
  <c r="AM6" i="22"/>
  <c r="AM7" i="22" s="1"/>
  <c r="AM8" i="22" s="1"/>
  <c r="AM9" i="22" s="1"/>
  <c r="AM10" i="22" s="1"/>
  <c r="AM2" i="22"/>
  <c r="AM3" i="22" s="1"/>
  <c r="AH22" i="20"/>
  <c r="AG22" i="20"/>
  <c r="AF22" i="20"/>
  <c r="AI22" i="20" s="1"/>
  <c r="X22" i="20"/>
  <c r="W22" i="20"/>
  <c r="V22" i="20"/>
  <c r="S22" i="20"/>
  <c r="R22" i="20"/>
  <c r="Q22" i="20"/>
  <c r="N22" i="20"/>
  <c r="M22" i="20"/>
  <c r="L22" i="20"/>
  <c r="I22" i="20"/>
  <c r="H22" i="20"/>
  <c r="G22" i="20"/>
  <c r="F22" i="20"/>
  <c r="E22" i="20"/>
  <c r="AL21" i="20"/>
  <c r="AL22" i="20" s="1"/>
  <c r="AL23" i="20" s="1"/>
  <c r="AL24" i="20" s="1"/>
  <c r="AL25" i="20" s="1"/>
  <c r="AL26" i="20" s="1"/>
  <c r="AL27" i="20" s="1"/>
  <c r="AL28" i="20" s="1"/>
  <c r="AL29" i="20" s="1"/>
  <c r="AL30" i="20" s="1"/>
  <c r="AL31" i="20" s="1"/>
  <c r="AL32" i="20" s="1"/>
  <c r="AL33" i="20" s="1"/>
  <c r="AL34" i="20" s="1"/>
  <c r="AL35" i="20" s="1"/>
  <c r="AI21" i="20"/>
  <c r="AC21" i="20"/>
  <c r="AB21" i="20"/>
  <c r="AA21" i="20"/>
  <c r="Y21" i="20"/>
  <c r="Z21" i="20" s="1"/>
  <c r="T21" i="20"/>
  <c r="U21" i="20" s="1"/>
  <c r="O21" i="20"/>
  <c r="P21" i="20" s="1"/>
  <c r="J21" i="20"/>
  <c r="K21" i="20" s="1"/>
  <c r="AI20" i="20"/>
  <c r="AC20" i="20"/>
  <c r="AB20" i="20"/>
  <c r="AA20" i="20"/>
  <c r="Y20" i="20"/>
  <c r="Z20" i="20" s="1"/>
  <c r="T20" i="20"/>
  <c r="U20" i="20" s="1"/>
  <c r="O20" i="20"/>
  <c r="P20" i="20" s="1"/>
  <c r="J20" i="20"/>
  <c r="K20" i="20" s="1"/>
  <c r="AI19" i="20"/>
  <c r="AC19" i="20"/>
  <c r="AB19" i="20"/>
  <c r="AA19" i="20"/>
  <c r="Y19" i="20"/>
  <c r="Z19" i="20" s="1"/>
  <c r="T19" i="20"/>
  <c r="U19" i="20" s="1"/>
  <c r="O19" i="20"/>
  <c r="P19" i="20" s="1"/>
  <c r="J19" i="20"/>
  <c r="K19" i="20" s="1"/>
  <c r="AI18" i="20"/>
  <c r="AC18" i="20"/>
  <c r="AB18" i="20"/>
  <c r="AA18" i="20"/>
  <c r="Y18" i="20"/>
  <c r="Z18" i="20" s="1"/>
  <c r="T18" i="20"/>
  <c r="U18" i="20" s="1"/>
  <c r="O18" i="20"/>
  <c r="P18" i="20" s="1"/>
  <c r="J18" i="20"/>
  <c r="K18" i="20" s="1"/>
  <c r="AI17" i="20"/>
  <c r="AC17" i="20"/>
  <c r="AB17" i="20"/>
  <c r="AA17" i="20"/>
  <c r="Y17" i="20"/>
  <c r="Z17" i="20" s="1"/>
  <c r="T17" i="20"/>
  <c r="U17" i="20" s="1"/>
  <c r="O17" i="20"/>
  <c r="P17" i="20" s="1"/>
  <c r="J17" i="20"/>
  <c r="K17" i="20" s="1"/>
  <c r="AI16" i="20"/>
  <c r="AC16" i="20"/>
  <c r="AB16" i="20"/>
  <c r="AA16" i="20"/>
  <c r="Y16" i="20"/>
  <c r="Z16" i="20" s="1"/>
  <c r="T16" i="20"/>
  <c r="U16" i="20" s="1"/>
  <c r="O16" i="20"/>
  <c r="P16" i="20" s="1"/>
  <c r="J16" i="20"/>
  <c r="K16" i="20" s="1"/>
  <c r="AI15" i="20"/>
  <c r="AC15" i="20"/>
  <c r="AB15" i="20"/>
  <c r="AA15" i="20"/>
  <c r="Y15" i="20"/>
  <c r="Z15" i="20" s="1"/>
  <c r="T15" i="20"/>
  <c r="U15" i="20" s="1"/>
  <c r="O15" i="20"/>
  <c r="P15" i="20" s="1"/>
  <c r="J15" i="20"/>
  <c r="K15" i="20" s="1"/>
  <c r="AI14" i="20"/>
  <c r="AC14" i="20"/>
  <c r="AB14" i="20"/>
  <c r="AA14" i="20"/>
  <c r="Y14" i="20"/>
  <c r="Z14" i="20" s="1"/>
  <c r="T14" i="20"/>
  <c r="U14" i="20" s="1"/>
  <c r="O14" i="20"/>
  <c r="P14" i="20" s="1"/>
  <c r="J14" i="20"/>
  <c r="K14" i="20" s="1"/>
  <c r="AI13" i="20"/>
  <c r="AC13" i="20"/>
  <c r="AB13" i="20"/>
  <c r="AA13" i="20"/>
  <c r="Y13" i="20"/>
  <c r="Z13" i="20" s="1"/>
  <c r="T13" i="20"/>
  <c r="U13" i="20" s="1"/>
  <c r="O13" i="20"/>
  <c r="P13" i="20" s="1"/>
  <c r="J13" i="20"/>
  <c r="K13" i="20" s="1"/>
  <c r="AI12" i="20"/>
  <c r="AC12" i="20"/>
  <c r="AB12" i="20"/>
  <c r="AA12" i="20"/>
  <c r="Y12" i="20"/>
  <c r="Z12" i="20" s="1"/>
  <c r="T12" i="20"/>
  <c r="U12" i="20" s="1"/>
  <c r="O12" i="20"/>
  <c r="P12" i="20" s="1"/>
  <c r="J12" i="20"/>
  <c r="K12" i="20" s="1"/>
  <c r="AI11" i="20"/>
  <c r="AC11" i="20"/>
  <c r="AB11" i="20"/>
  <c r="AA11" i="20"/>
  <c r="Y11" i="20"/>
  <c r="Z11" i="20" s="1"/>
  <c r="T11" i="20"/>
  <c r="U11" i="20" s="1"/>
  <c r="O11" i="20"/>
  <c r="P11" i="20" s="1"/>
  <c r="J11" i="20"/>
  <c r="K11" i="20" s="1"/>
  <c r="AI10" i="20"/>
  <c r="AC10" i="20"/>
  <c r="AB10" i="20"/>
  <c r="AB22" i="20" s="1"/>
  <c r="AA10" i="20"/>
  <c r="AA22" i="20" s="1"/>
  <c r="Y10" i="20"/>
  <c r="Y22" i="20" s="1"/>
  <c r="T10" i="20"/>
  <c r="U10" i="20" s="1"/>
  <c r="O10" i="20"/>
  <c r="O22" i="20" s="1"/>
  <c r="J10" i="20"/>
  <c r="E9" i="20"/>
  <c r="H9" i="20" s="1"/>
  <c r="I9" i="20" s="1"/>
  <c r="J9" i="20" s="1"/>
  <c r="K9" i="20" s="1"/>
  <c r="L9" i="20" s="1"/>
  <c r="M9" i="20" s="1"/>
  <c r="N9" i="20" s="1"/>
  <c r="O9" i="20" s="1"/>
  <c r="P9" i="20" s="1"/>
  <c r="Q9" i="20" s="1"/>
  <c r="R9" i="20" s="1"/>
  <c r="S9" i="20" s="1"/>
  <c r="T9" i="20" s="1"/>
  <c r="U9" i="20" s="1"/>
  <c r="V9" i="20" s="1"/>
  <c r="W9" i="20" s="1"/>
  <c r="X9" i="20" s="1"/>
  <c r="Y9" i="20" s="1"/>
  <c r="Z9" i="20" s="1"/>
  <c r="AA9" i="20" s="1"/>
  <c r="AB9" i="20" s="1"/>
  <c r="AC9" i="20" s="1"/>
  <c r="AD9" i="20" s="1"/>
  <c r="AE9" i="20" s="1"/>
  <c r="AF9" i="20" s="1"/>
  <c r="AG9" i="20" s="1"/>
  <c r="AH9" i="20" s="1"/>
  <c r="AI9" i="20" s="1"/>
  <c r="AL7" i="20"/>
  <c r="AL8" i="20" s="1"/>
  <c r="AL9" i="20" s="1"/>
  <c r="AL10" i="20" s="1"/>
  <c r="AL6" i="20"/>
  <c r="AL2" i="20"/>
  <c r="AL3" i="20" s="1"/>
  <c r="AI11" i="1"/>
  <c r="AI12" i="1"/>
  <c r="AI14" i="1"/>
  <c r="AI15" i="1"/>
  <c r="AI16" i="1"/>
  <c r="AI17" i="1"/>
  <c r="AI18" i="1"/>
  <c r="AI19" i="1"/>
  <c r="AI20" i="1"/>
  <c r="AB10" i="1"/>
  <c r="AA11" i="1"/>
  <c r="AB11" i="1"/>
  <c r="AC11" i="1"/>
  <c r="AA12" i="1"/>
  <c r="AB12" i="1"/>
  <c r="AC12" i="1"/>
  <c r="AA14" i="1"/>
  <c r="AB14" i="1"/>
  <c r="AC14" i="1"/>
  <c r="AA15" i="1"/>
  <c r="AB15" i="1"/>
  <c r="AC15" i="1"/>
  <c r="AA16" i="1"/>
  <c r="AB16" i="1"/>
  <c r="AC16" i="1"/>
  <c r="AA17" i="1"/>
  <c r="AB17" i="1"/>
  <c r="AC17" i="1"/>
  <c r="AA18" i="1"/>
  <c r="AB18" i="1"/>
  <c r="AC18" i="1"/>
  <c r="AA19" i="1"/>
  <c r="AB19" i="1"/>
  <c r="AD19" i="1" s="1"/>
  <c r="AE19" i="1" s="1"/>
  <c r="AC19" i="1"/>
  <c r="AA20" i="1"/>
  <c r="AB20" i="1"/>
  <c r="AC20" i="1"/>
  <c r="AA21" i="1"/>
  <c r="AB21" i="1"/>
  <c r="AC21" i="1"/>
  <c r="AC10" i="1"/>
  <c r="AA10" i="1"/>
  <c r="Y11" i="1"/>
  <c r="Z11" i="1" s="1"/>
  <c r="Y12" i="1"/>
  <c r="Z12" i="1" s="1"/>
  <c r="Y14" i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10" i="1"/>
  <c r="Z10" i="1" s="1"/>
  <c r="T11" i="1"/>
  <c r="U11" i="1" s="1"/>
  <c r="T12" i="1"/>
  <c r="U12" i="1" s="1"/>
  <c r="T14" i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10" i="1"/>
  <c r="U10" i="1" s="1"/>
  <c r="O11" i="1"/>
  <c r="P11" i="1" s="1"/>
  <c r="O12" i="1"/>
  <c r="P12" i="1" s="1"/>
  <c r="O14" i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10" i="1"/>
  <c r="P10" i="1" s="1"/>
  <c r="H22" i="1"/>
  <c r="I22" i="1"/>
  <c r="L22" i="1"/>
  <c r="M22" i="1"/>
  <c r="N22" i="1"/>
  <c r="Q22" i="1"/>
  <c r="R22" i="1"/>
  <c r="S22" i="1"/>
  <c r="V22" i="1"/>
  <c r="W22" i="1"/>
  <c r="X22" i="1"/>
  <c r="AF22" i="1"/>
  <c r="AG22" i="1"/>
  <c r="AH22" i="1"/>
  <c r="J11" i="1"/>
  <c r="K11" i="1" s="1"/>
  <c r="J12" i="1"/>
  <c r="K12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AD20" i="1" l="1"/>
  <c r="AE20" i="1" s="1"/>
  <c r="AD17" i="1"/>
  <c r="AE17" i="1" s="1"/>
  <c r="AD21" i="1"/>
  <c r="AE21" i="1" s="1"/>
  <c r="AD16" i="1"/>
  <c r="AE16" i="1" s="1"/>
  <c r="Z22" i="20"/>
  <c r="P22" i="20"/>
  <c r="AD12" i="1"/>
  <c r="AE12" i="1" s="1"/>
  <c r="AI22" i="1"/>
  <c r="J22" i="1"/>
  <c r="AD18" i="1"/>
  <c r="AE18" i="1" s="1"/>
  <c r="AD15" i="1"/>
  <c r="AE15" i="1" s="1"/>
  <c r="AD14" i="1"/>
  <c r="AE14" i="1" s="1"/>
  <c r="AD11" i="1"/>
  <c r="AE11" i="1" s="1"/>
  <c r="AB22" i="1"/>
  <c r="AC22" i="1"/>
  <c r="K10" i="20"/>
  <c r="AB22" i="22"/>
  <c r="AE13" i="22"/>
  <c r="AF13" i="22" s="1"/>
  <c r="AC22" i="20"/>
  <c r="AD12" i="20"/>
  <c r="AE12" i="20" s="1"/>
  <c r="AD14" i="20"/>
  <c r="AE14" i="20" s="1"/>
  <c r="AD16" i="20"/>
  <c r="AE16" i="20" s="1"/>
  <c r="AD19" i="20"/>
  <c r="AE19" i="20" s="1"/>
  <c r="AD11" i="20"/>
  <c r="AE11" i="20" s="1"/>
  <c r="AD13" i="20"/>
  <c r="AE13" i="20" s="1"/>
  <c r="AD15" i="20"/>
  <c r="AE15" i="20" s="1"/>
  <c r="AD17" i="20"/>
  <c r="AE17" i="20" s="1"/>
  <c r="AD18" i="20"/>
  <c r="AE18" i="20" s="1"/>
  <c r="AD20" i="20"/>
  <c r="AE20" i="20" s="1"/>
  <c r="AD21" i="20"/>
  <c r="AE21" i="20" s="1"/>
  <c r="O22" i="1"/>
  <c r="P14" i="1"/>
  <c r="T22" i="1"/>
  <c r="U14" i="1"/>
  <c r="Y22" i="1"/>
  <c r="Z14" i="1"/>
  <c r="AA22" i="1"/>
  <c r="AD10" i="1"/>
  <c r="P10" i="20"/>
  <c r="Z10" i="20"/>
  <c r="AD10" i="20"/>
  <c r="AE10" i="20" s="1"/>
  <c r="Z22" i="22"/>
  <c r="AA22" i="22" s="1"/>
  <c r="AD22" i="22"/>
  <c r="AE11" i="22"/>
  <c r="AF11" i="22" s="1"/>
  <c r="AE15" i="22"/>
  <c r="AF15" i="22" s="1"/>
  <c r="AE20" i="22"/>
  <c r="AF20" i="22" s="1"/>
  <c r="P22" i="22"/>
  <c r="Q22" i="22" s="1"/>
  <c r="U22" i="22"/>
  <c r="V22" i="22" s="1"/>
  <c r="AC22" i="22"/>
  <c r="AE10" i="22"/>
  <c r="AE12" i="22"/>
  <c r="AF12" i="22" s="1"/>
  <c r="AE14" i="22"/>
  <c r="AF14" i="22" s="1"/>
  <c r="AE16" i="22"/>
  <c r="AF16" i="22" s="1"/>
  <c r="AE17" i="22"/>
  <c r="AF17" i="22" s="1"/>
  <c r="AE18" i="22"/>
  <c r="AF18" i="22" s="1"/>
  <c r="AE19" i="22"/>
  <c r="AF19" i="22" s="1"/>
  <c r="AN21" i="22"/>
  <c r="AO21" i="22" s="1"/>
  <c r="AN10" i="22"/>
  <c r="AO10" i="22" s="1"/>
  <c r="K22" i="22"/>
  <c r="L22" i="22" s="1"/>
  <c r="V10" i="22"/>
  <c r="J22" i="20"/>
  <c r="K22" i="20" s="1"/>
  <c r="AD22" i="20"/>
  <c r="AE22" i="20" s="1"/>
  <c r="AM21" i="20"/>
  <c r="AN21" i="20" s="1"/>
  <c r="T22" i="20"/>
  <c r="U22" i="20" s="1"/>
  <c r="C9" i="9"/>
  <c r="F9" i="9" s="1"/>
  <c r="H9" i="9" s="1"/>
  <c r="J9" i="9" s="1"/>
  <c r="L9" i="9" s="1"/>
  <c r="C9" i="5"/>
  <c r="E22" i="1"/>
  <c r="AM21" i="1"/>
  <c r="AN21" i="1" s="1"/>
  <c r="AL21" i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E9" i="1"/>
  <c r="AL2" i="1"/>
  <c r="AL3" i="1" s="1"/>
  <c r="AL6" i="1"/>
  <c r="AL7" i="1" s="1"/>
  <c r="AL8" i="1" s="1"/>
  <c r="AL9" i="1" s="1"/>
  <c r="AL10" i="1" s="1"/>
  <c r="AM10" i="20" l="1"/>
  <c r="AN10" i="20" s="1"/>
  <c r="AN1" i="20" s="1"/>
  <c r="AE22" i="22"/>
  <c r="AF22" i="22" s="1"/>
  <c r="AF10" i="22"/>
  <c r="AO1" i="20"/>
  <c r="U22" i="1"/>
  <c r="Z22" i="1"/>
  <c r="P22" i="1"/>
  <c r="K22" i="1"/>
  <c r="AE10" i="1"/>
  <c r="AM10" i="1" s="1"/>
  <c r="AN10" i="1" s="1"/>
  <c r="AN1" i="1" s="1"/>
  <c r="AD22" i="1"/>
  <c r="AE22" i="1" s="1"/>
  <c r="AO1" i="22"/>
</calcChain>
</file>

<file path=xl/comments1.xml><?xml version="1.0" encoding="utf-8"?>
<comments xmlns="http://schemas.openxmlformats.org/spreadsheetml/2006/main">
  <authors>
    <author>Asus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Jangan insert baris di atas baris Total</t>
        </r>
      </text>
    </comment>
  </commentList>
</comments>
</file>

<file path=xl/sharedStrings.xml><?xml version="1.0" encoding="utf-8"?>
<sst xmlns="http://schemas.openxmlformats.org/spreadsheetml/2006/main" count="683" uniqueCount="222">
  <si>
    <t>NO.</t>
  </si>
  <si>
    <t>JUMLAH</t>
  </si>
  <si>
    <t>MT.1</t>
  </si>
  <si>
    <t>MT.2</t>
  </si>
  <si>
    <t>MT.3</t>
  </si>
  <si>
    <t>Total</t>
  </si>
  <si>
    <t>Rata2</t>
  </si>
  <si>
    <t>Ha</t>
  </si>
  <si>
    <t>IP(%)</t>
  </si>
  <si>
    <t>Ton/Ha</t>
  </si>
  <si>
    <t>TOTAL</t>
  </si>
  <si>
    <t>CATATAN :</t>
  </si>
  <si>
    <t>Kepala Dinas PU/PSDA</t>
  </si>
  <si>
    <t>Provinsi / Kab. /Kota …………………………..</t>
  </si>
  <si>
    <t>……………………………………………..</t>
  </si>
  <si>
    <t>NIP. ……………………………………….</t>
  </si>
  <si>
    <t>Bangunan Utama</t>
  </si>
  <si>
    <t>TAHAPAN KEGIATAN PENGELOLAAN ASSET IRIGASI</t>
  </si>
  <si>
    <t>Inventarisasi Aset Irigasi</t>
  </si>
  <si>
    <t>Perencanaan PAI</t>
  </si>
  <si>
    <t>Pelaksanaan PAI</t>
  </si>
  <si>
    <t>Evaluasi PAI</t>
  </si>
  <si>
    <t>Pemutakhiran Hasil Invent. AI</t>
  </si>
  <si>
    <t>Thn</t>
  </si>
  <si>
    <t>%</t>
  </si>
  <si>
    <t xml:space="preserve">CATATAN : </t>
  </si>
  <si>
    <t>No</t>
  </si>
  <si>
    <t>Saluran Pembuang (m)</t>
  </si>
  <si>
    <t>Gorong (bh)</t>
  </si>
  <si>
    <t>Pompa (bh)</t>
  </si>
  <si>
    <t>D.I</t>
  </si>
  <si>
    <t>D.I.R</t>
  </si>
  <si>
    <t>D.I.T</t>
  </si>
  <si>
    <t>D.I.A.T</t>
  </si>
  <si>
    <t>Sumber Air</t>
  </si>
  <si>
    <t>...</t>
  </si>
  <si>
    <t>Primer (m)</t>
  </si>
  <si>
    <t>Saluran</t>
  </si>
  <si>
    <t>Bangunan</t>
  </si>
  <si>
    <t>Nomeklatur/
Nama D.I</t>
  </si>
  <si>
    <t>Luas Areal (Ha)</t>
  </si>
  <si>
    <t>Berdasarkan 
Permen 14/2015</t>
  </si>
  <si>
    <t>Baku 
(Pemetaan IGT)</t>
  </si>
  <si>
    <t>Potensial 
(Pemetaan IGT)</t>
  </si>
  <si>
    <t>Sekunder (m)</t>
  </si>
  <si>
    <t>Tersier (m)</t>
  </si>
  <si>
    <t>Pompa (Bh)</t>
  </si>
  <si>
    <t>Embung (Bh)</t>
  </si>
  <si>
    <t>Bendung (Bh)</t>
  </si>
  <si>
    <t>Bangunan Bagi (bh)</t>
  </si>
  <si>
    <t>Bangunan Sadap (bh)</t>
  </si>
  <si>
    <t>Bangunan Bagi Sadap (bh)</t>
  </si>
  <si>
    <t>Pintu Air (bh)</t>
  </si>
  <si>
    <t>Terjun (bh)</t>
  </si>
  <si>
    <t>Rumah Jaga (bh)</t>
  </si>
  <si>
    <t>Jalan Inspeksi (Km)</t>
  </si>
  <si>
    <t>dst</t>
  </si>
  <si>
    <t>….</t>
  </si>
  <si>
    <t>Sawah/Fungsional
(Pemetaan IGT)</t>
  </si>
  <si>
    <t>Free Intake (Bh)</t>
  </si>
  <si>
    <t>Kantor Pengamat  (bh)</t>
  </si>
  <si>
    <t>DATA PRASARANA FISIK - DAERAH IRIGASI PERMUKAAN</t>
  </si>
  <si>
    <t>Bangunan Pintu (bh)</t>
  </si>
  <si>
    <t>Dermaga (bh)</t>
  </si>
  <si>
    <t>Jenis Rawa (Pasut/Lebak)</t>
  </si>
  <si>
    <t>Sumur (bh)</t>
  </si>
  <si>
    <t>Rumah Pompa (bh)</t>
  </si>
  <si>
    <t>Mesin (bh)</t>
  </si>
  <si>
    <t>DATA PRASARANA FISIK - DAERAH IRIGASI RAWA</t>
  </si>
  <si>
    <t>DATA PRASARANA FISIK - DAERAH IRIGASI AIR TANAH</t>
  </si>
  <si>
    <t>Pembuang (m)</t>
  </si>
  <si>
    <t>Tipe Saluran (Terbuka/Tertutup/Campuran)</t>
  </si>
  <si>
    <t>Tanggul  (bh)</t>
  </si>
  <si>
    <t>Tanggul pelindung (m)</t>
  </si>
  <si>
    <t>Sipon (m)</t>
  </si>
  <si>
    <t>Talang (m)</t>
  </si>
  <si>
    <t>Kolam Tando (bh)</t>
  </si>
  <si>
    <t>Jetti (m)</t>
  </si>
  <si>
    <t>DATA REALISASI TANAM DAN PRODUKTIFITAS - DAERAH IRIGASI PERMUKAAN</t>
  </si>
  <si>
    <t>KAB/KOTA :  ................................................................</t>
  </si>
  <si>
    <t>PROVINSI  : ................................................................</t>
  </si>
  <si>
    <t>Luas D.I. Sesuai Permen 14/15 (Ha)</t>
  </si>
  <si>
    <t>Luas Sawah Irigasi (ha)</t>
  </si>
  <si>
    <t>Dst</t>
  </si>
  <si>
    <t>REALISASI TANAM PADI</t>
  </si>
  <si>
    <t xml:space="preserve"> REALISASI TANAM TEBU</t>
  </si>
  <si>
    <t>REALISASI TANAM LAINNYA</t>
  </si>
  <si>
    <t>PRODUKTIFITAS PADI</t>
  </si>
  <si>
    <t>DATA REALISASI TANAM DAN PRODUKTIFITAS - DAERAH IRIGASI RAWA</t>
  </si>
  <si>
    <t>REALISASI TANAM PALAWIJA</t>
  </si>
  <si>
    <t>PALAWIJA</t>
  </si>
  <si>
    <t>Nomor Kode Sumur</t>
  </si>
  <si>
    <t>DATA REALISASI TANAM DAN PRODUKTIFITAS - DAERAH IRIGASI AIR TANAH</t>
  </si>
  <si>
    <t>Keterangan</t>
  </si>
  <si>
    <t xml:space="preserve">seluruh daerah irigasi  yang ada didalam Permen PUPR No.14/PRT/M/2015 sudah dimasukkan seluruhnya. </t>
  </si>
  <si>
    <t>Kolom 4 : Diisi luas baku daerah irigasi sesuai dengan pemetaan geospasial (GIS) yang telah dilakukan. Apabila luas baku sama dengan luas fungsional, maka luas baku dan luas fungsional ditulis sama.</t>
  </si>
  <si>
    <t>Kolom 5 : Diisi luas potensial daerah irigasi sesuai dengan pemetaan geospasial (GIS) yang telah dilakukan.  Apabila luas potensial tidak ada, maka di isi 0.</t>
  </si>
  <si>
    <t>Kolom 6 : Diisi luas fungsional daerah irigasi sesuai dengan pemetaan geospasial (GIS) yang telah dilakukan.</t>
  </si>
  <si>
    <t>Kolom 2 : Diisi nama Daerah irigasi Permukaan dan diurutkan sesuai Permen PUPR No.14/PRT/M/2015. apabila ada daerah irigasi baru, tambah di baris yang paling bawah setelah</t>
  </si>
  <si>
    <t>Kolom 29-30 : Diisi Jumlah Kantor pengamat dan rumah jaga di daerah irigasi tersebut.</t>
  </si>
  <si>
    <t xml:space="preserve">Kolom 3 : Diisi luas Areal irigasi sesuai Permen PUPR No. 14/PRT/M/2015 </t>
  </si>
  <si>
    <t xml:space="preserve">Kolom 7 : Diisi Sumber air daerah irigasi yang dikelola. Sumber air bisa berupa Sungai  (tanpa ada waduk di hulunya), mata Air, embung, danau, atau Waduk ( di hulu sungai tempat bendung berada, </t>
  </si>
  <si>
    <t>ada waduk yang mensuport air setiap tahunnya). Apabila sumber air tersebut memiliki nama, maka tambah keterangan namanya. Contoh : (Sungai Mentari, Waduk Gajah Mungkur, mata air Cemani, dll)</t>
  </si>
  <si>
    <t xml:space="preserve">Kolom 8-11 : Diisi jumlah bangunan utama yang ada didalam daerah irigasi tersebut, apabila bangunan utama berupa bendung, maka yang diisi hanya jumlah bendungnya, apabila bangunan utama ada </t>
  </si>
  <si>
    <t xml:space="preserve">dua pengambilan, yang satu embung, dan yang satunya bendung, mana yang diisi hanya 2 bangunan utama tersebut, dan seterusnya. Mohon pelajari perbedaan antara bendung, free Intake, Embung dan Pompa, </t>
  </si>
  <si>
    <t xml:space="preserve">agar tidak salah dalam mengisi Data. </t>
  </si>
  <si>
    <t>Kolom 2 : Diisi nama Daerah Irigasi Rawa dan diurutkan sesuai Permen PUPR No.14/PRT/M/2015. apabila ada daerah irigasi baru, tambah di baris yang paling bawah setelah</t>
  </si>
  <si>
    <t>Kolom 7 : Diisi Jenis Irigasi Rawa (rawa pasang surut, rawa lebak)</t>
  </si>
  <si>
    <t xml:space="preserve"> dan saluran pembuang bisa di isi dengan angka 0.</t>
  </si>
  <si>
    <t>DATA PRASARANA FISIK - DAERAH IRIGASI TAMBAK</t>
  </si>
  <si>
    <t>Kolom 2 : Diisi nama Daerah irigasi Air Tanah dan diurutkan sesuai Permen PUPR No.14/PRT/M/2015. apabila ada daerah irigasi baru, tambah di baris yang paling bawah setelah</t>
  </si>
  <si>
    <t>Kolom 7-10 : Diisi jumlah bangunan utama yang ada didalam daerah irigasi tersebut.</t>
  </si>
  <si>
    <t>Kolom 17 : Diisi Nilai kondisi jaringan Irigasi sesuai dengan tata cara penilaian IKSI.</t>
  </si>
  <si>
    <t>Kolom 2 : Diisi nama Daerah irigasi Tambak dan diurutkan sesuai Permen PUPR No.14/PRT/M/2015. apabila ada daerah irigasi baru, tambah di baris yang paling bawah setelah</t>
  </si>
  <si>
    <t>Kolom 2 : Diisi nama Daerah irigasi dan diurutkan sesuai Permen PUPR No.14/PRT/M/2015. apabila ada daerah irigasi baru, tambah di baris yang paling bawah setelah</t>
  </si>
  <si>
    <t>Kolom 4 : Diisi luas fungsional daerah irigasi sesuai dengan pemetaan geospasial (GIS) yang telah dilakukan.</t>
  </si>
  <si>
    <t xml:space="preserve">Kolom 5-7 : Diisi Luas Areal yang ditanami Padi pada masa tanam 1 (MT.1), Masa Tanam II (MT.2) dan Masa tanam III (MT.3) . </t>
  </si>
  <si>
    <t xml:space="preserve">Kolom 10-12 : Diisi Luas Areal yang ditanami Palawija pada masa tanam 1 (MT.1), Masa Tanam II (MT.2) dan Masa tanam III (MT.3) . </t>
  </si>
  <si>
    <t xml:space="preserve">Kolom 20-22 : Diisi Luas Areal yang ditanami lain-lain pada masa tanam 1 (MT.1), Masa Tanam II (MT.2) dan Masa tanam III (MT.3) . </t>
  </si>
  <si>
    <t>Kolom 8,13,18,23 : Diisi di isi jumlah total dari luas Masa Tanam I (MT.1), Masa Tanam II (MT.2) dan Masa tanam III (MT.3) di masing-masing jenis tanaman.</t>
  </si>
  <si>
    <t>Total (MT.1 + MT.2 + MT.3) tidak boleh lebih dari 3x luas fungsional Daerah Irigasi.</t>
  </si>
  <si>
    <t xml:space="preserve">Kolom 9,14,19, dan 24 : Diisi nilai IP daerah irigasi per masing-masing jenis tanaman, dihitung dengan rumus : (MT.1 + MT.2 + MT.3) / Luas Fungsional </t>
  </si>
  <si>
    <t>IP permasing-masing jenis tanaman tidak boleh lebih dari 300%</t>
  </si>
  <si>
    <t xml:space="preserve">Kolom 25 : di isi total Hektar areal tertanami di masa tanam I , dihitung dengan rumus : (MT.1 padi + MT.1 Palawija + MT.1 Tebu + MT.1 Lain-lain) </t>
  </si>
  <si>
    <t xml:space="preserve">Kolom 26 : di isi total Hektar areal tertanami di masa tanam II , dihitung dengan rumus : (MT.2 padi + MT.2 Palawija + MT.2 Tebu + MT.2 Lain-lain) </t>
  </si>
  <si>
    <t xml:space="preserve">Kolom 27 : di isi total Hektar areal tertanami di masa tanam III , dihitung dengan rumus : (MT.3 padi + MT.3 Palawija + MT.3 Tebu + MT.3 Lain-lain) </t>
  </si>
  <si>
    <t>Nilai Kolom 25,26,27 tidak boleh lebih dari luas fungsional yang ada didalam daerah irigasi.</t>
  </si>
  <si>
    <t xml:space="preserve">Kolom 28 :  Diisi di isi jumlah total dari luas Masa Tanam I (MT.1), Masa Tanam II (MT.2) dan Masa tanam III (MT.3) </t>
  </si>
  <si>
    <t xml:space="preserve">Kolom 29 :  Diisi di isi jumlah total dari luas Masa Tanam I (MT.1), Masa Tanam II (MT.2) dan Masa tanam III (MT.3) </t>
  </si>
  <si>
    <t>Kolom 29 :  Diisi nilai indeks Pertanaman (IP) total dalam 1 Daerah irigasi, dihitung dengan rumus : (Total MT.1 + Total MT.2 + Total MT.3) / Luas Fungsional.</t>
  </si>
  <si>
    <t>Nilai IP tidak boleh lebih dari 300%</t>
  </si>
  <si>
    <t xml:space="preserve">Kolom 30-32 : Diisi Produktivitas padi pada Masa Tanam I, Masa Tanam II dan Masa Tanam III.  </t>
  </si>
  <si>
    <t>Kolom 33 : Diisi rata-rata produktivitas padi dalam 1 tahun. Dihitung dengan rumus : (Kolom 30 + Kolom 31 + Kolom 32) / 3</t>
  </si>
  <si>
    <t>Kolom 3 : Diisi kode sumur daerah irigasi.</t>
  </si>
  <si>
    <t xml:space="preserve">Kolom 4 : Diisi luas Areal irigasi sesuai Permen PUPR No. 14/PRT/M/2015 </t>
  </si>
  <si>
    <t>Kolom 5 : Diisi luas fungsional daerah irigasi sesuai dengan pemetaan geospasial (GIS) yang telah dilakukan.</t>
  </si>
  <si>
    <t xml:space="preserve">Kolom 6-8 : Diisi Luas Areal yang ditanami Padi pada masa tanam 1 (MT.1), Masa Tanam II (MT.2) dan Masa tanam III (MT.3) . </t>
  </si>
  <si>
    <t xml:space="preserve">Kolom 11-13 : Diisi Luas Areal yang ditanami Palawija pada masa tanam 1 (MT.1), Masa Tanam II (MT.2) dan Masa tanam III (MT.3) . </t>
  </si>
  <si>
    <t xml:space="preserve">Kolom 21-23 : Diisi Luas Areal yang ditanami lain-lain pada masa tanam 1 (MT.1), Masa Tanam II (MT.2) dan Masa tanam III (MT.3) . </t>
  </si>
  <si>
    <t>Kolom 9,14,19,24 : Diisi di isi jumlah total dari luas Masa Tanam I (MT.1), Masa Tanam II (MT.2) dan Masa tanam III (MT.3) di masing-masing jenis tanaman.</t>
  </si>
  <si>
    <t xml:space="preserve">Kolom 10,15,20, dan 25 : Diisi nilai IP daerah irigasi per masing-masing jenis tanaman, dihitung dengan rumus : (MT.1 + MT.2 + MT.3) / Luas Fungsional </t>
  </si>
  <si>
    <t xml:space="preserve">Kolom 26 : di isi total Hektar areal tertanami di masa tanam I , dihitung dengan rumus : (MT.1 padi + MT.1 Palawija + MT.1 Tebu + MT.1 Lain-lain) </t>
  </si>
  <si>
    <t xml:space="preserve">Kolom 27 : di isi total Hektar areal tertanami di masa tanam II , dihitung dengan rumus : (MT.2 padi + MT.2 Palawija + MT.2 Tebu + MT.2 Lain-lain) </t>
  </si>
  <si>
    <t xml:space="preserve">Kolom 28 : di isi total Hektar areal tertanami di masa tanam III , dihitung dengan rumus : (MT.3 padi + MT.3 Palawija + MT.3 Tebu + MT.3 Lain-lain) </t>
  </si>
  <si>
    <t>Nilai Kolom 26,27,28 tidak boleh lebih dari luas fungsional yang ada didalam daerah irigasi.</t>
  </si>
  <si>
    <t>Kolom 30 :  Diisi nilai indeks Pertanaman (IP) total dalam 1 Daerah irigasi, dihitung dengan rumus : (Total MT.1 + Total MT.2 + Total MT.3) / Luas Fungsional.</t>
  </si>
  <si>
    <t xml:space="preserve">Kolom 31-33 : Diisi Produktivitas padi pada Masa Tanam I, Masa Tanam II dan Masa Tanam III.  </t>
  </si>
  <si>
    <t>Kolom 34 : Diisi rata-rata produktivitas padi dalam 1 tahun. Dihitung dengan rumus : (Kolom 30 + Kolom 31 + Kolom 32) / 3</t>
  </si>
  <si>
    <t xml:space="preserve">Kolom 16-18 : Diisi Luas Areal yang ditanami Tebu pada masa tanam 1 (MT.1), Masa Tanam II (MT.2) dan Masa tanam III (MT.3) . </t>
  </si>
  <si>
    <t xml:space="preserve">Kolom 15-17 : Diisi Luas Areal yang ditanami Tebu pada masa tanam 1 (MT.1), Masa Tanam II (MT.2) dan Masa tanam III (MT.3) . </t>
  </si>
  <si>
    <t xml:space="preserve">Kolom 2 : Diisi nama Daerah irigasi dan diurutkan sesuai Permen PUPR No.14/PRT/M/2015. </t>
  </si>
  <si>
    <t xml:space="preserve">apabila ada daerah irigasi baru, tambah di baris yang paling bawah setelah seluruh daerah </t>
  </si>
  <si>
    <t xml:space="preserve">irigasi  yang ada didalam Permen PUPR No.14/PRT/M/2015 sudah dimasukkan seluruhnya. </t>
  </si>
  <si>
    <t>Kolom 4-9 : Diisi sesuai dengan Permen PUPR No.14/PRT/M/2015</t>
  </si>
  <si>
    <t>PROVINSI   : ................................................................</t>
  </si>
  <si>
    <t>Kolom  8-11 : Disisi panjang saluran pembawa yang ada di daerah irigasi tersebut. Apabila saluran pembawa hanya berupa saluran primer, maka saluran sekunder, tersier,</t>
  </si>
  <si>
    <t>Kolam Pengendap (bh)</t>
  </si>
  <si>
    <t>Kolam Pencampur (bh)</t>
  </si>
  <si>
    <t>PROGRES PELAKSANAAN PENGELOLAAN ASET IRIGASI</t>
  </si>
  <si>
    <t>Bangunan Pelengkap</t>
  </si>
  <si>
    <t>Kantor Pengamat (bh)</t>
  </si>
  <si>
    <t>Prasarana</t>
  </si>
  <si>
    <t>……………………………., ......    ............................  20...</t>
  </si>
  <si>
    <t>Kolom 26-27 : Diisi jumlah prasarana yang ada di daerah irigasi tersebut.</t>
  </si>
  <si>
    <t>Kolom 7 : Diisi Sumber air daerah irigasi yang dikelola. Sumber air bisa berupa Sungai  (tanpa ada waduk di hulunya), mata Air, embung, danau, atau Waduk ( di hulu sungai tempat bendung berada)</t>
  </si>
  <si>
    <t>Kolom 8-11 : Diisi jumlah bangunan utama yang ada didalam daerah irigasi tersebut, apabila bangunan utama berupa bendung, maka yang diisi hanya jumlah bendungnya, apabila bangunan utama ada)</t>
  </si>
  <si>
    <t>Kolom  12-15 : Disisi panjang saluran pembawa yang ada di daerah irigasi tersebut. Apabila saluran pembawa hanya berupa saluran primer, maka saluran sekunder, tersier, dan saluran pembuang bisa di isi dengan angka 0.</t>
  </si>
  <si>
    <t>Kolom 16-25 : Diisi Jumlah bangunan yang ada dalam daerah irigasi tersebut. Apabila komponen bangunan tidak ada dalam daerah irigasi, tulis nilainya dengan angka 0.</t>
  </si>
  <si>
    <t>Kolom 12-18 : Diisi Jumlah bangunan yang ada dalam daerah irigasi tersebut. Apabila komponen bangunan tidak ada dalam daerah irigasi, tulis nilainya dengan angka 0.</t>
  </si>
  <si>
    <t>Kolom 19-21 : Diisi jumlah prasarana yang ada di Daerah irigasi tersebut.</t>
  </si>
  <si>
    <t>Kolom 11 : Diisi jenis saluran pembawa yang ada daerah irigasi tersebut, saluran pembawa bisa berupa pipa (Tertutup), saluran terbuka, atau campuran.</t>
  </si>
  <si>
    <t>Kolom 12-15 : Diisi panjang saluran pembawa yang ada didaerah irigasi tersebut sesuai kriteria salurannya.</t>
  </si>
  <si>
    <t>Kolom 16-21 : Jumlah dan panjang bangunan yang ada di Daerah irigasi stersebut.</t>
  </si>
  <si>
    <t>Kolom 22-23 : Diisi jumlah prasarana yang ada di daerah irigasi tersebut.</t>
  </si>
  <si>
    <t>Kolom 16-22 : Diisi Jumlah bangunan yang ada dalam daerah irigasi tersebut. Apabila komponen bangunan tidak ada dalam daerah irigasi, tulis nilainya dengan angka 0.</t>
  </si>
  <si>
    <t>Baik (Ha)</t>
  </si>
  <si>
    <t>Rusak Ringan (Ha)</t>
  </si>
  <si>
    <t>Rusak Sedang (Ha)</t>
  </si>
  <si>
    <t>Rusak Berat (Ha)</t>
  </si>
  <si>
    <t>Total (Ha)</t>
  </si>
  <si>
    <t>Areal Terdampak Kondisi Jaringan Irigasi Permukaan (Ha)</t>
  </si>
  <si>
    <t>B</t>
  </si>
  <si>
    <t>RR</t>
  </si>
  <si>
    <t>RS</t>
  </si>
  <si>
    <t>RB</t>
  </si>
  <si>
    <t>Penyusun dan Penanggungjawab Data,</t>
  </si>
  <si>
    <t>KONDISI JARINGAN IRIGASI (B,RR,RS,RB)</t>
  </si>
  <si>
    <t>Jaringan Irigasi Primer</t>
  </si>
  <si>
    <t>Jaringan Irigasi Sekunder</t>
  </si>
  <si>
    <t>Jaringan Irigasi Pembuang</t>
  </si>
  <si>
    <t>Rerata JI.</t>
  </si>
  <si>
    <t>KAB/KOTA :  DEMAK</t>
  </si>
  <si>
    <t>PROVINSI   : JAWA TENGAH</t>
  </si>
  <si>
    <t>D.I Pelayaran Buyaran</t>
  </si>
  <si>
    <t>D.I Polder Batu</t>
  </si>
  <si>
    <t>D.I Gablog</t>
  </si>
  <si>
    <t>D.I Sumberejo</t>
  </si>
  <si>
    <t>KAB/KOTA  : DEMAK</t>
  </si>
  <si>
    <t xml:space="preserve"> </t>
  </si>
  <si>
    <t>Kepala Dinas Pekerjaan Umum dan Penataan Ruang</t>
  </si>
  <si>
    <t>Kabupaten Demak</t>
  </si>
  <si>
    <t>Drs. Doso Purnomo</t>
  </si>
  <si>
    <t>NIP. 19640501 198503 1 011</t>
  </si>
  <si>
    <t>Demak, ...... Maret 2020</t>
  </si>
  <si>
    <t>Demak,           Maret 2020</t>
  </si>
  <si>
    <t>Kali Kontrak</t>
  </si>
  <si>
    <t>Kali Setu dan Kali Sikut</t>
  </si>
  <si>
    <t>Bendung Gablog</t>
  </si>
  <si>
    <t>Sal. Sek. Sambak</t>
  </si>
  <si>
    <t>Overlay dengan PUSDATARU Provinsi Jawa Tengah</t>
  </si>
  <si>
    <t>Rowo Lawangrejo</t>
  </si>
  <si>
    <t>Rowo Sedo</t>
  </si>
  <si>
    <t>Sudah alih fungsi</t>
  </si>
  <si>
    <t>PROVINSI  : JAWA TENGAH</t>
  </si>
  <si>
    <t>Tidak ditemukan</t>
  </si>
  <si>
    <t>Alih Fungsi</t>
  </si>
  <si>
    <t>Daerah Irigasi tidak ditemukan</t>
  </si>
  <si>
    <t>D.I.T Rowo Sedo</t>
  </si>
  <si>
    <t>Sudah Alih Fungsi</t>
  </si>
  <si>
    <t>Demak, ...... April 2020</t>
  </si>
  <si>
    <t>Luas Irigasi Kabupaten Demak menurut Kondisi Jaringan Irigasi</t>
  </si>
  <si>
    <t>Sumber:PSDA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</si>
</sst>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Segoe UI"/>
      <family val="2"/>
    </font>
    <font>
      <sz val="10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i/>
      <sz val="11"/>
      <color theme="1"/>
      <name val="Segoe UI"/>
      <family val="2"/>
    </font>
    <font>
      <b/>
      <i/>
      <u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6"/>
      <name val="Segoe UI"/>
      <family val="2"/>
    </font>
    <font>
      <b/>
      <sz val="14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4"/>
      <color theme="1"/>
      <name val="Segoe UI"/>
      <family val="2"/>
    </font>
    <font>
      <b/>
      <sz val="10"/>
      <color theme="1"/>
      <name val="Segoe UI"/>
      <family val="2"/>
    </font>
    <font>
      <b/>
      <i/>
      <sz val="10"/>
      <color theme="1"/>
      <name val="Segoe UI"/>
      <family val="2"/>
    </font>
    <font>
      <b/>
      <u/>
      <sz val="10"/>
      <name val="Segoe UI"/>
      <family val="2"/>
    </font>
    <font>
      <sz val="14"/>
      <name val="Segoe UI"/>
      <family val="2"/>
    </font>
    <font>
      <sz val="11"/>
      <color rgb="FFFF0000"/>
      <name val="Segoe UI"/>
      <family val="2"/>
    </font>
    <font>
      <sz val="16"/>
      <name val="Segoe UI"/>
      <family val="2"/>
    </font>
    <font>
      <b/>
      <i/>
      <u/>
      <sz val="10"/>
      <color theme="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Tahoma"/>
      <family val="2"/>
    </font>
    <font>
      <b/>
      <u/>
      <sz val="11"/>
      <name val="Segoe UI"/>
      <family val="2"/>
    </font>
    <font>
      <sz val="11"/>
      <color theme="0"/>
      <name val="Segoe UI"/>
      <family val="2"/>
    </font>
    <font>
      <i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</cellStyleXfs>
  <cellXfs count="314">
    <xf numFmtId="0" fontId="0" fillId="0" borderId="0" xfId="0"/>
    <xf numFmtId="0" fontId="5" fillId="0" borderId="0" xfId="3" applyFont="1"/>
    <xf numFmtId="0" fontId="7" fillId="0" borderId="0" xfId="0" applyFont="1"/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4" xfId="0" applyFont="1" applyBorder="1"/>
    <xf numFmtId="0" fontId="7" fillId="0" borderId="21" xfId="0" applyFont="1" applyBorder="1"/>
    <xf numFmtId="0" fontId="7" fillId="0" borderId="25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26" xfId="0" applyFont="1" applyBorder="1"/>
    <xf numFmtId="0" fontId="7" fillId="0" borderId="22" xfId="0" applyFont="1" applyBorder="1"/>
    <xf numFmtId="0" fontId="8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/>
    </xf>
    <xf numFmtId="41" fontId="6" fillId="0" borderId="0" xfId="6" applyFont="1" applyBorder="1" applyAlignment="1">
      <alignment vertical="center"/>
    </xf>
    <xf numFmtId="0" fontId="7" fillId="0" borderId="0" xfId="5" applyFont="1"/>
    <xf numFmtId="0" fontId="7" fillId="0" borderId="0" xfId="5" applyFont="1" applyBorder="1" applyAlignment="1">
      <alignment horizontal="center" vertical="center"/>
    </xf>
    <xf numFmtId="41" fontId="7" fillId="0" borderId="0" xfId="6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10" fillId="0" borderId="0" xfId="5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30" xfId="0" applyFont="1" applyBorder="1"/>
    <xf numFmtId="0" fontId="7" fillId="0" borderId="31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2" fontId="13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 vertical="center" wrapText="1"/>
    </xf>
    <xf numFmtId="165" fontId="14" fillId="0" borderId="3" xfId="1" applyNumberFormat="1" applyFont="1" applyBorder="1"/>
    <xf numFmtId="0" fontId="13" fillId="0" borderId="3" xfId="0" applyFont="1" applyBorder="1" applyAlignment="1">
      <alignment horizontal="center" vertical="center"/>
    </xf>
    <xf numFmtId="0" fontId="15" fillId="0" borderId="0" xfId="5" applyFont="1" applyAlignment="1">
      <alignment vertical="center" wrapText="1"/>
    </xf>
    <xf numFmtId="0" fontId="15" fillId="0" borderId="0" xfId="5" applyFont="1" applyAlignment="1">
      <alignment vertical="center"/>
    </xf>
    <xf numFmtId="0" fontId="5" fillId="0" borderId="0" xfId="3" applyFont="1" applyAlignment="1">
      <alignment horizontal="center"/>
    </xf>
    <xf numFmtId="0" fontId="18" fillId="0" borderId="0" xfId="3" applyFont="1"/>
    <xf numFmtId="0" fontId="12" fillId="0" borderId="0" xfId="3" applyFont="1" applyBorder="1" applyAlignment="1">
      <alignment horizontal="left"/>
    </xf>
    <xf numFmtId="0" fontId="7" fillId="0" borderId="0" xfId="5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5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165" fontId="14" fillId="0" borderId="5" xfId="1" applyNumberFormat="1" applyFont="1" applyFill="1" applyBorder="1"/>
    <xf numFmtId="165" fontId="14" fillId="0" borderId="5" xfId="0" applyNumberFormat="1" applyFont="1" applyBorder="1"/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165" fontId="14" fillId="0" borderId="9" xfId="1" applyNumberFormat="1" applyFont="1" applyFill="1" applyBorder="1"/>
    <xf numFmtId="165" fontId="14" fillId="0" borderId="9" xfId="0" applyNumberFormat="1" applyFont="1" applyBorder="1"/>
    <xf numFmtId="0" fontId="14" fillId="0" borderId="30" xfId="0" applyFont="1" applyBorder="1" applyAlignment="1">
      <alignment horizontal="center"/>
    </xf>
    <xf numFmtId="0" fontId="14" fillId="0" borderId="30" xfId="0" applyFont="1" applyBorder="1" applyAlignment="1">
      <alignment horizontal="left"/>
    </xf>
    <xf numFmtId="165" fontId="14" fillId="0" borderId="30" xfId="1" applyNumberFormat="1" applyFont="1" applyFill="1" applyBorder="1"/>
    <xf numFmtId="165" fontId="14" fillId="0" borderId="30" xfId="0" applyNumberFormat="1" applyFont="1" applyBorder="1"/>
    <xf numFmtId="0" fontId="14" fillId="0" borderId="6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7" fillId="0" borderId="33" xfId="0" applyFont="1" applyBorder="1"/>
    <xf numFmtId="0" fontId="7" fillId="0" borderId="27" xfId="0" applyFont="1" applyBorder="1"/>
    <xf numFmtId="0" fontId="7" fillId="0" borderId="34" xfId="0" applyFont="1" applyBorder="1"/>
    <xf numFmtId="41" fontId="7" fillId="0" borderId="0" xfId="6" applyFont="1" applyBorder="1" applyAlignment="1">
      <alignment vertical="center" wrapText="1"/>
    </xf>
    <xf numFmtId="2" fontId="13" fillId="2" borderId="11" xfId="3" applyNumberFormat="1" applyFont="1" applyFill="1" applyBorder="1" applyAlignment="1">
      <alignment horizontal="center" vertical="center" wrapText="1"/>
    </xf>
    <xf numFmtId="0" fontId="14" fillId="0" borderId="0" xfId="3" applyFont="1"/>
    <xf numFmtId="0" fontId="13" fillId="0" borderId="0" xfId="3" applyFont="1" applyBorder="1" applyAlignment="1">
      <alignment horizontal="left" vertical="center"/>
    </xf>
    <xf numFmtId="0" fontId="14" fillId="0" borderId="0" xfId="3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5" applyFont="1"/>
    <xf numFmtId="0" fontId="12" fillId="0" borderId="0" xfId="3" applyFont="1" applyAlignment="1">
      <alignment horizontal="left"/>
    </xf>
    <xf numFmtId="0" fontId="12" fillId="0" borderId="0" xfId="3" applyFont="1" applyBorder="1" applyAlignment="1">
      <alignment horizontal="left" vertical="center"/>
    </xf>
    <xf numFmtId="0" fontId="13" fillId="0" borderId="0" xfId="0" applyFont="1" applyBorder="1" applyAlignment="1"/>
    <xf numFmtId="0" fontId="13" fillId="0" borderId="0" xfId="0" applyFont="1" applyAlignment="1">
      <alignment horizontal="left" vertical="center"/>
    </xf>
    <xf numFmtId="0" fontId="14" fillId="0" borderId="0" xfId="0" applyFont="1" applyFill="1"/>
    <xf numFmtId="165" fontId="14" fillId="0" borderId="0" xfId="0" applyNumberFormat="1" applyFont="1"/>
    <xf numFmtId="165" fontId="14" fillId="0" borderId="0" xfId="1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5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9" fillId="0" borderId="0" xfId="0" applyFont="1"/>
    <xf numFmtId="0" fontId="11" fillId="0" borderId="0" xfId="3" applyFont="1" applyAlignment="1">
      <alignment horizontal="left"/>
    </xf>
    <xf numFmtId="0" fontId="11" fillId="0" borderId="0" xfId="3" applyFont="1" applyBorder="1" applyAlignment="1">
      <alignment horizontal="left" vertical="center"/>
    </xf>
    <xf numFmtId="41" fontId="4" fillId="0" borderId="0" xfId="6" applyFont="1" applyBorder="1" applyAlignment="1">
      <alignment horizontal="left" vertical="center"/>
    </xf>
    <xf numFmtId="41" fontId="4" fillId="0" borderId="0" xfId="6" applyFont="1" applyBorder="1" applyAlignment="1">
      <alignment vertical="center"/>
    </xf>
    <xf numFmtId="0" fontId="4" fillId="0" borderId="0" xfId="0" applyFont="1"/>
    <xf numFmtId="1" fontId="14" fillId="0" borderId="9" xfId="3" applyNumberFormat="1" applyFont="1" applyBorder="1" applyAlignment="1">
      <alignment horizontal="center" vertical="center"/>
    </xf>
    <xf numFmtId="165" fontId="14" fillId="0" borderId="9" xfId="4" applyNumberFormat="1" applyFont="1" applyFill="1" applyBorder="1"/>
    <xf numFmtId="165" fontId="14" fillId="0" borderId="9" xfId="3" applyNumberFormat="1" applyFont="1" applyBorder="1"/>
    <xf numFmtId="165" fontId="14" fillId="0" borderId="37" xfId="3" applyNumberFormat="1" applyFont="1" applyBorder="1"/>
    <xf numFmtId="0" fontId="14" fillId="0" borderId="0" xfId="3" applyFont="1" applyAlignment="1">
      <alignment horizontal="center"/>
    </xf>
    <xf numFmtId="165" fontId="14" fillId="0" borderId="0" xfId="4" applyNumberFormat="1" applyFont="1"/>
    <xf numFmtId="1" fontId="13" fillId="2" borderId="3" xfId="3" applyNumberFormat="1" applyFont="1" applyFill="1" applyBorder="1" applyAlignment="1">
      <alignment horizontal="center" vertical="center"/>
    </xf>
    <xf numFmtId="1" fontId="14" fillId="0" borderId="37" xfId="3" applyNumberFormat="1" applyFont="1" applyBorder="1" applyAlignment="1">
      <alignment horizontal="center" vertical="center"/>
    </xf>
    <xf numFmtId="0" fontId="14" fillId="0" borderId="3" xfId="3" applyFont="1" applyBorder="1" applyAlignment="1">
      <alignment horizontal="center"/>
    </xf>
    <xf numFmtId="165" fontId="14" fillId="0" borderId="3" xfId="4" applyNumberFormat="1" applyFont="1" applyBorder="1"/>
    <xf numFmtId="2" fontId="13" fillId="2" borderId="17" xfId="3" applyNumberFormat="1" applyFont="1" applyFill="1" applyBorder="1" applyAlignment="1">
      <alignment horizontal="center" vertical="center" wrapText="1"/>
    </xf>
    <xf numFmtId="1" fontId="13" fillId="2" borderId="11" xfId="3" applyNumberFormat="1" applyFont="1" applyFill="1" applyBorder="1" applyAlignment="1">
      <alignment horizontal="center" vertical="center"/>
    </xf>
    <xf numFmtId="0" fontId="14" fillId="0" borderId="9" xfId="3" applyFont="1" applyBorder="1" applyAlignment="1">
      <alignment horizontal="center"/>
    </xf>
    <xf numFmtId="0" fontId="14" fillId="0" borderId="38" xfId="3" applyFont="1" applyBorder="1" applyAlignment="1"/>
    <xf numFmtId="0" fontId="14" fillId="0" borderId="38" xfId="3" applyFont="1" applyBorder="1"/>
    <xf numFmtId="165" fontId="14" fillId="0" borderId="10" xfId="3" applyNumberFormat="1" applyFont="1" applyBorder="1"/>
    <xf numFmtId="0" fontId="14" fillId="0" borderId="37" xfId="3" applyFont="1" applyBorder="1" applyAlignment="1">
      <alignment horizontal="center"/>
    </xf>
    <xf numFmtId="0" fontId="14" fillId="0" borderId="39" xfId="3" applyFont="1" applyBorder="1" applyAlignment="1"/>
    <xf numFmtId="0" fontId="13" fillId="0" borderId="36" xfId="3" applyFont="1" applyBorder="1"/>
    <xf numFmtId="165" fontId="14" fillId="0" borderId="37" xfId="4" applyNumberFormat="1" applyFont="1" applyBorder="1"/>
    <xf numFmtId="0" fontId="14" fillId="0" borderId="37" xfId="3" applyFont="1" applyBorder="1"/>
    <xf numFmtId="0" fontId="14" fillId="0" borderId="35" xfId="3" applyFont="1" applyBorder="1"/>
    <xf numFmtId="165" fontId="14" fillId="0" borderId="4" xfId="4" applyNumberFormat="1" applyFont="1" applyBorder="1"/>
    <xf numFmtId="0" fontId="22" fillId="0" borderId="0" xfId="5" applyFont="1" applyBorder="1" applyAlignment="1">
      <alignment horizontal="left" vertical="center"/>
    </xf>
    <xf numFmtId="41" fontId="16" fillId="0" borderId="0" xfId="6" applyFont="1" applyBorder="1" applyAlignment="1">
      <alignment vertical="center"/>
    </xf>
    <xf numFmtId="0" fontId="21" fillId="0" borderId="0" xfId="3" applyFont="1"/>
    <xf numFmtId="0" fontId="21" fillId="0" borderId="0" xfId="3" applyFont="1" applyAlignment="1">
      <alignment horizontal="left"/>
    </xf>
    <xf numFmtId="0" fontId="21" fillId="0" borderId="0" xfId="3" applyFont="1" applyBorder="1" applyAlignment="1">
      <alignment horizontal="left"/>
    </xf>
    <xf numFmtId="0" fontId="11" fillId="0" borderId="0" xfId="3" applyFont="1" applyBorder="1" applyAlignment="1"/>
    <xf numFmtId="0" fontId="21" fillId="0" borderId="0" xfId="3" applyFont="1" applyBorder="1"/>
    <xf numFmtId="0" fontId="17" fillId="0" borderId="0" xfId="5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9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165" fontId="14" fillId="0" borderId="3" xfId="1" applyNumberFormat="1" applyFont="1" applyFill="1" applyBorder="1"/>
    <xf numFmtId="165" fontId="14" fillId="0" borderId="30" xfId="0" applyNumberFormat="1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4" fillId="0" borderId="0" xfId="0" applyFont="1"/>
    <xf numFmtId="0" fontId="4" fillId="0" borderId="0" xfId="0" applyFont="1"/>
    <xf numFmtId="0" fontId="5" fillId="0" borderId="0" xfId="3" applyFont="1"/>
    <xf numFmtId="0" fontId="7" fillId="0" borderId="0" xfId="0" applyFont="1"/>
    <xf numFmtId="0" fontId="7" fillId="0" borderId="0" xfId="5" applyFont="1"/>
    <xf numFmtId="0" fontId="4" fillId="0" borderId="0" xfId="5" applyFont="1" applyBorder="1" applyAlignment="1">
      <alignment horizontal="center" vertical="center"/>
    </xf>
    <xf numFmtId="0" fontId="5" fillId="0" borderId="0" xfId="0" applyFont="1"/>
    <xf numFmtId="0" fontId="7" fillId="0" borderId="0" xfId="5" applyFont="1" applyAlignment="1">
      <alignment horizontal="center"/>
    </xf>
    <xf numFmtId="0" fontId="14" fillId="0" borderId="0" xfId="3" applyFont="1"/>
    <xf numFmtId="0" fontId="14" fillId="0" borderId="0" xfId="3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41" fontId="4" fillId="0" borderId="0" xfId="6" applyFont="1" applyBorder="1" applyAlignment="1">
      <alignment horizontal="left" vertical="center"/>
    </xf>
    <xf numFmtId="41" fontId="4" fillId="0" borderId="0" xfId="6" applyFont="1" applyBorder="1" applyAlignment="1">
      <alignment vertical="center"/>
    </xf>
    <xf numFmtId="0" fontId="4" fillId="0" borderId="0" xfId="0" applyFont="1"/>
    <xf numFmtId="165" fontId="14" fillId="0" borderId="9" xfId="4" applyNumberFormat="1" applyFont="1" applyFill="1" applyBorder="1"/>
    <xf numFmtId="1" fontId="13" fillId="2" borderId="3" xfId="3" applyNumberFormat="1" applyFont="1" applyFill="1" applyBorder="1" applyAlignment="1">
      <alignment horizontal="center" vertical="center"/>
    </xf>
    <xf numFmtId="165" fontId="14" fillId="0" borderId="3" xfId="4" applyNumberFormat="1" applyFont="1" applyBorder="1"/>
    <xf numFmtId="0" fontId="14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 vertical="center"/>
    </xf>
    <xf numFmtId="165" fontId="14" fillId="0" borderId="0" xfId="4" applyNumberFormat="1" applyFont="1" applyBorder="1"/>
    <xf numFmtId="0" fontId="5" fillId="0" borderId="0" xfId="0" applyFont="1" applyAlignment="1">
      <alignment horizontal="center"/>
    </xf>
    <xf numFmtId="41" fontId="4" fillId="0" borderId="0" xfId="6" applyFont="1" applyBorder="1" applyAlignment="1">
      <alignment vertical="center" wrapText="1"/>
    </xf>
    <xf numFmtId="165" fontId="5" fillId="0" borderId="0" xfId="4" applyNumberFormat="1" applyFont="1"/>
    <xf numFmtId="2" fontId="25" fillId="3" borderId="3" xfId="0" applyNumberFormat="1" applyFont="1" applyFill="1" applyBorder="1" applyAlignment="1" applyProtection="1">
      <alignment horizontal="center" vertical="center" wrapText="1"/>
    </xf>
    <xf numFmtId="0" fontId="14" fillId="0" borderId="3" xfId="3" applyFont="1" applyBorder="1"/>
    <xf numFmtId="0" fontId="2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4" borderId="0" xfId="0" applyFont="1" applyFill="1"/>
    <xf numFmtId="0" fontId="27" fillId="0" borderId="10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165" fontId="27" fillId="0" borderId="9" xfId="1" applyNumberFormat="1" applyFont="1" applyFill="1" applyBorder="1"/>
    <xf numFmtId="165" fontId="27" fillId="0" borderId="9" xfId="0" applyNumberFormat="1" applyFont="1" applyBorder="1"/>
    <xf numFmtId="0" fontId="27" fillId="0" borderId="31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165" fontId="27" fillId="0" borderId="30" xfId="1" applyNumberFormat="1" applyFont="1" applyFill="1" applyBorder="1"/>
    <xf numFmtId="165" fontId="27" fillId="0" borderId="30" xfId="0" applyNumberFormat="1" applyFont="1" applyBorder="1"/>
    <xf numFmtId="0" fontId="27" fillId="0" borderId="10" xfId="3" applyFont="1" applyBorder="1" applyAlignment="1">
      <alignment horizontal="center"/>
    </xf>
    <xf numFmtId="1" fontId="27" fillId="0" borderId="27" xfId="3" applyNumberFormat="1" applyFont="1" applyBorder="1" applyAlignment="1">
      <alignment horizontal="center" vertical="center"/>
    </xf>
    <xf numFmtId="1" fontId="27" fillId="0" borderId="9" xfId="3" applyNumberFormat="1" applyFont="1" applyBorder="1" applyAlignment="1">
      <alignment horizontal="center" vertical="center"/>
    </xf>
    <xf numFmtId="1" fontId="27" fillId="0" borderId="7" xfId="3" applyNumberFormat="1" applyFont="1" applyBorder="1" applyAlignment="1">
      <alignment horizontal="center" vertical="center"/>
    </xf>
    <xf numFmtId="0" fontId="27" fillId="0" borderId="27" xfId="3" applyFont="1" applyBorder="1"/>
    <xf numFmtId="165" fontId="27" fillId="0" borderId="9" xfId="3" applyNumberFormat="1" applyFont="1" applyBorder="1"/>
    <xf numFmtId="0" fontId="27" fillId="0" borderId="35" xfId="3" applyFont="1" applyBorder="1" applyAlignment="1">
      <alignment horizontal="center"/>
    </xf>
    <xf numFmtId="0" fontId="27" fillId="0" borderId="36" xfId="3" applyFont="1" applyBorder="1"/>
    <xf numFmtId="165" fontId="27" fillId="0" borderId="37" xfId="3" applyNumberFormat="1" applyFont="1" applyBorder="1"/>
    <xf numFmtId="0" fontId="14" fillId="4" borderId="0" xfId="3" applyFont="1" applyFill="1"/>
    <xf numFmtId="0" fontId="14" fillId="4" borderId="0" xfId="0" applyFont="1" applyFill="1"/>
    <xf numFmtId="0" fontId="14" fillId="0" borderId="9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left"/>
    </xf>
    <xf numFmtId="165" fontId="14" fillId="0" borderId="0" xfId="0" applyNumberFormat="1" applyFont="1" applyFill="1"/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33" xfId="0" applyFont="1" applyFill="1" applyBorder="1" applyAlignment="1">
      <alignment horizontal="left"/>
    </xf>
    <xf numFmtId="165" fontId="14" fillId="0" borderId="5" xfId="0" applyNumberFormat="1" applyFont="1" applyFill="1" applyBorder="1"/>
    <xf numFmtId="0" fontId="14" fillId="0" borderId="10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165" fontId="14" fillId="0" borderId="9" xfId="0" applyNumberFormat="1" applyFont="1" applyFill="1" applyBorder="1"/>
    <xf numFmtId="0" fontId="7" fillId="0" borderId="9" xfId="0" applyFont="1" applyFill="1" applyBorder="1"/>
    <xf numFmtId="0" fontId="7" fillId="0" borderId="10" xfId="0" applyFont="1" applyFill="1" applyBorder="1"/>
    <xf numFmtId="0" fontId="7" fillId="0" borderId="29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0" fontId="7" fillId="0" borderId="28" xfId="0" applyFont="1" applyFill="1" applyBorder="1"/>
    <xf numFmtId="165" fontId="14" fillId="4" borderId="0" xfId="0" applyNumberFormat="1" applyFont="1" applyFill="1"/>
    <xf numFmtId="43" fontId="14" fillId="0" borderId="5" xfId="0" applyNumberFormat="1" applyFont="1" applyFill="1" applyBorder="1"/>
    <xf numFmtId="43" fontId="14" fillId="0" borderId="9" xfId="0" applyNumberFormat="1" applyFont="1" applyFill="1" applyBorder="1"/>
    <xf numFmtId="43" fontId="27" fillId="0" borderId="9" xfId="0" applyNumberFormat="1" applyFont="1" applyBorder="1"/>
    <xf numFmtId="43" fontId="27" fillId="0" borderId="30" xfId="0" applyNumberFormat="1" applyFont="1" applyBorder="1"/>
    <xf numFmtId="43" fontId="14" fillId="0" borderId="3" xfId="1" applyNumberFormat="1" applyFont="1" applyFill="1" applyBorder="1"/>
    <xf numFmtId="43" fontId="14" fillId="0" borderId="30" xfId="0" applyNumberFormat="1" applyFont="1" applyBorder="1"/>
    <xf numFmtId="0" fontId="14" fillId="0" borderId="0" xfId="3" applyFont="1" applyFill="1"/>
    <xf numFmtId="1" fontId="14" fillId="0" borderId="7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left"/>
    </xf>
    <xf numFmtId="1" fontId="14" fillId="0" borderId="18" xfId="3" applyNumberFormat="1" applyFont="1" applyFill="1" applyBorder="1" applyAlignment="1">
      <alignment horizontal="center" vertical="center"/>
    </xf>
    <xf numFmtId="0" fontId="14" fillId="0" borderId="3" xfId="3" applyFont="1" applyFill="1" applyBorder="1"/>
    <xf numFmtId="1" fontId="14" fillId="0" borderId="9" xfId="3" applyNumberFormat="1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left"/>
    </xf>
    <xf numFmtId="1" fontId="14" fillId="0" borderId="27" xfId="3" applyNumberFormat="1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center"/>
    </xf>
    <xf numFmtId="0" fontId="14" fillId="0" borderId="40" xfId="3" applyFont="1" applyFill="1" applyBorder="1" applyAlignment="1"/>
    <xf numFmtId="0" fontId="14" fillId="0" borderId="40" xfId="3" applyFont="1" applyFill="1" applyBorder="1"/>
    <xf numFmtId="165" fontId="14" fillId="0" borderId="5" xfId="4" applyNumberFormat="1" applyFont="1" applyFill="1" applyBorder="1"/>
    <xf numFmtId="1" fontId="14" fillId="0" borderId="5" xfId="3" applyNumberFormat="1" applyFont="1" applyFill="1" applyBorder="1"/>
    <xf numFmtId="10" fontId="14" fillId="0" borderId="5" xfId="3" applyNumberFormat="1" applyFont="1" applyFill="1" applyBorder="1"/>
    <xf numFmtId="165" fontId="14" fillId="0" borderId="5" xfId="3" applyNumberFormat="1" applyFont="1" applyFill="1" applyBorder="1"/>
    <xf numFmtId="165" fontId="14" fillId="0" borderId="6" xfId="3" applyNumberFormat="1" applyFont="1" applyFill="1" applyBorder="1"/>
    <xf numFmtId="0" fontId="14" fillId="0" borderId="9" xfId="3" applyFont="1" applyFill="1" applyBorder="1" applyAlignment="1">
      <alignment horizontal="center"/>
    </xf>
    <xf numFmtId="0" fontId="14" fillId="0" borderId="38" xfId="3" applyFont="1" applyFill="1" applyBorder="1" applyAlignment="1"/>
    <xf numFmtId="0" fontId="14" fillId="0" borderId="38" xfId="3" applyFont="1" applyFill="1" applyBorder="1"/>
    <xf numFmtId="1" fontId="14" fillId="0" borderId="9" xfId="3" applyNumberFormat="1" applyFont="1" applyFill="1" applyBorder="1"/>
    <xf numFmtId="10" fontId="14" fillId="0" borderId="9" xfId="3" applyNumberFormat="1" applyFont="1" applyFill="1" applyBorder="1"/>
    <xf numFmtId="165" fontId="14" fillId="0" borderId="9" xfId="3" applyNumberFormat="1" applyFont="1" applyFill="1" applyBorder="1"/>
    <xf numFmtId="165" fontId="14" fillId="0" borderId="10" xfId="3" applyNumberFormat="1" applyFont="1" applyFill="1" applyBorder="1"/>
    <xf numFmtId="10" fontId="14" fillId="0" borderId="5" xfId="0" applyNumberFormat="1" applyFont="1" applyFill="1" applyBorder="1"/>
    <xf numFmtId="10" fontId="14" fillId="0" borderId="9" xfId="0" applyNumberFormat="1" applyFont="1" applyFill="1" applyBorder="1"/>
    <xf numFmtId="0" fontId="27" fillId="0" borderId="10" xfId="0" applyFont="1" applyBorder="1"/>
    <xf numFmtId="0" fontId="27" fillId="0" borderId="29" xfId="0" applyFont="1" applyBorder="1"/>
    <xf numFmtId="0" fontId="27" fillId="0" borderId="31" xfId="0" applyFont="1" applyBorder="1"/>
    <xf numFmtId="0" fontId="27" fillId="0" borderId="26" xfId="0" applyFont="1" applyBorder="1"/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27" fillId="0" borderId="9" xfId="0" applyFont="1" applyBorder="1"/>
    <xf numFmtId="0" fontId="27" fillId="0" borderId="25" xfId="0" applyFont="1" applyBorder="1"/>
    <xf numFmtId="0" fontId="27" fillId="0" borderId="30" xfId="0" applyFont="1" applyBorder="1"/>
    <xf numFmtId="0" fontId="7" fillId="0" borderId="5" xfId="0" applyFont="1" applyBorder="1" applyAlignment="1">
      <alignment horizontal="center"/>
    </xf>
    <xf numFmtId="1" fontId="27" fillId="0" borderId="9" xfId="3" applyNumberFormat="1" applyFont="1" applyFill="1" applyBorder="1" applyAlignment="1">
      <alignment horizontal="center" vertical="center"/>
    </xf>
    <xf numFmtId="1" fontId="27" fillId="0" borderId="7" xfId="3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/>
    <xf numFmtId="1" fontId="14" fillId="0" borderId="0" xfId="3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" fontId="13" fillId="2" borderId="17" xfId="3" applyNumberFormat="1" applyFont="1" applyFill="1" applyBorder="1" applyAlignment="1">
      <alignment horizontal="center" vertical="center"/>
    </xf>
    <xf numFmtId="1" fontId="13" fillId="2" borderId="16" xfId="3" applyNumberFormat="1" applyFont="1" applyFill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1" fontId="13" fillId="2" borderId="17" xfId="3" applyNumberFormat="1" applyFont="1" applyFill="1" applyBorder="1" applyAlignment="1">
      <alignment horizontal="center" vertical="center" wrapText="1"/>
    </xf>
    <xf numFmtId="1" fontId="13" fillId="2" borderId="16" xfId="3" applyNumberFormat="1" applyFont="1" applyFill="1" applyBorder="1" applyAlignment="1">
      <alignment horizontal="center" vertical="center" wrapText="1"/>
    </xf>
    <xf numFmtId="1" fontId="13" fillId="2" borderId="41" xfId="3" applyNumberFormat="1" applyFont="1" applyFill="1" applyBorder="1" applyAlignment="1">
      <alignment horizontal="center" vertical="center" wrapText="1"/>
    </xf>
    <xf numFmtId="2" fontId="13" fillId="2" borderId="4" xfId="3" applyNumberFormat="1" applyFont="1" applyFill="1" applyBorder="1" applyAlignment="1">
      <alignment horizontal="center" vertical="center" wrapText="1"/>
    </xf>
    <xf numFmtId="2" fontId="13" fillId="2" borderId="15" xfId="3" applyNumberFormat="1" applyFont="1" applyFill="1" applyBorder="1" applyAlignment="1">
      <alignment horizontal="center" vertical="center" wrapText="1"/>
    </xf>
    <xf numFmtId="0" fontId="11" fillId="0" borderId="0" xfId="3" applyFont="1" applyBorder="1" applyAlignment="1">
      <alignment horizontal="left"/>
    </xf>
    <xf numFmtId="2" fontId="13" fillId="2" borderId="12" xfId="3" applyNumberFormat="1" applyFont="1" applyFill="1" applyBorder="1" applyAlignment="1">
      <alignment horizontal="center" vertical="center"/>
    </xf>
    <xf numFmtId="2" fontId="13" fillId="2" borderId="1" xfId="3" applyNumberFormat="1" applyFont="1" applyFill="1" applyBorder="1" applyAlignment="1">
      <alignment horizontal="center" vertical="center"/>
    </xf>
    <xf numFmtId="2" fontId="13" fillId="2" borderId="11" xfId="3" applyNumberFormat="1" applyFont="1" applyFill="1" applyBorder="1" applyAlignment="1">
      <alignment horizontal="center" vertical="center"/>
    </xf>
    <xf numFmtId="2" fontId="13" fillId="2" borderId="3" xfId="3" applyNumberFormat="1" applyFont="1" applyFill="1" applyBorder="1" applyAlignment="1">
      <alignment horizontal="center" vertical="center" wrapText="1"/>
    </xf>
    <xf numFmtId="2" fontId="13" fillId="2" borderId="4" xfId="3" applyNumberFormat="1" applyFont="1" applyFill="1" applyBorder="1" applyAlignment="1">
      <alignment horizontal="center" vertical="center"/>
    </xf>
    <xf numFmtId="2" fontId="13" fillId="2" borderId="14" xfId="3" applyNumberFormat="1" applyFont="1" applyFill="1" applyBorder="1" applyAlignment="1">
      <alignment horizontal="center" vertical="center"/>
    </xf>
    <xf numFmtId="0" fontId="13" fillId="2" borderId="12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1" xfId="3" applyFont="1" applyFill="1" applyBorder="1" applyAlignment="1">
      <alignment horizontal="center" vertical="center" wrapText="1"/>
    </xf>
    <xf numFmtId="2" fontId="13" fillId="2" borderId="14" xfId="3" applyNumberFormat="1" applyFont="1" applyFill="1" applyBorder="1" applyAlignment="1">
      <alignment horizontal="center" vertical="center" wrapText="1"/>
    </xf>
    <xf numFmtId="2" fontId="13" fillId="2" borderId="19" xfId="3" applyNumberFormat="1" applyFont="1" applyFill="1" applyBorder="1" applyAlignment="1">
      <alignment horizontal="center" vertical="center" wrapText="1"/>
    </xf>
    <xf numFmtId="2" fontId="13" fillId="2" borderId="13" xfId="3" applyNumberFormat="1" applyFont="1" applyFill="1" applyBorder="1" applyAlignment="1">
      <alignment horizontal="center" vertical="center" wrapText="1"/>
    </xf>
    <xf numFmtId="2" fontId="13" fillId="2" borderId="2" xfId="3" applyNumberFormat="1" applyFont="1" applyFill="1" applyBorder="1" applyAlignment="1">
      <alignment horizontal="center" vertical="center" wrapText="1"/>
    </xf>
    <xf numFmtId="2" fontId="13" fillId="2" borderId="23" xfId="3" applyNumberFormat="1" applyFont="1" applyFill="1" applyBorder="1" applyAlignment="1">
      <alignment horizontal="center" vertical="center" wrapText="1"/>
    </xf>
    <xf numFmtId="2" fontId="13" fillId="2" borderId="17" xfId="3" applyNumberFormat="1" applyFont="1" applyFill="1" applyBorder="1" applyAlignment="1">
      <alignment horizontal="center" vertical="center" wrapText="1"/>
    </xf>
    <xf numFmtId="2" fontId="13" fillId="2" borderId="16" xfId="3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2" fontId="13" fillId="2" borderId="3" xfId="0" applyNumberFormat="1" applyFont="1" applyFill="1" applyBorder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2" fontId="13" fillId="2" borderId="12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1" xfId="0" applyNumberFormat="1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 wrapText="1"/>
    </xf>
    <xf numFmtId="2" fontId="13" fillId="2" borderId="32" xfId="3" applyNumberFormat="1" applyFont="1" applyFill="1" applyBorder="1" applyAlignment="1">
      <alignment horizontal="center" vertical="center" wrapText="1"/>
    </xf>
    <xf numFmtId="2" fontId="13" fillId="2" borderId="12" xfId="3" applyNumberFormat="1" applyFont="1" applyFill="1" applyBorder="1" applyAlignment="1">
      <alignment horizontal="center" vertical="center" wrapText="1"/>
    </xf>
    <xf numFmtId="2" fontId="13" fillId="2" borderId="11" xfId="3" applyNumberFormat="1" applyFont="1" applyFill="1" applyBorder="1" applyAlignment="1">
      <alignment horizontal="center" vertical="center" wrapText="1"/>
    </xf>
    <xf numFmtId="1" fontId="13" fillId="2" borderId="3" xfId="3" applyNumberFormat="1" applyFont="1" applyFill="1" applyBorder="1" applyAlignment="1">
      <alignment horizontal="center" vertical="center"/>
    </xf>
    <xf numFmtId="2" fontId="13" fillId="2" borderId="3" xfId="3" applyNumberFormat="1" applyFont="1" applyFill="1" applyBorder="1" applyAlignment="1">
      <alignment horizontal="center" vertical="center"/>
    </xf>
    <xf numFmtId="2" fontId="25" fillId="3" borderId="3" xfId="0" applyNumberFormat="1" applyFont="1" applyFill="1" applyBorder="1" applyAlignment="1" applyProtection="1">
      <alignment horizontal="center" vertical="center" wrapText="1"/>
    </xf>
    <xf numFmtId="41" fontId="28" fillId="0" borderId="0" xfId="6" applyFont="1" applyBorder="1" applyAlignment="1">
      <alignment vertical="center"/>
    </xf>
  </cellXfs>
  <cellStyles count="7">
    <cellStyle name="Comma" xfId="1" builtinId="3"/>
    <cellStyle name="Comma [0] 2" xfId="6"/>
    <cellStyle name="Comma [0] 9" xfId="2"/>
    <cellStyle name="Comma 7" xfId="4"/>
    <cellStyle name="Normal" xfId="0" builtinId="0"/>
    <cellStyle name="Normal 2" xfId="5"/>
    <cellStyle name="Normal 2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327470</xdr:colOff>
      <xdr:row>1</xdr:row>
      <xdr:rowOff>106074</xdr:rowOff>
    </xdr:from>
    <xdr:ext cx="1442126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873205" y="330192"/>
          <a:ext cx="1442126" cy="28020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200" b="1"/>
            <a:t>FORM</a:t>
          </a:r>
          <a:r>
            <a:rPr lang="en-US" sz="1200" b="1" baseline="0"/>
            <a:t> 1A : ASET-D.I</a:t>
          </a:r>
          <a:endParaRPr lang="en-US" sz="12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255285</xdr:colOff>
      <xdr:row>1</xdr:row>
      <xdr:rowOff>87457</xdr:rowOff>
    </xdr:from>
    <xdr:ext cx="1562864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3960079" y="300369"/>
          <a:ext cx="1562864" cy="28020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200" b="1"/>
            <a:t>FORM</a:t>
          </a:r>
          <a:r>
            <a:rPr lang="en-US" sz="1200" b="1" baseline="0"/>
            <a:t> 1B : ASET-D.I.R</a:t>
          </a:r>
          <a:endParaRPr lang="en-US" sz="12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112569</xdr:colOff>
      <xdr:row>1</xdr:row>
      <xdr:rowOff>121227</xdr:rowOff>
    </xdr:from>
    <xdr:ext cx="1681935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6479501" y="329045"/>
          <a:ext cx="1681935" cy="28020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200" b="1"/>
            <a:t>FORM</a:t>
          </a:r>
          <a:r>
            <a:rPr lang="en-US" sz="1200" b="1" baseline="0"/>
            <a:t> 1C : ASET-D.I.A.T</a:t>
          </a:r>
          <a:endParaRPr lang="en-US" sz="1200" b="1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564001</xdr:colOff>
      <xdr:row>1</xdr:row>
      <xdr:rowOff>113568</xdr:rowOff>
    </xdr:from>
    <xdr:ext cx="1563185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7545715" y="317675"/>
          <a:ext cx="1563185" cy="28020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200" b="1"/>
            <a:t>FORM</a:t>
          </a:r>
          <a:r>
            <a:rPr lang="en-US" sz="1200" b="1" baseline="0"/>
            <a:t> 1D : ASET-D.I.T</a:t>
          </a:r>
          <a:endParaRPr lang="en-US" sz="1200" b="1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438150</xdr:colOff>
      <xdr:row>1</xdr:row>
      <xdr:rowOff>85725</xdr:rowOff>
    </xdr:from>
    <xdr:ext cx="1096647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229725" y="295275"/>
          <a:ext cx="1096647" cy="28020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200" b="1"/>
            <a:t>FORM</a:t>
          </a:r>
          <a:r>
            <a:rPr lang="en-US" sz="1200" b="1" baseline="0"/>
            <a:t> 1E : PAI</a:t>
          </a:r>
          <a:endParaRPr lang="en-US" sz="1200" b="1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333375</xdr:colOff>
      <xdr:row>1</xdr:row>
      <xdr:rowOff>68792</xdr:rowOff>
    </xdr:from>
    <xdr:ext cx="1369862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293292" y="312209"/>
          <a:ext cx="1369862" cy="28020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200" b="1"/>
            <a:t>FORM</a:t>
          </a:r>
          <a:r>
            <a:rPr lang="en-US" sz="1200" b="1" baseline="0"/>
            <a:t> 2A : RTI-D.I</a:t>
          </a:r>
          <a:endParaRPr lang="en-US" sz="1200" b="1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467596</xdr:colOff>
      <xdr:row>1</xdr:row>
      <xdr:rowOff>110093</xdr:rowOff>
    </xdr:from>
    <xdr:ext cx="1449499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5721203" y="355022"/>
          <a:ext cx="1449499" cy="28020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200" b="1"/>
            <a:t>FORM</a:t>
          </a:r>
          <a:r>
            <a:rPr lang="en-US" sz="1200" b="1" baseline="0"/>
            <a:t> 2B : RTI-D.I.R</a:t>
          </a:r>
          <a:endParaRPr lang="en-US" sz="1200" b="1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280147</xdr:colOff>
      <xdr:row>1</xdr:row>
      <xdr:rowOff>78440</xdr:rowOff>
    </xdr:from>
    <xdr:ext cx="1434239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9431000" y="313764"/>
          <a:ext cx="1434239" cy="28020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200" b="1"/>
            <a:t>FORM</a:t>
          </a:r>
          <a:r>
            <a:rPr lang="en-US" sz="1200" b="1" baseline="0"/>
            <a:t> 2C : RTI-D.I.T</a:t>
          </a:r>
          <a:endParaRPr lang="en-US" sz="12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38"/>
  <sheetViews>
    <sheetView view="pageBreakPreview" topLeftCell="S16" zoomScale="85" zoomScaleNormal="40" zoomScaleSheetLayoutView="85" workbookViewId="0">
      <selection activeCell="Z28" sqref="Z28:Z35"/>
    </sheetView>
  </sheetViews>
  <sheetFormatPr defaultRowHeight="16.5" x14ac:dyDescent="0.3"/>
  <cols>
    <col min="1" max="1" width="4.28515625" style="2" bestFit="1" customWidth="1"/>
    <col min="2" max="2" width="5.85546875" style="2" customWidth="1"/>
    <col min="3" max="3" width="17.7109375" style="2" customWidth="1"/>
    <col min="4" max="4" width="19" style="2" customWidth="1"/>
    <col min="5" max="5" width="16.85546875" style="2" customWidth="1"/>
    <col min="6" max="6" width="17.7109375" style="2" customWidth="1"/>
    <col min="7" max="7" width="19.28515625" style="2" customWidth="1"/>
    <col min="8" max="8" width="21.85546875" style="2" customWidth="1"/>
    <col min="9" max="9" width="10" style="2" customWidth="1"/>
    <col min="10" max="10" width="7.5703125" style="2" customWidth="1"/>
    <col min="11" max="11" width="8.5703125" style="2" customWidth="1"/>
    <col min="12" max="12" width="7.85546875" style="2" customWidth="1"/>
    <col min="13" max="13" width="7.7109375" style="2" customWidth="1"/>
    <col min="14" max="14" width="10.140625" style="2" customWidth="1"/>
    <col min="15" max="15" width="8" style="2" customWidth="1"/>
    <col min="16" max="16" width="11.42578125" style="2" customWidth="1"/>
    <col min="17" max="17" width="11.140625" style="2" customWidth="1"/>
    <col min="18" max="18" width="10.5703125" style="2" customWidth="1"/>
    <col min="19" max="19" width="11.85546875" style="2" customWidth="1"/>
    <col min="20" max="20" width="9.85546875" style="2" customWidth="1"/>
    <col min="21" max="21" width="8.5703125" style="2" customWidth="1"/>
    <col min="22" max="22" width="6.7109375" style="2" customWidth="1"/>
    <col min="23" max="23" width="7.5703125" style="2" customWidth="1"/>
    <col min="24" max="24" width="7" style="2" customWidth="1"/>
    <col min="25" max="25" width="10.7109375" style="2" customWidth="1"/>
    <col min="26" max="26" width="9.140625" style="2" customWidth="1"/>
    <col min="27" max="27" width="10.5703125" style="2" customWidth="1"/>
    <col min="28" max="28" width="9.28515625" style="2" customWidth="1"/>
    <col min="29" max="16384" width="9.140625" style="2"/>
  </cols>
  <sheetData>
    <row r="1" spans="1:32" ht="17.25" customHeight="1" x14ac:dyDescent="0.3"/>
    <row r="2" spans="1:32" s="78" customFormat="1" ht="20.25" x14ac:dyDescent="0.35">
      <c r="B2" s="42" t="s">
        <v>61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32" s="90" customFormat="1" ht="20.25" x14ac:dyDescent="0.35">
      <c r="B3" s="79" t="s">
        <v>191</v>
      </c>
      <c r="C3" s="79"/>
      <c r="D3" s="79"/>
      <c r="E3" s="79"/>
      <c r="F3" s="79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128"/>
      <c r="Y3" s="128"/>
      <c r="Z3" s="128"/>
      <c r="AA3" s="129"/>
      <c r="AB3" s="128"/>
      <c r="AC3" s="34"/>
      <c r="AD3" s="34"/>
      <c r="AE3" s="34"/>
      <c r="AF3" s="34"/>
    </row>
    <row r="4" spans="1:32" s="90" customFormat="1" ht="20.25" x14ac:dyDescent="0.35">
      <c r="B4" s="80" t="s">
        <v>192</v>
      </c>
      <c r="C4" s="45"/>
      <c r="D4" s="80"/>
      <c r="E4" s="80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6" spans="1:32" ht="16.5" customHeight="1" x14ac:dyDescent="0.3">
      <c r="A6" s="257" t="s">
        <v>26</v>
      </c>
      <c r="B6" s="258" t="s">
        <v>39</v>
      </c>
      <c r="C6" s="259"/>
      <c r="D6" s="247" t="s">
        <v>40</v>
      </c>
      <c r="E6" s="251"/>
      <c r="F6" s="251"/>
      <c r="G6" s="248"/>
      <c r="H6" s="255" t="s">
        <v>34</v>
      </c>
      <c r="I6" s="249" t="s">
        <v>16</v>
      </c>
      <c r="J6" s="250"/>
      <c r="K6" s="250"/>
      <c r="L6" s="250"/>
      <c r="M6" s="249" t="s">
        <v>37</v>
      </c>
      <c r="N6" s="250"/>
      <c r="O6" s="250"/>
      <c r="P6" s="250"/>
      <c r="Q6" s="249" t="s">
        <v>38</v>
      </c>
      <c r="R6" s="250"/>
      <c r="S6" s="250"/>
      <c r="T6" s="250"/>
      <c r="U6" s="250"/>
      <c r="V6" s="250"/>
      <c r="W6" s="250"/>
      <c r="X6" s="250"/>
      <c r="Y6" s="250"/>
      <c r="Z6" s="250"/>
      <c r="AA6" s="252" t="s">
        <v>161</v>
      </c>
      <c r="AB6" s="253"/>
    </row>
    <row r="7" spans="1:32" ht="65.25" customHeight="1" x14ac:dyDescent="0.3">
      <c r="A7" s="257"/>
      <c r="B7" s="260"/>
      <c r="C7" s="261"/>
      <c r="D7" s="22" t="s">
        <v>41</v>
      </c>
      <c r="E7" s="22" t="s">
        <v>42</v>
      </c>
      <c r="F7" s="22" t="s">
        <v>43</v>
      </c>
      <c r="G7" s="22" t="s">
        <v>58</v>
      </c>
      <c r="H7" s="256"/>
      <c r="I7" s="3" t="s">
        <v>48</v>
      </c>
      <c r="J7" s="31" t="s">
        <v>59</v>
      </c>
      <c r="K7" s="31" t="s">
        <v>47</v>
      </c>
      <c r="L7" s="31" t="s">
        <v>46</v>
      </c>
      <c r="M7" s="31" t="s">
        <v>36</v>
      </c>
      <c r="N7" s="31" t="s">
        <v>44</v>
      </c>
      <c r="O7" s="31" t="s">
        <v>45</v>
      </c>
      <c r="P7" s="31" t="s">
        <v>27</v>
      </c>
      <c r="Q7" s="31" t="s">
        <v>49</v>
      </c>
      <c r="R7" s="31" t="s">
        <v>50</v>
      </c>
      <c r="S7" s="31" t="s">
        <v>51</v>
      </c>
      <c r="T7" s="31" t="s">
        <v>52</v>
      </c>
      <c r="U7" s="31" t="s">
        <v>28</v>
      </c>
      <c r="V7" s="31" t="s">
        <v>74</v>
      </c>
      <c r="W7" s="31" t="s">
        <v>75</v>
      </c>
      <c r="X7" s="31" t="s">
        <v>53</v>
      </c>
      <c r="Y7" s="31" t="s">
        <v>73</v>
      </c>
      <c r="Z7" s="31" t="s">
        <v>55</v>
      </c>
      <c r="AA7" s="134" t="s">
        <v>60</v>
      </c>
      <c r="AB7" s="134" t="s">
        <v>54</v>
      </c>
    </row>
    <row r="8" spans="1:32" x14ac:dyDescent="0.3">
      <c r="A8" s="4">
        <v>1</v>
      </c>
      <c r="B8" s="247">
        <v>2</v>
      </c>
      <c r="C8" s="248"/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  <c r="Z8" s="5">
        <v>25</v>
      </c>
      <c r="AA8" s="5">
        <v>26</v>
      </c>
      <c r="AB8" s="5">
        <v>27</v>
      </c>
    </row>
    <row r="9" spans="1:32" x14ac:dyDescent="0.3">
      <c r="A9" s="23">
        <v>1</v>
      </c>
      <c r="B9" s="24" t="s">
        <v>193</v>
      </c>
      <c r="C9" s="7"/>
      <c r="D9" s="7">
        <v>909</v>
      </c>
      <c r="E9" s="7">
        <v>900</v>
      </c>
      <c r="F9" s="7">
        <v>900</v>
      </c>
      <c r="G9" s="7">
        <v>900</v>
      </c>
      <c r="H9" s="7" t="s">
        <v>205</v>
      </c>
      <c r="I9" s="6"/>
      <c r="J9" s="6">
        <v>1</v>
      </c>
      <c r="K9" s="6"/>
      <c r="L9" s="6"/>
      <c r="M9" s="6">
        <v>1</v>
      </c>
      <c r="N9" s="197">
        <v>12325</v>
      </c>
      <c r="O9" s="197">
        <v>3500</v>
      </c>
      <c r="P9" s="197">
        <v>200</v>
      </c>
      <c r="Q9" s="6"/>
      <c r="R9" s="6">
        <v>8</v>
      </c>
      <c r="S9" s="6">
        <v>3</v>
      </c>
      <c r="T9" s="6">
        <v>27</v>
      </c>
      <c r="U9" s="6">
        <v>15</v>
      </c>
      <c r="V9" s="6">
        <v>1</v>
      </c>
      <c r="W9" s="6"/>
      <c r="X9" s="6"/>
      <c r="Y9" s="197">
        <v>9609</v>
      </c>
      <c r="Z9" s="6">
        <v>3.8</v>
      </c>
      <c r="AA9" s="6">
        <v>1</v>
      </c>
      <c r="AB9" s="6">
        <v>1</v>
      </c>
    </row>
    <row r="10" spans="1:32" x14ac:dyDescent="0.3">
      <c r="A10" s="25">
        <v>2</v>
      </c>
      <c r="B10" s="26" t="s">
        <v>194</v>
      </c>
      <c r="C10" s="9"/>
      <c r="D10" s="9">
        <v>366</v>
      </c>
      <c r="E10" s="9">
        <v>366</v>
      </c>
      <c r="F10" s="9">
        <v>366</v>
      </c>
      <c r="G10" s="9">
        <v>366</v>
      </c>
      <c r="H10" s="9" t="s">
        <v>206</v>
      </c>
      <c r="I10" s="198"/>
      <c r="J10" s="198">
        <v>1</v>
      </c>
      <c r="K10" s="198"/>
      <c r="L10" s="198"/>
      <c r="M10" s="198"/>
      <c r="N10" s="198">
        <v>8000</v>
      </c>
      <c r="O10" s="198">
        <v>4000</v>
      </c>
      <c r="P10" s="198">
        <v>100</v>
      </c>
      <c r="Q10" s="198"/>
      <c r="R10" s="198">
        <v>10</v>
      </c>
      <c r="S10" s="198"/>
      <c r="T10" s="198">
        <v>13</v>
      </c>
      <c r="U10" s="198">
        <v>10</v>
      </c>
      <c r="V10" s="198"/>
      <c r="W10" s="198"/>
      <c r="X10" s="198"/>
      <c r="Y10" s="198">
        <v>3827</v>
      </c>
      <c r="Z10" s="198">
        <v>0.5</v>
      </c>
      <c r="AA10" s="198">
        <v>1</v>
      </c>
      <c r="AB10" s="198">
        <v>1</v>
      </c>
    </row>
    <row r="11" spans="1:32" s="164" customFormat="1" x14ac:dyDescent="0.3">
      <c r="A11" s="194">
        <v>3</v>
      </c>
      <c r="B11" s="195" t="s">
        <v>195</v>
      </c>
      <c r="C11" s="196"/>
      <c r="D11" s="196">
        <v>152</v>
      </c>
      <c r="E11" s="196">
        <v>152</v>
      </c>
      <c r="F11" s="196">
        <v>152</v>
      </c>
      <c r="G11" s="196">
        <v>152</v>
      </c>
      <c r="H11" s="196" t="s">
        <v>207</v>
      </c>
      <c r="I11" s="199">
        <v>1</v>
      </c>
      <c r="J11" s="199">
        <v>1</v>
      </c>
      <c r="K11" s="199"/>
      <c r="L11" s="199"/>
      <c r="M11" s="199"/>
      <c r="N11" s="199">
        <v>1300</v>
      </c>
      <c r="O11" s="199">
        <v>200</v>
      </c>
      <c r="P11" s="199"/>
      <c r="Q11" s="199">
        <v>1</v>
      </c>
      <c r="R11" s="199"/>
      <c r="S11" s="199"/>
      <c r="T11" s="199">
        <v>1</v>
      </c>
      <c r="U11" s="199"/>
      <c r="V11" s="199"/>
      <c r="W11" s="199"/>
      <c r="X11" s="199"/>
      <c r="Y11" s="199">
        <v>700</v>
      </c>
      <c r="Z11" s="199">
        <v>0.35</v>
      </c>
      <c r="AA11" s="199"/>
      <c r="AB11" s="199"/>
    </row>
    <row r="12" spans="1:32" s="164" customFormat="1" x14ac:dyDescent="0.3">
      <c r="A12" s="194">
        <v>4</v>
      </c>
      <c r="B12" s="195" t="s">
        <v>196</v>
      </c>
      <c r="C12" s="196"/>
      <c r="D12" s="196">
        <v>200</v>
      </c>
      <c r="E12" s="196" t="s">
        <v>209</v>
      </c>
      <c r="F12" s="196"/>
      <c r="G12" s="196"/>
      <c r="H12" s="196" t="s">
        <v>208</v>
      </c>
      <c r="I12" s="199"/>
      <c r="J12" s="199"/>
      <c r="K12" s="199"/>
      <c r="L12" s="199"/>
      <c r="M12" s="199"/>
      <c r="N12" s="199">
        <v>3200</v>
      </c>
      <c r="O12" s="199">
        <v>200</v>
      </c>
      <c r="P12" s="199">
        <v>500</v>
      </c>
      <c r="Q12" s="199">
        <v>1</v>
      </c>
      <c r="R12" s="199">
        <v>1</v>
      </c>
      <c r="S12" s="199"/>
      <c r="T12" s="199">
        <v>2</v>
      </c>
      <c r="U12" s="199">
        <v>1</v>
      </c>
      <c r="V12" s="199"/>
      <c r="W12" s="199"/>
      <c r="X12" s="199"/>
      <c r="Y12" s="199">
        <v>1440</v>
      </c>
      <c r="Z12" s="199">
        <v>1.05</v>
      </c>
      <c r="AA12" s="199">
        <v>1</v>
      </c>
      <c r="AB12" s="199"/>
    </row>
    <row r="13" spans="1:32" x14ac:dyDescent="0.3">
      <c r="A13" s="25">
        <v>5</v>
      </c>
      <c r="B13" s="26"/>
      <c r="C13" s="11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32" x14ac:dyDescent="0.3">
      <c r="A14" s="25">
        <v>6</v>
      </c>
      <c r="B14" s="26"/>
      <c r="C14" s="11"/>
      <c r="D14" s="11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32" x14ac:dyDescent="0.3">
      <c r="A15" s="25">
        <v>7</v>
      </c>
      <c r="B15" s="26"/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32" x14ac:dyDescent="0.3">
      <c r="A16" s="25">
        <v>8</v>
      </c>
      <c r="B16" s="26"/>
      <c r="C16" s="11"/>
      <c r="D16" s="11"/>
      <c r="E16" s="11"/>
      <c r="F16" s="11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x14ac:dyDescent="0.3">
      <c r="A17" s="25">
        <v>9</v>
      </c>
      <c r="B17" s="26"/>
      <c r="C17" s="11"/>
      <c r="D17" s="11"/>
      <c r="E17" s="11"/>
      <c r="F17" s="11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x14ac:dyDescent="0.3">
      <c r="A18" s="25">
        <v>10</v>
      </c>
      <c r="B18" s="26"/>
      <c r="C18" s="11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x14ac:dyDescent="0.3">
      <c r="A19" s="25">
        <v>11</v>
      </c>
      <c r="B19" s="26"/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x14ac:dyDescent="0.3">
      <c r="A20" s="25">
        <v>12</v>
      </c>
      <c r="B20" s="26"/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x14ac:dyDescent="0.3">
      <c r="A21" s="25">
        <v>13</v>
      </c>
      <c r="B21" s="26"/>
      <c r="C21" s="11"/>
      <c r="D21" s="11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x14ac:dyDescent="0.3">
      <c r="A22" s="27">
        <v>14</v>
      </c>
      <c r="B22" s="28" t="s">
        <v>57</v>
      </c>
      <c r="C22" s="12" t="s">
        <v>56</v>
      </c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x14ac:dyDescent="0.3">
      <c r="A23" s="252" t="s">
        <v>5</v>
      </c>
      <c r="B23" s="254"/>
      <c r="C23" s="253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</row>
    <row r="25" spans="1:28" s="17" customFormat="1" x14ac:dyDescent="0.3">
      <c r="A25" s="126"/>
      <c r="B25" s="119" t="s">
        <v>25</v>
      </c>
      <c r="C25" s="120"/>
      <c r="D25" s="16"/>
      <c r="E25" s="16"/>
      <c r="F25" s="16"/>
      <c r="G25" s="16"/>
      <c r="H25" s="16"/>
      <c r="I25" s="16"/>
      <c r="J25" s="16"/>
      <c r="K25" s="16"/>
      <c r="L25" s="16"/>
      <c r="Z25" s="143" t="s">
        <v>185</v>
      </c>
    </row>
    <row r="26" spans="1:28" s="17" customFormat="1" x14ac:dyDescent="0.3">
      <c r="A26" s="20"/>
      <c r="B26" s="20">
        <v>1</v>
      </c>
      <c r="C26" s="94" t="s">
        <v>98</v>
      </c>
      <c r="D26" s="19"/>
      <c r="E26" s="19"/>
      <c r="F26" s="19"/>
      <c r="G26" s="19"/>
      <c r="H26" s="19"/>
      <c r="I26" s="19"/>
      <c r="J26" s="19"/>
      <c r="K26" s="19"/>
      <c r="L26" s="19"/>
      <c r="Y26" s="140"/>
      <c r="Z26" s="146" t="s">
        <v>203</v>
      </c>
      <c r="AA26" s="144"/>
      <c r="AB26" s="140"/>
    </row>
    <row r="27" spans="1:28" s="17" customFormat="1" x14ac:dyDescent="0.3">
      <c r="A27" s="20"/>
      <c r="B27" s="20"/>
      <c r="C27" s="94" t="s">
        <v>94</v>
      </c>
      <c r="D27" s="19"/>
      <c r="E27" s="19"/>
      <c r="F27" s="19"/>
      <c r="G27" s="19"/>
      <c r="H27" s="19"/>
      <c r="I27" s="19"/>
      <c r="J27" s="19"/>
      <c r="K27" s="19"/>
      <c r="L27" s="19"/>
      <c r="Y27" s="140"/>
      <c r="Z27" s="147"/>
      <c r="AA27" s="144"/>
      <c r="AB27" s="140"/>
    </row>
    <row r="28" spans="1:28" s="17" customFormat="1" x14ac:dyDescent="0.3">
      <c r="A28" s="20"/>
      <c r="B28" s="20">
        <v>2</v>
      </c>
      <c r="C28" s="94" t="s">
        <v>100</v>
      </c>
      <c r="D28" s="19"/>
      <c r="E28" s="19"/>
      <c r="F28" s="19"/>
      <c r="G28" s="19"/>
      <c r="H28" s="19"/>
      <c r="I28" s="19"/>
      <c r="J28" s="19"/>
      <c r="K28" s="19"/>
      <c r="L28" s="19"/>
      <c r="S28" s="140"/>
      <c r="T28" s="146"/>
      <c r="U28" s="144"/>
      <c r="Y28" s="140"/>
      <c r="Z28" s="146" t="s">
        <v>199</v>
      </c>
      <c r="AA28" s="144"/>
      <c r="AB28" s="140"/>
    </row>
    <row r="29" spans="1:28" s="17" customFormat="1" x14ac:dyDescent="0.3">
      <c r="A29" s="20"/>
      <c r="B29" s="20">
        <v>3</v>
      </c>
      <c r="C29" s="94" t="s">
        <v>95</v>
      </c>
      <c r="D29" s="19"/>
      <c r="E29" s="19"/>
      <c r="F29" s="19"/>
      <c r="G29" s="19"/>
      <c r="H29" s="19"/>
      <c r="I29" s="19"/>
      <c r="J29" s="19"/>
      <c r="K29" s="19"/>
      <c r="L29" s="19"/>
      <c r="S29" s="140"/>
      <c r="T29" s="147"/>
      <c r="U29" s="144"/>
      <c r="Y29" s="140"/>
      <c r="Z29" s="146" t="s">
        <v>200</v>
      </c>
      <c r="AA29" s="144"/>
      <c r="AB29" s="140"/>
    </row>
    <row r="30" spans="1:28" s="17" customFormat="1" x14ac:dyDescent="0.3">
      <c r="A30" s="20"/>
      <c r="B30" s="20">
        <v>4</v>
      </c>
      <c r="C30" s="94" t="s">
        <v>96</v>
      </c>
      <c r="D30" s="19"/>
      <c r="E30" s="19"/>
      <c r="F30" s="19"/>
      <c r="G30" s="19"/>
      <c r="H30" s="19"/>
      <c r="I30" s="19"/>
      <c r="J30" s="19"/>
      <c r="K30" s="19"/>
      <c r="L30" s="19"/>
      <c r="S30" s="140"/>
      <c r="T30" s="146"/>
      <c r="U30" s="144"/>
      <c r="Y30" s="140"/>
      <c r="Z30" s="146"/>
      <c r="AA30" s="144"/>
      <c r="AB30" s="140"/>
    </row>
    <row r="31" spans="1:28" s="17" customFormat="1" x14ac:dyDescent="0.3">
      <c r="A31" s="20"/>
      <c r="B31" s="48">
        <v>5</v>
      </c>
      <c r="C31" s="94" t="s">
        <v>97</v>
      </c>
      <c r="D31" s="19"/>
      <c r="E31" s="19"/>
      <c r="F31" s="19"/>
      <c r="G31" s="19"/>
      <c r="H31" s="19"/>
      <c r="I31" s="19"/>
      <c r="J31" s="19"/>
      <c r="K31" s="19"/>
      <c r="L31" s="19"/>
      <c r="S31" s="140"/>
      <c r="T31" s="146"/>
      <c r="U31" s="144"/>
      <c r="Y31" s="140"/>
      <c r="Z31" s="146"/>
      <c r="AA31" s="144"/>
      <c r="AB31" s="140"/>
    </row>
    <row r="32" spans="1:28" s="17" customFormat="1" x14ac:dyDescent="0.3">
      <c r="A32" s="20"/>
      <c r="B32" s="20">
        <v>6</v>
      </c>
      <c r="C32" s="94" t="s">
        <v>164</v>
      </c>
      <c r="D32" s="19"/>
      <c r="E32" s="19"/>
      <c r="F32" s="19"/>
      <c r="G32" s="19"/>
      <c r="H32" s="19"/>
      <c r="I32" s="19"/>
      <c r="J32" s="19"/>
      <c r="K32" s="19"/>
      <c r="L32" s="19"/>
      <c r="S32" s="140"/>
      <c r="T32" s="146"/>
      <c r="U32" s="144"/>
      <c r="X32" s="17" t="s">
        <v>198</v>
      </c>
      <c r="Y32" s="140"/>
      <c r="Z32" s="146"/>
      <c r="AA32" s="144"/>
      <c r="AB32" s="140"/>
    </row>
    <row r="33" spans="1:28" x14ac:dyDescent="0.3">
      <c r="A33" s="95"/>
      <c r="B33" s="49">
        <v>7</v>
      </c>
      <c r="C33" s="95" t="s">
        <v>165</v>
      </c>
      <c r="S33" s="140"/>
      <c r="T33" s="139"/>
      <c r="U33" s="144"/>
      <c r="Y33" s="140"/>
      <c r="Z33" s="146"/>
      <c r="AA33" s="144"/>
      <c r="AB33" s="139"/>
    </row>
    <row r="34" spans="1:28" x14ac:dyDescent="0.3">
      <c r="A34" s="95"/>
      <c r="B34" s="49"/>
      <c r="C34" s="95" t="s">
        <v>104</v>
      </c>
      <c r="S34" s="140"/>
      <c r="T34" s="146"/>
      <c r="U34" s="144"/>
      <c r="Y34" s="139"/>
      <c r="Z34" s="162" t="s">
        <v>201</v>
      </c>
      <c r="AA34" s="144"/>
      <c r="AB34" s="139"/>
    </row>
    <row r="35" spans="1:28" x14ac:dyDescent="0.3">
      <c r="A35" s="95"/>
      <c r="B35" s="49"/>
      <c r="C35" s="95" t="s">
        <v>105</v>
      </c>
      <c r="S35" s="140"/>
      <c r="T35" s="146"/>
      <c r="U35" s="144"/>
      <c r="Y35" s="139"/>
      <c r="Z35" s="146" t="s">
        <v>202</v>
      </c>
      <c r="AA35" s="144"/>
      <c r="AB35" s="73"/>
    </row>
    <row r="36" spans="1:28" x14ac:dyDescent="0.3">
      <c r="A36" s="95"/>
      <c r="B36" s="49">
        <v>8</v>
      </c>
      <c r="C36" s="95" t="s">
        <v>166</v>
      </c>
      <c r="U36" s="144"/>
      <c r="AA36" s="77"/>
      <c r="AB36" s="73"/>
    </row>
    <row r="37" spans="1:28" x14ac:dyDescent="0.3">
      <c r="A37" s="95"/>
      <c r="B37" s="49">
        <v>9</v>
      </c>
      <c r="C37" s="95" t="s">
        <v>167</v>
      </c>
      <c r="U37" s="144"/>
    </row>
    <row r="38" spans="1:28" x14ac:dyDescent="0.3">
      <c r="A38" s="95"/>
      <c r="B38" s="49">
        <v>10</v>
      </c>
      <c r="C38" s="95" t="s">
        <v>99</v>
      </c>
    </row>
  </sheetData>
  <mergeCells count="10">
    <mergeCell ref="B8:C8"/>
    <mergeCell ref="I6:L6"/>
    <mergeCell ref="D6:G6"/>
    <mergeCell ref="AA6:AB6"/>
    <mergeCell ref="A23:C23"/>
    <mergeCell ref="H6:H7"/>
    <mergeCell ref="A6:A7"/>
    <mergeCell ref="B6:C7"/>
    <mergeCell ref="M6:P6"/>
    <mergeCell ref="Q6:Z6"/>
  </mergeCells>
  <printOptions horizontalCentered="1"/>
  <pageMargins left="0.196850393700787" right="0.196850393700787" top="0.85433070899999997" bottom="0.15748031496063" header="0.31496062992126" footer="0.31496062992126"/>
  <pageSetup paperSize="8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K38"/>
  <sheetViews>
    <sheetView view="pageBreakPreview" topLeftCell="B13" zoomScale="85" zoomScaleNormal="100" zoomScaleSheetLayoutView="85" workbookViewId="0">
      <selection activeCell="T34" sqref="T34:T35"/>
    </sheetView>
  </sheetViews>
  <sheetFormatPr defaultRowHeight="16.5" x14ac:dyDescent="0.3"/>
  <cols>
    <col min="1" max="1" width="4.28515625" style="2" bestFit="1" customWidth="1"/>
    <col min="2" max="2" width="5.85546875" style="2" customWidth="1"/>
    <col min="3" max="3" width="17.7109375" style="2" customWidth="1"/>
    <col min="4" max="4" width="17.42578125" style="2" customWidth="1"/>
    <col min="5" max="5" width="15.5703125" style="2" customWidth="1"/>
    <col min="6" max="6" width="16.42578125" style="2" customWidth="1"/>
    <col min="7" max="7" width="17.85546875" style="2" customWidth="1"/>
    <col min="8" max="8" width="13.85546875" style="2" customWidth="1"/>
    <col min="9" max="9" width="7.5703125" style="2" customWidth="1"/>
    <col min="10" max="10" width="10.28515625" style="2" customWidth="1"/>
    <col min="11" max="11" width="7.7109375" style="2" customWidth="1"/>
    <col min="12" max="12" width="11.5703125" style="2" customWidth="1"/>
    <col min="13" max="13" width="7.5703125" style="2" customWidth="1"/>
    <col min="14" max="14" width="8.140625" style="2" customWidth="1"/>
    <col min="15" max="15" width="6.5703125" style="2" customWidth="1"/>
    <col min="16" max="16" width="10.28515625" style="2" customWidth="1"/>
    <col min="17" max="17" width="10.5703125" style="2" customWidth="1"/>
    <col min="18" max="18" width="8" style="2" customWidth="1"/>
    <col min="19" max="19" width="8.28515625" style="2" customWidth="1"/>
    <col min="20" max="20" width="9.7109375" style="2" customWidth="1"/>
    <col min="21" max="21" width="11" style="2" customWidth="1"/>
    <col min="22" max="22" width="7.85546875" style="2" customWidth="1"/>
    <col min="23" max="16384" width="9.140625" style="2"/>
  </cols>
  <sheetData>
    <row r="2" spans="1:37" s="78" customFormat="1" ht="25.5" customHeight="1" x14ac:dyDescent="0.35">
      <c r="B2" s="42" t="s">
        <v>68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37" s="90" customFormat="1" ht="20.25" x14ac:dyDescent="0.35">
      <c r="B3" s="79" t="s">
        <v>191</v>
      </c>
      <c r="C3" s="79"/>
      <c r="D3" s="79"/>
      <c r="E3" s="79"/>
      <c r="F3" s="79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s="90" customFormat="1" ht="20.25" x14ac:dyDescent="0.35">
      <c r="B4" s="80" t="s">
        <v>192</v>
      </c>
      <c r="C4" s="45"/>
      <c r="D4" s="80"/>
      <c r="E4" s="80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6" spans="1:37" ht="16.5" customHeight="1" x14ac:dyDescent="0.3">
      <c r="A6" s="257" t="s">
        <v>26</v>
      </c>
      <c r="B6" s="258" t="s">
        <v>39</v>
      </c>
      <c r="C6" s="259"/>
      <c r="D6" s="247" t="s">
        <v>40</v>
      </c>
      <c r="E6" s="251"/>
      <c r="F6" s="251"/>
      <c r="G6" s="248"/>
      <c r="H6" s="249" t="s">
        <v>37</v>
      </c>
      <c r="I6" s="250"/>
      <c r="J6" s="250"/>
      <c r="K6" s="250"/>
      <c r="L6" s="250"/>
      <c r="M6" s="249" t="s">
        <v>159</v>
      </c>
      <c r="N6" s="250"/>
      <c r="O6" s="250"/>
      <c r="P6" s="250"/>
      <c r="Q6" s="250"/>
      <c r="R6" s="250"/>
      <c r="S6" s="250"/>
      <c r="T6" s="262" t="s">
        <v>161</v>
      </c>
      <c r="U6" s="262"/>
      <c r="V6" s="262"/>
    </row>
    <row r="7" spans="1:37" ht="66" x14ac:dyDescent="0.3">
      <c r="A7" s="257"/>
      <c r="B7" s="260"/>
      <c r="C7" s="261"/>
      <c r="D7" s="30" t="s">
        <v>41</v>
      </c>
      <c r="E7" s="30" t="s">
        <v>42</v>
      </c>
      <c r="F7" s="30" t="s">
        <v>43</v>
      </c>
      <c r="G7" s="30" t="s">
        <v>58</v>
      </c>
      <c r="H7" s="127" t="s">
        <v>64</v>
      </c>
      <c r="I7" s="127" t="s">
        <v>36</v>
      </c>
      <c r="J7" s="127" t="s">
        <v>44</v>
      </c>
      <c r="K7" s="127" t="s">
        <v>45</v>
      </c>
      <c r="L7" s="127" t="s">
        <v>27</v>
      </c>
      <c r="M7" s="134" t="s">
        <v>29</v>
      </c>
      <c r="N7" s="134" t="s">
        <v>66</v>
      </c>
      <c r="O7" s="134" t="s">
        <v>67</v>
      </c>
      <c r="P7" s="31" t="s">
        <v>62</v>
      </c>
      <c r="Q7" s="31" t="s">
        <v>73</v>
      </c>
      <c r="R7" s="31" t="s">
        <v>28</v>
      </c>
      <c r="S7" s="31" t="s">
        <v>55</v>
      </c>
      <c r="T7" s="134" t="s">
        <v>63</v>
      </c>
      <c r="U7" s="133" t="s">
        <v>160</v>
      </c>
      <c r="V7" s="133" t="s">
        <v>54</v>
      </c>
    </row>
    <row r="8" spans="1:37" x14ac:dyDescent="0.3">
      <c r="A8" s="4">
        <v>1</v>
      </c>
      <c r="B8" s="247">
        <v>2</v>
      </c>
      <c r="C8" s="248"/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</row>
    <row r="9" spans="1:37" x14ac:dyDescent="0.3">
      <c r="A9" s="23">
        <v>1</v>
      </c>
      <c r="B9" s="24" t="s">
        <v>31</v>
      </c>
      <c r="C9" s="7" t="s">
        <v>210</v>
      </c>
      <c r="D9" s="236">
        <v>110</v>
      </c>
      <c r="E9" s="7" t="s">
        <v>216</v>
      </c>
      <c r="F9" s="7"/>
      <c r="G9" s="7"/>
      <c r="H9" s="7"/>
      <c r="I9" s="7"/>
      <c r="J9" s="7"/>
      <c r="K9" s="6"/>
      <c r="L9" s="6"/>
      <c r="M9" s="6"/>
      <c r="N9" s="6"/>
      <c r="O9" s="6"/>
      <c r="P9" s="6"/>
      <c r="Q9" s="6"/>
      <c r="R9" s="6"/>
      <c r="S9" s="6"/>
      <c r="T9" s="23"/>
      <c r="U9" s="23"/>
      <c r="V9" s="23"/>
    </row>
    <row r="10" spans="1:37" x14ac:dyDescent="0.3">
      <c r="A10" s="25">
        <v>2</v>
      </c>
      <c r="B10" s="26" t="s">
        <v>31</v>
      </c>
      <c r="C10" s="9" t="s">
        <v>211</v>
      </c>
      <c r="D10" s="237">
        <v>5</v>
      </c>
      <c r="E10" s="9" t="s">
        <v>212</v>
      </c>
      <c r="F10" s="9"/>
      <c r="G10" s="9"/>
      <c r="H10" s="9"/>
      <c r="I10" s="9"/>
      <c r="J10" s="9"/>
      <c r="K10" s="8"/>
      <c r="L10" s="8"/>
      <c r="M10" s="8"/>
      <c r="N10" s="8"/>
      <c r="O10" s="8"/>
      <c r="P10" s="8"/>
      <c r="Q10" s="8"/>
      <c r="R10" s="8"/>
      <c r="S10" s="8"/>
      <c r="T10" s="25"/>
      <c r="U10" s="25"/>
      <c r="V10" s="25"/>
    </row>
    <row r="11" spans="1:37" x14ac:dyDescent="0.3">
      <c r="A11" s="25">
        <v>3</v>
      </c>
      <c r="B11" s="232" t="s">
        <v>31</v>
      </c>
      <c r="C11" s="233"/>
      <c r="D11" s="11"/>
      <c r="E11" s="11"/>
      <c r="F11" s="11"/>
      <c r="G11" s="11"/>
      <c r="H11" s="11"/>
      <c r="I11" s="11"/>
      <c r="J11" s="11"/>
      <c r="K11" s="10"/>
      <c r="L11" s="10"/>
      <c r="M11" s="10"/>
      <c r="N11" s="10"/>
      <c r="O11" s="10"/>
      <c r="P11" s="10"/>
      <c r="Q11" s="10"/>
      <c r="R11" s="10"/>
      <c r="S11" s="10"/>
      <c r="T11" s="25"/>
      <c r="U11" s="25"/>
      <c r="V11" s="25"/>
    </row>
    <row r="12" spans="1:37" x14ac:dyDescent="0.3">
      <c r="A12" s="25">
        <v>4</v>
      </c>
      <c r="B12" s="232" t="s">
        <v>31</v>
      </c>
      <c r="C12" s="233"/>
      <c r="D12" s="11"/>
      <c r="E12" s="11"/>
      <c r="F12" s="11"/>
      <c r="G12" s="11"/>
      <c r="H12" s="11"/>
      <c r="I12" s="11"/>
      <c r="J12" s="11"/>
      <c r="K12" s="10"/>
      <c r="L12" s="10"/>
      <c r="M12" s="10"/>
      <c r="N12" s="10"/>
      <c r="O12" s="10"/>
      <c r="P12" s="10"/>
      <c r="Q12" s="10"/>
      <c r="R12" s="10"/>
      <c r="S12" s="10"/>
      <c r="T12" s="25"/>
      <c r="U12" s="25"/>
      <c r="V12" s="25"/>
    </row>
    <row r="13" spans="1:37" x14ac:dyDescent="0.3">
      <c r="A13" s="25">
        <v>5</v>
      </c>
      <c r="B13" s="232" t="s">
        <v>31</v>
      </c>
      <c r="C13" s="233"/>
      <c r="D13" s="11"/>
      <c r="E13" s="11"/>
      <c r="F13" s="11"/>
      <c r="G13" s="11"/>
      <c r="H13" s="11"/>
      <c r="I13" s="11"/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25"/>
      <c r="U13" s="25"/>
      <c r="V13" s="25"/>
    </row>
    <row r="14" spans="1:37" x14ac:dyDescent="0.3">
      <c r="A14" s="25">
        <v>6</v>
      </c>
      <c r="B14" s="232" t="s">
        <v>31</v>
      </c>
      <c r="C14" s="233"/>
      <c r="D14" s="11"/>
      <c r="E14" s="11"/>
      <c r="F14" s="11"/>
      <c r="G14" s="11"/>
      <c r="H14" s="11"/>
      <c r="I14" s="11"/>
      <c r="J14" s="11"/>
      <c r="K14" s="10"/>
      <c r="L14" s="10"/>
      <c r="M14" s="10"/>
      <c r="N14" s="10"/>
      <c r="O14" s="10"/>
      <c r="P14" s="10"/>
      <c r="Q14" s="10"/>
      <c r="R14" s="10"/>
      <c r="S14" s="10"/>
      <c r="T14" s="25"/>
      <c r="U14" s="25"/>
      <c r="V14" s="25"/>
    </row>
    <row r="15" spans="1:37" x14ac:dyDescent="0.3">
      <c r="A15" s="25">
        <v>7</v>
      </c>
      <c r="B15" s="232" t="s">
        <v>31</v>
      </c>
      <c r="C15" s="233"/>
      <c r="D15" s="11"/>
      <c r="E15" s="11"/>
      <c r="F15" s="11"/>
      <c r="G15" s="11"/>
      <c r="H15" s="11"/>
      <c r="I15" s="11"/>
      <c r="J15" s="11"/>
      <c r="K15" s="10"/>
      <c r="L15" s="10"/>
      <c r="M15" s="10"/>
      <c r="N15" s="10"/>
      <c r="O15" s="10"/>
      <c r="P15" s="10"/>
      <c r="Q15" s="10"/>
      <c r="R15" s="10"/>
      <c r="S15" s="10"/>
      <c r="T15" s="25"/>
      <c r="U15" s="25"/>
      <c r="V15" s="25"/>
    </row>
    <row r="16" spans="1:37" x14ac:dyDescent="0.3">
      <c r="A16" s="25">
        <v>8</v>
      </c>
      <c r="B16" s="232" t="s">
        <v>31</v>
      </c>
      <c r="C16" s="233"/>
      <c r="D16" s="11"/>
      <c r="E16" s="11"/>
      <c r="F16" s="11"/>
      <c r="G16" s="11"/>
      <c r="H16" s="11"/>
      <c r="I16" s="11"/>
      <c r="J16" s="11"/>
      <c r="K16" s="10"/>
      <c r="L16" s="10"/>
      <c r="M16" s="10"/>
      <c r="N16" s="10"/>
      <c r="O16" s="10"/>
      <c r="P16" s="10"/>
      <c r="Q16" s="10"/>
      <c r="R16" s="10"/>
      <c r="S16" s="10"/>
      <c r="T16" s="25"/>
      <c r="U16" s="25"/>
      <c r="V16" s="25"/>
    </row>
    <row r="17" spans="1:22" x14ac:dyDescent="0.3">
      <c r="A17" s="25">
        <v>9</v>
      </c>
      <c r="B17" s="232" t="s">
        <v>31</v>
      </c>
      <c r="C17" s="233"/>
      <c r="D17" s="11"/>
      <c r="E17" s="11"/>
      <c r="F17" s="11"/>
      <c r="G17" s="11"/>
      <c r="H17" s="11"/>
      <c r="I17" s="11"/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25"/>
      <c r="U17" s="25"/>
      <c r="V17" s="25"/>
    </row>
    <row r="18" spans="1:22" x14ac:dyDescent="0.3">
      <c r="A18" s="25">
        <v>10</v>
      </c>
      <c r="B18" s="232" t="s">
        <v>31</v>
      </c>
      <c r="C18" s="233"/>
      <c r="D18" s="11"/>
      <c r="E18" s="11"/>
      <c r="F18" s="11"/>
      <c r="G18" s="11"/>
      <c r="H18" s="11"/>
      <c r="I18" s="11"/>
      <c r="J18" s="11"/>
      <c r="K18" s="10"/>
      <c r="L18" s="10"/>
      <c r="M18" s="10"/>
      <c r="N18" s="10"/>
      <c r="O18" s="10"/>
      <c r="P18" s="10"/>
      <c r="Q18" s="10"/>
      <c r="R18" s="10"/>
      <c r="S18" s="10"/>
      <c r="T18" s="25"/>
      <c r="U18" s="25"/>
      <c r="V18" s="25"/>
    </row>
    <row r="19" spans="1:22" x14ac:dyDescent="0.3">
      <c r="A19" s="25">
        <v>11</v>
      </c>
      <c r="B19" s="232" t="s">
        <v>31</v>
      </c>
      <c r="C19" s="233"/>
      <c r="D19" s="11"/>
      <c r="E19" s="11"/>
      <c r="F19" s="11"/>
      <c r="G19" s="11"/>
      <c r="H19" s="11"/>
      <c r="I19" s="11"/>
      <c r="J19" s="11"/>
      <c r="K19" s="10"/>
      <c r="L19" s="10"/>
      <c r="M19" s="10"/>
      <c r="N19" s="10"/>
      <c r="O19" s="10"/>
      <c r="P19" s="10"/>
      <c r="Q19" s="10"/>
      <c r="R19" s="10"/>
      <c r="S19" s="10"/>
      <c r="T19" s="25"/>
      <c r="U19" s="25"/>
      <c r="V19" s="25"/>
    </row>
    <row r="20" spans="1:22" x14ac:dyDescent="0.3">
      <c r="A20" s="25">
        <v>12</v>
      </c>
      <c r="B20" s="232" t="s">
        <v>31</v>
      </c>
      <c r="C20" s="233"/>
      <c r="D20" s="11"/>
      <c r="E20" s="11"/>
      <c r="F20" s="11"/>
      <c r="G20" s="11"/>
      <c r="H20" s="11"/>
      <c r="I20" s="11"/>
      <c r="J20" s="11"/>
      <c r="K20" s="10"/>
      <c r="L20" s="10"/>
      <c r="M20" s="10"/>
      <c r="N20" s="10"/>
      <c r="O20" s="10"/>
      <c r="P20" s="10"/>
      <c r="Q20" s="10"/>
      <c r="R20" s="10"/>
      <c r="S20" s="10"/>
      <c r="T20" s="25"/>
      <c r="U20" s="25"/>
      <c r="V20" s="25"/>
    </row>
    <row r="21" spans="1:22" x14ac:dyDescent="0.3">
      <c r="A21" s="25">
        <v>13</v>
      </c>
      <c r="B21" s="232" t="s">
        <v>31</v>
      </c>
      <c r="C21" s="233"/>
      <c r="D21" s="11"/>
      <c r="E21" s="11"/>
      <c r="F21" s="11"/>
      <c r="G21" s="11"/>
      <c r="H21" s="11"/>
      <c r="I21" s="11"/>
      <c r="J21" s="11"/>
      <c r="K21" s="10"/>
      <c r="L21" s="10"/>
      <c r="M21" s="10"/>
      <c r="N21" s="10"/>
      <c r="O21" s="10"/>
      <c r="P21" s="10"/>
      <c r="Q21" s="10"/>
      <c r="R21" s="10"/>
      <c r="S21" s="10"/>
      <c r="T21" s="27"/>
      <c r="U21" s="27"/>
      <c r="V21" s="27"/>
    </row>
    <row r="22" spans="1:22" x14ac:dyDescent="0.3">
      <c r="A22" s="27">
        <v>14</v>
      </c>
      <c r="B22" s="234" t="s">
        <v>57</v>
      </c>
      <c r="C22" s="235" t="s">
        <v>56</v>
      </c>
      <c r="D22" s="12"/>
      <c r="E22" s="12"/>
      <c r="F22" s="12"/>
      <c r="G22" s="12"/>
      <c r="H22" s="12"/>
      <c r="I22" s="12"/>
      <c r="J22" s="12"/>
      <c r="K22" s="13"/>
      <c r="L22" s="13"/>
      <c r="M22" s="13"/>
      <c r="N22" s="13"/>
      <c r="O22" s="13"/>
      <c r="P22" s="13"/>
      <c r="Q22" s="13"/>
      <c r="R22" s="13"/>
      <c r="S22" s="13"/>
      <c r="T22" s="135"/>
      <c r="U22" s="135"/>
      <c r="V22" s="135"/>
    </row>
    <row r="23" spans="1:22" x14ac:dyDescent="0.3">
      <c r="A23" s="262" t="s">
        <v>5</v>
      </c>
      <c r="B23" s="262"/>
      <c r="C23" s="262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</row>
    <row r="25" spans="1:22" s="17" customFormat="1" x14ac:dyDescent="0.3">
      <c r="A25" s="14"/>
      <c r="B25" s="15" t="s">
        <v>25</v>
      </c>
      <c r="C25" s="16"/>
      <c r="D25" s="16"/>
      <c r="E25" s="16"/>
      <c r="F25" s="16"/>
      <c r="G25" s="16"/>
      <c r="H25" s="16"/>
      <c r="I25" s="16"/>
      <c r="J25" s="16"/>
      <c r="T25" s="143" t="s">
        <v>185</v>
      </c>
    </row>
    <row r="26" spans="1:22" s="17" customFormat="1" x14ac:dyDescent="0.3">
      <c r="A26" s="18"/>
      <c r="B26" s="18">
        <v>1</v>
      </c>
      <c r="C26" s="149" t="s">
        <v>106</v>
      </c>
      <c r="D26" s="149"/>
      <c r="E26" s="149"/>
      <c r="F26" s="149"/>
      <c r="G26" s="19"/>
      <c r="H26" s="19"/>
      <c r="I26" s="19"/>
      <c r="J26" s="19"/>
      <c r="P26" s="140"/>
      <c r="Q26" s="140"/>
      <c r="R26" s="140"/>
      <c r="S26" s="140"/>
      <c r="T26" s="146" t="s">
        <v>203</v>
      </c>
      <c r="V26" s="144"/>
    </row>
    <row r="27" spans="1:22" s="17" customFormat="1" x14ac:dyDescent="0.3">
      <c r="A27" s="18"/>
      <c r="B27" s="18"/>
      <c r="C27" s="149" t="s">
        <v>94</v>
      </c>
      <c r="D27" s="149"/>
      <c r="E27" s="149"/>
      <c r="F27" s="149"/>
      <c r="G27" s="19"/>
      <c r="H27" s="19"/>
      <c r="I27" s="19"/>
      <c r="J27" s="19"/>
      <c r="P27" s="140"/>
      <c r="Q27" s="140"/>
      <c r="R27" s="140"/>
      <c r="S27" s="140"/>
      <c r="T27" s="147"/>
      <c r="V27" s="144"/>
    </row>
    <row r="28" spans="1:22" s="17" customFormat="1" x14ac:dyDescent="0.3">
      <c r="A28" s="18"/>
      <c r="B28" s="18">
        <v>2</v>
      </c>
      <c r="C28" s="149" t="s">
        <v>100</v>
      </c>
      <c r="D28" s="149"/>
      <c r="E28" s="149"/>
      <c r="F28" s="149"/>
      <c r="G28" s="19"/>
      <c r="H28" s="19"/>
      <c r="I28" s="19"/>
      <c r="J28" s="19"/>
      <c r="P28" s="140"/>
      <c r="Q28" s="146"/>
      <c r="R28" s="144"/>
      <c r="S28" s="140"/>
      <c r="T28" s="146" t="s">
        <v>199</v>
      </c>
      <c r="V28" s="144"/>
    </row>
    <row r="29" spans="1:22" s="17" customFormat="1" x14ac:dyDescent="0.3">
      <c r="A29" s="18"/>
      <c r="B29" s="18">
        <v>3</v>
      </c>
      <c r="C29" s="149" t="s">
        <v>95</v>
      </c>
      <c r="D29" s="149"/>
      <c r="E29" s="149"/>
      <c r="F29" s="149"/>
      <c r="G29" s="19"/>
      <c r="H29" s="19"/>
      <c r="I29" s="19"/>
      <c r="J29" s="19"/>
      <c r="P29" s="140"/>
      <c r="Q29" s="147"/>
      <c r="R29" s="144"/>
      <c r="S29" s="140"/>
      <c r="T29" s="146" t="s">
        <v>200</v>
      </c>
      <c r="V29" s="144"/>
    </row>
    <row r="30" spans="1:22" s="17" customFormat="1" x14ac:dyDescent="0.3">
      <c r="A30" s="18"/>
      <c r="B30" s="18">
        <v>4</v>
      </c>
      <c r="C30" s="149" t="s">
        <v>96</v>
      </c>
      <c r="D30" s="149"/>
      <c r="E30" s="149"/>
      <c r="F30" s="149"/>
      <c r="G30" s="19"/>
      <c r="H30" s="19"/>
      <c r="I30" s="19"/>
      <c r="J30" s="19"/>
      <c r="P30" s="140"/>
      <c r="Q30" s="146"/>
      <c r="R30" s="144"/>
      <c r="S30" s="140"/>
      <c r="T30" s="146"/>
      <c r="V30" s="144"/>
    </row>
    <row r="31" spans="1:22" s="17" customFormat="1" x14ac:dyDescent="0.3">
      <c r="A31" s="18"/>
      <c r="B31" s="46">
        <v>5</v>
      </c>
      <c r="C31" s="149" t="s">
        <v>97</v>
      </c>
      <c r="D31" s="149"/>
      <c r="E31" s="149"/>
      <c r="F31" s="149"/>
      <c r="G31" s="19"/>
      <c r="H31" s="19"/>
      <c r="I31" s="19"/>
      <c r="J31" s="19"/>
      <c r="P31" s="140"/>
      <c r="Q31" s="146"/>
      <c r="R31" s="144"/>
      <c r="S31" s="140"/>
      <c r="T31" s="146"/>
      <c r="V31" s="144"/>
    </row>
    <row r="32" spans="1:22" s="17" customFormat="1" x14ac:dyDescent="0.3">
      <c r="A32" s="18"/>
      <c r="B32" s="18">
        <v>6</v>
      </c>
      <c r="C32" s="149" t="s">
        <v>107</v>
      </c>
      <c r="D32" s="149"/>
      <c r="E32" s="149"/>
      <c r="F32" s="149"/>
      <c r="G32" s="19"/>
      <c r="H32" s="19"/>
      <c r="I32" s="19"/>
      <c r="J32" s="19"/>
      <c r="P32" s="140"/>
      <c r="Q32" s="146"/>
      <c r="R32" s="144"/>
      <c r="S32" s="140"/>
      <c r="T32" s="146"/>
      <c r="V32" s="144"/>
    </row>
    <row r="33" spans="2:22" x14ac:dyDescent="0.3">
      <c r="B33" s="47">
        <v>7</v>
      </c>
      <c r="C33" s="150" t="s">
        <v>155</v>
      </c>
      <c r="D33" s="150"/>
      <c r="E33" s="150"/>
      <c r="F33" s="150"/>
      <c r="P33" s="140"/>
      <c r="Q33" s="139"/>
      <c r="R33" s="144"/>
      <c r="S33" s="139"/>
      <c r="T33" s="146"/>
      <c r="V33" s="144"/>
    </row>
    <row r="34" spans="2:22" x14ac:dyDescent="0.3">
      <c r="B34" s="47"/>
      <c r="C34" s="150" t="s">
        <v>108</v>
      </c>
      <c r="D34" s="150"/>
      <c r="E34" s="150"/>
      <c r="F34" s="150"/>
      <c r="P34" s="140"/>
      <c r="Q34" s="146"/>
      <c r="R34" s="144"/>
      <c r="S34" s="139"/>
      <c r="T34" s="162" t="s">
        <v>201</v>
      </c>
      <c r="V34" s="144"/>
    </row>
    <row r="35" spans="2:22" x14ac:dyDescent="0.3">
      <c r="B35" s="47">
        <v>8</v>
      </c>
      <c r="C35" s="150" t="s">
        <v>168</v>
      </c>
      <c r="D35" s="150"/>
      <c r="E35" s="150"/>
      <c r="F35" s="150"/>
      <c r="P35" s="140"/>
      <c r="Q35" s="146"/>
      <c r="R35" s="144"/>
      <c r="S35" s="139"/>
      <c r="T35" s="146" t="s">
        <v>202</v>
      </c>
      <c r="V35" s="144"/>
    </row>
    <row r="36" spans="2:22" x14ac:dyDescent="0.3">
      <c r="B36" s="47">
        <v>9</v>
      </c>
      <c r="C36" s="150" t="s">
        <v>169</v>
      </c>
      <c r="D36" s="150"/>
      <c r="E36" s="150"/>
      <c r="F36" s="150"/>
    </row>
    <row r="37" spans="2:22" x14ac:dyDescent="0.3">
      <c r="B37" s="47"/>
    </row>
    <row r="38" spans="2:22" x14ac:dyDescent="0.3">
      <c r="B38" s="47"/>
    </row>
  </sheetData>
  <mergeCells count="8">
    <mergeCell ref="H6:L6"/>
    <mergeCell ref="M6:S6"/>
    <mergeCell ref="T6:V6"/>
    <mergeCell ref="A23:C23"/>
    <mergeCell ref="B8:C8"/>
    <mergeCell ref="A6:A7"/>
    <mergeCell ref="B6:C7"/>
    <mergeCell ref="D6:G6"/>
  </mergeCells>
  <printOptions horizontalCentered="1"/>
  <pageMargins left="0" right="0" top="0.893700787" bottom="0.196850393700787" header="0.31496062992126" footer="0.31496062992126"/>
  <pageSetup paperSize="8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7"/>
  <sheetViews>
    <sheetView view="pageBreakPreview" zoomScale="85" zoomScaleNormal="55" zoomScaleSheetLayoutView="85" workbookViewId="0">
      <selection activeCell="AG4" sqref="AG4"/>
    </sheetView>
  </sheetViews>
  <sheetFormatPr defaultRowHeight="16.5" x14ac:dyDescent="0.3"/>
  <cols>
    <col min="1" max="1" width="4.28515625" style="2" bestFit="1" customWidth="1"/>
    <col min="2" max="2" width="8.7109375" style="2" customWidth="1"/>
    <col min="3" max="3" width="17.7109375" style="2" customWidth="1"/>
    <col min="4" max="4" width="19" style="2" customWidth="1"/>
    <col min="5" max="5" width="16.85546875" style="2" customWidth="1"/>
    <col min="6" max="6" width="17.7109375" style="2" customWidth="1"/>
    <col min="7" max="7" width="22.28515625" style="2" customWidth="1"/>
    <col min="8" max="8" width="16.85546875" style="2" customWidth="1"/>
    <col min="9" max="9" width="16" style="2" customWidth="1"/>
    <col min="10" max="10" width="17.7109375" style="2" customWidth="1"/>
    <col min="11" max="11" width="16.28515625" style="2" customWidth="1"/>
    <col min="12" max="12" width="21.85546875" style="2" customWidth="1"/>
    <col min="13" max="13" width="12.42578125" style="2" customWidth="1"/>
    <col min="14" max="14" width="15.7109375" style="2" customWidth="1"/>
    <col min="15" max="15" width="12.42578125" style="2" customWidth="1"/>
    <col min="16" max="16" width="15.85546875" style="2" customWidth="1"/>
    <col min="17" max="17" width="12.85546875" style="2" customWidth="1"/>
    <col min="18" max="20" width="16.42578125" style="2" customWidth="1"/>
    <col min="21" max="21" width="12.85546875" style="2" customWidth="1"/>
    <col min="22" max="22" width="14.140625" style="2" customWidth="1"/>
    <col min="23" max="23" width="13.42578125" style="2" customWidth="1"/>
    <col min="24" max="24" width="14.42578125" style="2" customWidth="1"/>
    <col min="25" max="16384" width="9.140625" style="2"/>
  </cols>
  <sheetData>
    <row r="2" spans="1:32" s="78" customFormat="1" ht="20.25" x14ac:dyDescent="0.35">
      <c r="B2" s="42" t="s">
        <v>69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32" s="90" customFormat="1" ht="20.25" x14ac:dyDescent="0.35">
      <c r="B3" s="79" t="s">
        <v>79</v>
      </c>
      <c r="C3" s="79"/>
      <c r="D3" s="79"/>
      <c r="E3" s="79"/>
      <c r="F3" s="79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 s="90" customFormat="1" ht="20.25" x14ac:dyDescent="0.35">
      <c r="B4" s="80" t="s">
        <v>154</v>
      </c>
      <c r="C4" s="45"/>
      <c r="D4" s="80"/>
      <c r="E4" s="80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6" spans="1:32" ht="16.5" customHeight="1" x14ac:dyDescent="0.3">
      <c r="A6" s="257" t="s">
        <v>26</v>
      </c>
      <c r="B6" s="258" t="s">
        <v>39</v>
      </c>
      <c r="C6" s="259"/>
      <c r="D6" s="247" t="s">
        <v>40</v>
      </c>
      <c r="E6" s="251"/>
      <c r="F6" s="251"/>
      <c r="G6" s="248"/>
      <c r="H6" s="247" t="s">
        <v>16</v>
      </c>
      <c r="I6" s="251"/>
      <c r="J6" s="251"/>
      <c r="K6" s="248"/>
      <c r="L6" s="250" t="s">
        <v>37</v>
      </c>
      <c r="M6" s="250"/>
      <c r="N6" s="250"/>
      <c r="O6" s="250"/>
      <c r="P6" s="250"/>
      <c r="Q6" s="249" t="s">
        <v>38</v>
      </c>
      <c r="R6" s="250"/>
      <c r="S6" s="250"/>
      <c r="T6" s="250"/>
      <c r="U6" s="250"/>
      <c r="V6" s="250"/>
      <c r="W6" s="262" t="s">
        <v>161</v>
      </c>
      <c r="X6" s="262"/>
    </row>
    <row r="7" spans="1:32" ht="49.5" x14ac:dyDescent="0.3">
      <c r="A7" s="257"/>
      <c r="B7" s="260"/>
      <c r="C7" s="261"/>
      <c r="D7" s="30" t="s">
        <v>41</v>
      </c>
      <c r="E7" s="30" t="s">
        <v>42</v>
      </c>
      <c r="F7" s="30" t="s">
        <v>43</v>
      </c>
      <c r="G7" s="30" t="s">
        <v>58</v>
      </c>
      <c r="H7" s="30" t="s">
        <v>65</v>
      </c>
      <c r="I7" s="30" t="s">
        <v>29</v>
      </c>
      <c r="J7" s="30" t="s">
        <v>66</v>
      </c>
      <c r="K7" s="30" t="s">
        <v>67</v>
      </c>
      <c r="L7" s="29" t="s">
        <v>71</v>
      </c>
      <c r="M7" s="31" t="s">
        <v>36</v>
      </c>
      <c r="N7" s="31" t="s">
        <v>44</v>
      </c>
      <c r="O7" s="31" t="s">
        <v>45</v>
      </c>
      <c r="P7" s="31" t="s">
        <v>70</v>
      </c>
      <c r="Q7" s="31" t="s">
        <v>62</v>
      </c>
      <c r="R7" s="31" t="s">
        <v>49</v>
      </c>
      <c r="S7" s="31" t="s">
        <v>50</v>
      </c>
      <c r="T7" s="31" t="s">
        <v>51</v>
      </c>
      <c r="U7" s="31" t="s">
        <v>28</v>
      </c>
      <c r="V7" s="31" t="s">
        <v>55</v>
      </c>
      <c r="W7" s="133" t="s">
        <v>54</v>
      </c>
      <c r="X7" s="133" t="s">
        <v>160</v>
      </c>
    </row>
    <row r="8" spans="1:32" x14ac:dyDescent="0.3">
      <c r="A8" s="4">
        <v>1</v>
      </c>
      <c r="B8" s="247">
        <v>2</v>
      </c>
      <c r="C8" s="248"/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</row>
    <row r="9" spans="1:32" x14ac:dyDescent="0.3">
      <c r="A9" s="23">
        <v>1</v>
      </c>
      <c r="B9" s="24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32" x14ac:dyDescent="0.3">
      <c r="A10" s="25">
        <v>2</v>
      </c>
      <c r="B10" s="26" t="s">
        <v>33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spans="1:32" x14ac:dyDescent="0.3">
      <c r="A11" s="25">
        <v>3</v>
      </c>
      <c r="B11" s="26" t="s">
        <v>33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32" x14ac:dyDescent="0.3">
      <c r="A12" s="25">
        <v>4</v>
      </c>
      <c r="B12" s="26" t="s">
        <v>33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pans="1:32" x14ac:dyDescent="0.3">
      <c r="A13" s="25">
        <v>5</v>
      </c>
      <c r="B13" s="26" t="s">
        <v>33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1:32" x14ac:dyDescent="0.3">
      <c r="A14" s="25">
        <v>6</v>
      </c>
      <c r="B14" s="26" t="s">
        <v>33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pans="1:32" x14ac:dyDescent="0.3">
      <c r="A15" s="25">
        <v>7</v>
      </c>
      <c r="B15" s="26" t="s">
        <v>33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pans="1:32" x14ac:dyDescent="0.3">
      <c r="A16" s="25">
        <v>8</v>
      </c>
      <c r="B16" s="26" t="s">
        <v>33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4" x14ac:dyDescent="0.3">
      <c r="A17" s="25">
        <v>9</v>
      </c>
      <c r="B17" s="26" t="s">
        <v>33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4" x14ac:dyDescent="0.3">
      <c r="A18" s="25">
        <v>10</v>
      </c>
      <c r="B18" s="26" t="s">
        <v>33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 x14ac:dyDescent="0.3">
      <c r="A19" s="25">
        <v>11</v>
      </c>
      <c r="B19" s="26" t="s">
        <v>33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1:24" x14ac:dyDescent="0.3">
      <c r="A20" s="25">
        <v>12</v>
      </c>
      <c r="B20" s="26" t="s">
        <v>33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x14ac:dyDescent="0.3">
      <c r="A21" s="25">
        <v>13</v>
      </c>
      <c r="B21" s="26" t="s">
        <v>33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x14ac:dyDescent="0.3">
      <c r="A22" s="27">
        <v>14</v>
      </c>
      <c r="B22" s="28" t="s">
        <v>57</v>
      </c>
      <c r="C22" s="70" t="s">
        <v>56</v>
      </c>
      <c r="D22" s="70"/>
      <c r="E22" s="70"/>
      <c r="F22" s="70"/>
      <c r="G22" s="70"/>
      <c r="H22" s="70"/>
      <c r="I22" s="70"/>
      <c r="J22" s="70"/>
      <c r="K22" s="70"/>
      <c r="L22" s="70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x14ac:dyDescent="0.3">
      <c r="A23" s="252" t="s">
        <v>5</v>
      </c>
      <c r="B23" s="254"/>
      <c r="C23" s="253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</row>
    <row r="25" spans="1:24" s="17" customFormat="1" x14ac:dyDescent="0.3">
      <c r="A25" s="14"/>
      <c r="B25" s="119" t="s">
        <v>25</v>
      </c>
      <c r="C25" s="120"/>
      <c r="D25" s="16"/>
      <c r="E25" s="16"/>
      <c r="F25" s="16"/>
      <c r="G25" s="16"/>
      <c r="H25" s="16"/>
      <c r="I25" s="16"/>
      <c r="J25" s="16"/>
      <c r="K25" s="16"/>
      <c r="L25" s="16"/>
      <c r="R25" s="140"/>
      <c r="S25" s="140"/>
      <c r="T25" s="140"/>
      <c r="U25" s="140"/>
      <c r="V25" s="143" t="s">
        <v>185</v>
      </c>
      <c r="X25" s="144"/>
    </row>
    <row r="26" spans="1:24" s="17" customFormat="1" x14ac:dyDescent="0.3">
      <c r="A26" s="18"/>
      <c r="B26" s="20">
        <v>1</v>
      </c>
      <c r="C26" s="94" t="s">
        <v>110</v>
      </c>
      <c r="D26" s="19"/>
      <c r="E26" s="19"/>
      <c r="F26" s="19"/>
      <c r="G26" s="19"/>
      <c r="H26" s="19"/>
      <c r="I26" s="19"/>
      <c r="J26" s="19"/>
      <c r="K26" s="19"/>
      <c r="L26" s="19"/>
      <c r="R26" s="140"/>
      <c r="S26" s="140"/>
      <c r="T26" s="140"/>
      <c r="U26" s="140"/>
      <c r="V26" s="146" t="s">
        <v>162</v>
      </c>
      <c r="X26" s="144"/>
    </row>
    <row r="27" spans="1:24" s="17" customFormat="1" x14ac:dyDescent="0.3">
      <c r="A27" s="18"/>
      <c r="B27" s="20"/>
      <c r="C27" s="94" t="s">
        <v>94</v>
      </c>
      <c r="D27" s="19"/>
      <c r="E27" s="19"/>
      <c r="F27" s="19"/>
      <c r="G27" s="19"/>
      <c r="H27" s="19"/>
      <c r="I27" s="19"/>
      <c r="J27" s="19"/>
      <c r="K27" s="19"/>
      <c r="L27" s="19"/>
      <c r="R27" s="140"/>
      <c r="S27" s="146"/>
      <c r="T27" s="144"/>
      <c r="U27" s="140"/>
      <c r="V27" s="147"/>
      <c r="X27" s="144"/>
    </row>
    <row r="28" spans="1:24" s="17" customFormat="1" x14ac:dyDescent="0.3">
      <c r="A28" s="18"/>
      <c r="B28" s="20">
        <v>2</v>
      </c>
      <c r="C28" s="94" t="s">
        <v>100</v>
      </c>
      <c r="D28" s="19"/>
      <c r="E28" s="19"/>
      <c r="F28" s="19"/>
      <c r="G28" s="19"/>
      <c r="H28" s="19"/>
      <c r="I28" s="19"/>
      <c r="J28" s="19"/>
      <c r="K28" s="19"/>
      <c r="L28" s="19"/>
      <c r="R28" s="140"/>
      <c r="S28" s="147"/>
      <c r="T28" s="144"/>
      <c r="U28" s="140"/>
      <c r="V28" s="146" t="s">
        <v>12</v>
      </c>
      <c r="X28" s="144"/>
    </row>
    <row r="29" spans="1:24" s="17" customFormat="1" x14ac:dyDescent="0.3">
      <c r="A29" s="18"/>
      <c r="B29" s="20">
        <v>3</v>
      </c>
      <c r="C29" s="94" t="s">
        <v>95</v>
      </c>
      <c r="D29" s="19"/>
      <c r="E29" s="19"/>
      <c r="F29" s="19"/>
      <c r="G29" s="19"/>
      <c r="H29" s="19"/>
      <c r="I29" s="19"/>
      <c r="J29" s="19"/>
      <c r="K29" s="19"/>
      <c r="L29" s="19"/>
      <c r="R29" s="140"/>
      <c r="S29" s="146"/>
      <c r="T29" s="144"/>
      <c r="U29" s="140"/>
      <c r="V29" s="146" t="s">
        <v>13</v>
      </c>
      <c r="X29" s="144"/>
    </row>
    <row r="30" spans="1:24" s="17" customFormat="1" x14ac:dyDescent="0.3">
      <c r="A30" s="18"/>
      <c r="B30" s="20">
        <v>4</v>
      </c>
      <c r="C30" s="94" t="s">
        <v>96</v>
      </c>
      <c r="D30" s="19"/>
      <c r="E30" s="19"/>
      <c r="F30" s="19"/>
      <c r="G30" s="19"/>
      <c r="H30" s="19"/>
      <c r="I30" s="19"/>
      <c r="J30" s="19"/>
      <c r="K30" s="19"/>
      <c r="L30" s="19"/>
      <c r="R30" s="140"/>
      <c r="S30" s="146"/>
      <c r="T30" s="144"/>
      <c r="U30" s="140"/>
      <c r="V30" s="146"/>
      <c r="X30" s="144"/>
    </row>
    <row r="31" spans="1:24" s="17" customFormat="1" x14ac:dyDescent="0.3">
      <c r="A31" s="18"/>
      <c r="B31" s="48">
        <v>5</v>
      </c>
      <c r="C31" s="94" t="s">
        <v>97</v>
      </c>
      <c r="D31" s="19"/>
      <c r="E31" s="19"/>
      <c r="F31" s="19"/>
      <c r="G31" s="19"/>
      <c r="H31" s="19"/>
      <c r="I31" s="19"/>
      <c r="J31" s="19"/>
      <c r="K31" s="19"/>
      <c r="L31" s="19"/>
      <c r="R31" s="140"/>
      <c r="S31" s="146"/>
      <c r="T31" s="144"/>
      <c r="U31" s="140"/>
      <c r="V31" s="146"/>
      <c r="X31" s="144"/>
    </row>
    <row r="32" spans="1:24" s="17" customFormat="1" x14ac:dyDescent="0.3">
      <c r="A32" s="18"/>
      <c r="B32" s="49">
        <v>6</v>
      </c>
      <c r="C32" s="95" t="s">
        <v>111</v>
      </c>
      <c r="D32" s="19"/>
      <c r="E32" s="19"/>
      <c r="F32" s="19"/>
      <c r="G32" s="19"/>
      <c r="H32" s="19"/>
      <c r="I32" s="19"/>
      <c r="J32" s="19"/>
      <c r="K32" s="19"/>
      <c r="L32" s="19"/>
      <c r="R32" s="140"/>
      <c r="S32" s="139"/>
      <c r="T32" s="144"/>
      <c r="U32" s="139"/>
      <c r="V32" s="146"/>
      <c r="X32" s="144"/>
    </row>
    <row r="33" spans="2:24" x14ac:dyDescent="0.3">
      <c r="B33" s="49">
        <v>7</v>
      </c>
      <c r="C33" s="95" t="s">
        <v>170</v>
      </c>
      <c r="R33" s="140"/>
      <c r="S33" s="146"/>
      <c r="T33" s="144"/>
      <c r="U33" s="139"/>
      <c r="V33" s="146"/>
      <c r="X33" s="144"/>
    </row>
    <row r="34" spans="2:24" x14ac:dyDescent="0.3">
      <c r="B34" s="49">
        <v>8</v>
      </c>
      <c r="C34" s="95" t="s">
        <v>171</v>
      </c>
      <c r="R34" s="140"/>
      <c r="S34" s="146"/>
      <c r="T34" s="144"/>
      <c r="U34" s="139"/>
      <c r="V34" s="146" t="s">
        <v>14</v>
      </c>
      <c r="X34" s="144"/>
    </row>
    <row r="35" spans="2:24" x14ac:dyDescent="0.3">
      <c r="B35" s="49">
        <v>9</v>
      </c>
      <c r="C35" s="95" t="s">
        <v>112</v>
      </c>
      <c r="V35" s="146" t="s">
        <v>15</v>
      </c>
    </row>
    <row r="36" spans="2:24" x14ac:dyDescent="0.3">
      <c r="B36" s="49">
        <v>10</v>
      </c>
      <c r="C36" s="95" t="s">
        <v>172</v>
      </c>
    </row>
    <row r="37" spans="2:24" x14ac:dyDescent="0.3">
      <c r="B37" s="49">
        <v>11</v>
      </c>
      <c r="C37" s="95" t="s">
        <v>173</v>
      </c>
    </row>
  </sheetData>
  <mergeCells count="9">
    <mergeCell ref="W6:X6"/>
    <mergeCell ref="A23:C23"/>
    <mergeCell ref="B8:C8"/>
    <mergeCell ref="A6:A7"/>
    <mergeCell ref="B6:C7"/>
    <mergeCell ref="D6:G6"/>
    <mergeCell ref="Q6:V6"/>
    <mergeCell ref="L6:P6"/>
    <mergeCell ref="H6:K6"/>
  </mergeCells>
  <printOptions horizontalCentered="1"/>
  <pageMargins left="0.19685039370078741" right="0.19685039370078741" top="0.39370078740157483" bottom="0.19685039370078741" header="0.31496062992125984" footer="0.31496062992125984"/>
  <pageSetup paperSize="8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F39"/>
  <sheetViews>
    <sheetView view="pageBreakPreview" zoomScale="70" zoomScaleNormal="40" zoomScaleSheetLayoutView="70" workbookViewId="0">
      <selection activeCell="W27" sqref="W27"/>
    </sheetView>
  </sheetViews>
  <sheetFormatPr defaultRowHeight="16.5" x14ac:dyDescent="0.3"/>
  <cols>
    <col min="1" max="1" width="4.28515625" style="2" bestFit="1" customWidth="1"/>
    <col min="2" max="2" width="5.85546875" style="2" customWidth="1"/>
    <col min="3" max="3" width="11" style="2" customWidth="1"/>
    <col min="4" max="4" width="19" style="2" customWidth="1"/>
    <col min="5" max="5" width="15.28515625" style="2" customWidth="1"/>
    <col min="6" max="6" width="14.42578125" style="2" customWidth="1"/>
    <col min="7" max="7" width="18.85546875" style="2" customWidth="1"/>
    <col min="8" max="8" width="9.85546875" style="2" customWidth="1"/>
    <col min="9" max="9" width="12" style="2" customWidth="1"/>
    <col min="10" max="10" width="9.28515625" style="2" customWidth="1"/>
    <col min="11" max="11" width="10.7109375" style="2" customWidth="1"/>
    <col min="12" max="12" width="9.28515625" style="2" customWidth="1"/>
    <col min="13" max="13" width="8.28515625" style="2" customWidth="1"/>
    <col min="14" max="14" width="12.28515625" style="2" customWidth="1"/>
    <col min="15" max="15" width="9" style="2" customWidth="1"/>
    <col min="16" max="16" width="13.42578125" style="2" customWidth="1"/>
    <col min="17" max="17" width="11" style="2" customWidth="1"/>
    <col min="18" max="18" width="8.5703125" style="2" customWidth="1"/>
    <col min="19" max="19" width="13.140625" style="2" customWidth="1"/>
    <col min="20" max="20" width="14.140625" style="2" customWidth="1"/>
    <col min="21" max="21" width="10.140625" style="2" customWidth="1"/>
    <col min="22" max="22" width="10.5703125" style="2" customWidth="1"/>
    <col min="23" max="23" width="11.140625" style="2" customWidth="1"/>
    <col min="24" max="24" width="13.28515625" style="2" customWidth="1"/>
    <col min="25" max="25" width="9.28515625" style="2" customWidth="1"/>
    <col min="26" max="16384" width="9.140625" style="2"/>
  </cols>
  <sheetData>
    <row r="2" spans="1:32" s="78" customFormat="1" ht="20.25" x14ac:dyDescent="0.35">
      <c r="B2" s="42" t="s">
        <v>109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32" s="90" customFormat="1" ht="20.25" x14ac:dyDescent="0.35">
      <c r="B3" s="79" t="s">
        <v>191</v>
      </c>
      <c r="C3" s="79"/>
      <c r="D3" s="79"/>
      <c r="E3" s="79"/>
      <c r="F3" s="79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 s="90" customFormat="1" ht="20.25" x14ac:dyDescent="0.35">
      <c r="B4" s="80" t="s">
        <v>192</v>
      </c>
      <c r="C4" s="45"/>
      <c r="D4" s="80"/>
      <c r="E4" s="80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6" spans="1:32" ht="16.5" customHeight="1" x14ac:dyDescent="0.3">
      <c r="A6" s="257" t="s">
        <v>26</v>
      </c>
      <c r="B6" s="265" t="s">
        <v>39</v>
      </c>
      <c r="C6" s="257"/>
      <c r="D6" s="257" t="s">
        <v>40</v>
      </c>
      <c r="E6" s="257"/>
      <c r="F6" s="257"/>
      <c r="G6" s="257"/>
      <c r="H6" s="265" t="s">
        <v>34</v>
      </c>
      <c r="I6" s="264" t="s">
        <v>16</v>
      </c>
      <c r="J6" s="264"/>
      <c r="K6" s="264"/>
      <c r="L6" s="264"/>
      <c r="M6" s="264" t="s">
        <v>37</v>
      </c>
      <c r="N6" s="264"/>
      <c r="O6" s="264"/>
      <c r="P6" s="264"/>
      <c r="Q6" s="264" t="s">
        <v>38</v>
      </c>
      <c r="R6" s="264"/>
      <c r="S6" s="264"/>
      <c r="T6" s="264"/>
      <c r="U6" s="264"/>
      <c r="V6" s="264"/>
      <c r="W6" s="264"/>
      <c r="X6" s="247" t="s">
        <v>161</v>
      </c>
      <c r="Y6" s="248"/>
    </row>
    <row r="7" spans="1:32" ht="54" customHeight="1" x14ac:dyDescent="0.3">
      <c r="A7" s="257"/>
      <c r="B7" s="257"/>
      <c r="C7" s="257"/>
      <c r="D7" s="30" t="s">
        <v>41</v>
      </c>
      <c r="E7" s="30" t="s">
        <v>42</v>
      </c>
      <c r="F7" s="30" t="s">
        <v>43</v>
      </c>
      <c r="G7" s="30" t="s">
        <v>58</v>
      </c>
      <c r="H7" s="265"/>
      <c r="I7" s="31" t="s">
        <v>48</v>
      </c>
      <c r="J7" s="31" t="s">
        <v>59</v>
      </c>
      <c r="K7" s="31" t="s">
        <v>47</v>
      </c>
      <c r="L7" s="31" t="s">
        <v>46</v>
      </c>
      <c r="M7" s="31" t="s">
        <v>36</v>
      </c>
      <c r="N7" s="31" t="s">
        <v>44</v>
      </c>
      <c r="O7" s="31" t="s">
        <v>45</v>
      </c>
      <c r="P7" s="31" t="s">
        <v>27</v>
      </c>
      <c r="Q7" s="130" t="s">
        <v>52</v>
      </c>
      <c r="R7" s="130" t="s">
        <v>76</v>
      </c>
      <c r="S7" s="130" t="s">
        <v>156</v>
      </c>
      <c r="T7" s="130" t="s">
        <v>157</v>
      </c>
      <c r="U7" s="130" t="s">
        <v>77</v>
      </c>
      <c r="V7" s="130" t="s">
        <v>72</v>
      </c>
      <c r="W7" s="31" t="s">
        <v>55</v>
      </c>
      <c r="X7" s="134" t="s">
        <v>60</v>
      </c>
      <c r="Y7" s="134" t="s">
        <v>54</v>
      </c>
    </row>
    <row r="8" spans="1:32" x14ac:dyDescent="0.3">
      <c r="A8" s="4">
        <v>1</v>
      </c>
      <c r="B8" s="260">
        <v>2</v>
      </c>
      <c r="C8" s="261"/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</row>
    <row r="9" spans="1:32" x14ac:dyDescent="0.3">
      <c r="A9" s="241">
        <v>1</v>
      </c>
      <c r="B9" s="24" t="s">
        <v>217</v>
      </c>
      <c r="C9" s="7"/>
      <c r="D9" s="236">
        <v>3</v>
      </c>
      <c r="E9" s="7" t="s">
        <v>218</v>
      </c>
      <c r="F9" s="7"/>
      <c r="G9" s="7"/>
      <c r="H9" s="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32" x14ac:dyDescent="0.3">
      <c r="A10" s="238">
        <v>2</v>
      </c>
      <c r="B10" s="232" t="s">
        <v>32</v>
      </c>
      <c r="C10" s="239"/>
      <c r="D10" s="9"/>
      <c r="E10" s="9"/>
      <c r="F10" s="9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32" x14ac:dyDescent="0.3">
      <c r="A11" s="238">
        <v>3</v>
      </c>
      <c r="B11" s="232" t="s">
        <v>32</v>
      </c>
      <c r="C11" s="233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32" x14ac:dyDescent="0.3">
      <c r="A12" s="238">
        <v>4</v>
      </c>
      <c r="B12" s="232" t="s">
        <v>32</v>
      </c>
      <c r="C12" s="233"/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32" x14ac:dyDescent="0.3">
      <c r="A13" s="238">
        <v>5</v>
      </c>
      <c r="B13" s="232" t="s">
        <v>32</v>
      </c>
      <c r="C13" s="233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32" x14ac:dyDescent="0.3">
      <c r="A14" s="238">
        <v>6</v>
      </c>
      <c r="B14" s="232" t="s">
        <v>32</v>
      </c>
      <c r="C14" s="233"/>
      <c r="D14" s="11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32" x14ac:dyDescent="0.3">
      <c r="A15" s="238">
        <v>7</v>
      </c>
      <c r="B15" s="232" t="s">
        <v>32</v>
      </c>
      <c r="C15" s="233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32" x14ac:dyDescent="0.3">
      <c r="A16" s="238">
        <v>8</v>
      </c>
      <c r="B16" s="232" t="s">
        <v>32</v>
      </c>
      <c r="C16" s="233"/>
      <c r="D16" s="11"/>
      <c r="E16" s="11"/>
      <c r="F16" s="11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x14ac:dyDescent="0.3">
      <c r="A17" s="238">
        <v>9</v>
      </c>
      <c r="B17" s="232" t="s">
        <v>32</v>
      </c>
      <c r="C17" s="233"/>
      <c r="D17" s="11"/>
      <c r="E17" s="11"/>
      <c r="F17" s="11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3">
      <c r="A18" s="238">
        <v>10</v>
      </c>
      <c r="B18" s="232" t="s">
        <v>32</v>
      </c>
      <c r="C18" s="233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3">
      <c r="A19" s="238">
        <v>11</v>
      </c>
      <c r="B19" s="232" t="s">
        <v>32</v>
      </c>
      <c r="C19" s="233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3">
      <c r="A20" s="238">
        <v>12</v>
      </c>
      <c r="B20" s="232" t="s">
        <v>32</v>
      </c>
      <c r="C20" s="233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x14ac:dyDescent="0.3">
      <c r="A21" s="238">
        <v>13</v>
      </c>
      <c r="B21" s="232" t="s">
        <v>32</v>
      </c>
      <c r="C21" s="233"/>
      <c r="D21" s="11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x14ac:dyDescent="0.3">
      <c r="A22" s="240">
        <v>14</v>
      </c>
      <c r="B22" s="234" t="s">
        <v>57</v>
      </c>
      <c r="C22" s="235" t="s">
        <v>56</v>
      </c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x14ac:dyDescent="0.3">
      <c r="A23" s="263" t="s">
        <v>5</v>
      </c>
      <c r="B23" s="263"/>
      <c r="C23" s="263"/>
      <c r="D23" s="135">
        <f>SUM(D9:D22)</f>
        <v>3</v>
      </c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</row>
    <row r="25" spans="1:25" s="17" customFormat="1" x14ac:dyDescent="0.3">
      <c r="A25" s="14"/>
      <c r="B25" s="119" t="s">
        <v>25</v>
      </c>
      <c r="C25" s="120"/>
      <c r="D25" s="16"/>
      <c r="E25" s="16"/>
      <c r="F25" s="16"/>
      <c r="G25" s="16"/>
      <c r="H25" s="16"/>
      <c r="I25" s="16"/>
      <c r="J25" s="16"/>
      <c r="K25" s="16"/>
      <c r="L25" s="16"/>
      <c r="W25" s="143" t="s">
        <v>185</v>
      </c>
    </row>
    <row r="26" spans="1:25" s="17" customFormat="1" x14ac:dyDescent="0.3">
      <c r="A26" s="18"/>
      <c r="B26" s="20">
        <v>1</v>
      </c>
      <c r="C26" s="94" t="s">
        <v>113</v>
      </c>
      <c r="D26" s="19"/>
      <c r="E26" s="19"/>
      <c r="F26" s="19"/>
      <c r="G26" s="19"/>
      <c r="H26" s="19"/>
      <c r="I26" s="19"/>
      <c r="J26" s="19"/>
      <c r="K26" s="19"/>
      <c r="L26" s="19"/>
      <c r="R26" s="140"/>
      <c r="S26" s="140"/>
      <c r="T26" s="140"/>
      <c r="U26" s="140"/>
      <c r="V26" s="140"/>
      <c r="W26" s="146" t="s">
        <v>219</v>
      </c>
      <c r="X26" s="144"/>
      <c r="Y26" s="73"/>
    </row>
    <row r="27" spans="1:25" s="17" customFormat="1" x14ac:dyDescent="0.3">
      <c r="A27" s="18"/>
      <c r="B27" s="20"/>
      <c r="C27" s="94" t="s">
        <v>94</v>
      </c>
      <c r="D27" s="19"/>
      <c r="E27" s="19"/>
      <c r="F27" s="19"/>
      <c r="G27" s="19"/>
      <c r="H27" s="19"/>
      <c r="I27" s="19"/>
      <c r="J27" s="19"/>
      <c r="K27" s="19"/>
      <c r="L27" s="19"/>
      <c r="R27" s="140"/>
      <c r="S27" s="140"/>
      <c r="T27" s="140"/>
      <c r="U27" s="140"/>
      <c r="V27" s="140"/>
      <c r="W27" s="147"/>
      <c r="X27" s="144"/>
      <c r="Y27" s="73"/>
    </row>
    <row r="28" spans="1:25" s="17" customFormat="1" x14ac:dyDescent="0.3">
      <c r="A28" s="18"/>
      <c r="B28" s="20">
        <v>2</v>
      </c>
      <c r="C28" s="94" t="s">
        <v>100</v>
      </c>
      <c r="D28" s="19"/>
      <c r="E28" s="19"/>
      <c r="F28" s="19"/>
      <c r="G28" s="19"/>
      <c r="H28" s="19"/>
      <c r="I28" s="19"/>
      <c r="J28" s="19"/>
      <c r="K28" s="19"/>
      <c r="L28" s="19"/>
      <c r="R28" s="140"/>
      <c r="S28" s="146"/>
      <c r="T28" s="144"/>
      <c r="U28" s="140"/>
      <c r="V28" s="140"/>
      <c r="W28" s="146" t="s">
        <v>199</v>
      </c>
      <c r="X28" s="144"/>
      <c r="Y28" s="73"/>
    </row>
    <row r="29" spans="1:25" s="17" customFormat="1" x14ac:dyDescent="0.3">
      <c r="A29" s="18"/>
      <c r="B29" s="20">
        <v>3</v>
      </c>
      <c r="C29" s="94" t="s">
        <v>95</v>
      </c>
      <c r="D29" s="19"/>
      <c r="E29" s="19"/>
      <c r="F29" s="19"/>
      <c r="G29" s="19"/>
      <c r="H29" s="19"/>
      <c r="I29" s="19"/>
      <c r="J29" s="19"/>
      <c r="K29" s="19"/>
      <c r="L29" s="19"/>
      <c r="R29" s="140"/>
      <c r="S29" s="147"/>
      <c r="T29" s="144"/>
      <c r="U29" s="140"/>
      <c r="V29" s="140"/>
      <c r="W29" s="146" t="s">
        <v>200</v>
      </c>
      <c r="X29" s="144"/>
      <c r="Y29" s="73"/>
    </row>
    <row r="30" spans="1:25" s="17" customFormat="1" x14ac:dyDescent="0.3">
      <c r="A30" s="18"/>
      <c r="B30" s="20">
        <v>4</v>
      </c>
      <c r="C30" s="94" t="s">
        <v>96</v>
      </c>
      <c r="D30" s="19"/>
      <c r="E30" s="19"/>
      <c r="F30" s="19"/>
      <c r="G30" s="19"/>
      <c r="H30" s="19"/>
      <c r="I30" s="19"/>
      <c r="J30" s="19"/>
      <c r="K30" s="19"/>
      <c r="L30" s="19"/>
      <c r="R30" s="140"/>
      <c r="S30" s="146"/>
      <c r="T30" s="144"/>
      <c r="U30" s="140"/>
      <c r="V30" s="140"/>
      <c r="W30" s="146"/>
      <c r="X30" s="144"/>
      <c r="Y30" s="73"/>
    </row>
    <row r="31" spans="1:25" s="17" customFormat="1" x14ac:dyDescent="0.3">
      <c r="A31" s="18"/>
      <c r="B31" s="48">
        <v>5</v>
      </c>
      <c r="C31" s="94" t="s">
        <v>97</v>
      </c>
      <c r="D31" s="19"/>
      <c r="E31" s="19"/>
      <c r="F31" s="19"/>
      <c r="G31" s="19"/>
      <c r="H31" s="19"/>
      <c r="I31" s="19"/>
      <c r="J31" s="19"/>
      <c r="K31" s="19"/>
      <c r="L31" s="19"/>
      <c r="R31" s="140"/>
      <c r="S31" s="146"/>
      <c r="T31" s="144"/>
      <c r="U31" s="140"/>
      <c r="V31" s="140"/>
      <c r="W31" s="146"/>
      <c r="X31" s="144"/>
      <c r="Y31" s="73"/>
    </row>
    <row r="32" spans="1:25" s="17" customFormat="1" x14ac:dyDescent="0.3">
      <c r="A32" s="18"/>
      <c r="B32" s="20">
        <v>6</v>
      </c>
      <c r="C32" s="94" t="s">
        <v>101</v>
      </c>
      <c r="D32" s="19"/>
      <c r="E32" s="19"/>
      <c r="F32" s="19"/>
      <c r="G32" s="19"/>
      <c r="H32" s="19"/>
      <c r="I32" s="19"/>
      <c r="J32" s="19"/>
      <c r="K32" s="19"/>
      <c r="L32" s="19"/>
      <c r="R32" s="140"/>
      <c r="S32" s="146"/>
      <c r="T32" s="144"/>
      <c r="U32" s="140"/>
      <c r="V32" s="140"/>
      <c r="W32" s="146"/>
      <c r="X32" s="144"/>
      <c r="Y32" s="73"/>
    </row>
    <row r="33" spans="1:25" s="17" customFormat="1" x14ac:dyDescent="0.3">
      <c r="A33" s="21"/>
      <c r="B33" s="20"/>
      <c r="C33" s="94" t="s">
        <v>102</v>
      </c>
      <c r="D33" s="16"/>
      <c r="E33" s="16"/>
      <c r="F33" s="16"/>
      <c r="G33" s="16"/>
      <c r="H33" s="16"/>
      <c r="I33" s="16"/>
      <c r="J33" s="16"/>
      <c r="K33" s="16"/>
      <c r="L33" s="16"/>
      <c r="R33" s="140"/>
      <c r="S33" s="139"/>
      <c r="T33" s="144"/>
      <c r="U33" s="139"/>
      <c r="V33" s="140"/>
      <c r="W33" s="146"/>
      <c r="X33" s="144"/>
      <c r="Y33" s="73"/>
    </row>
    <row r="34" spans="1:25" x14ac:dyDescent="0.3">
      <c r="B34" s="49">
        <v>7</v>
      </c>
      <c r="C34" s="95" t="s">
        <v>103</v>
      </c>
      <c r="R34" s="140"/>
      <c r="S34" s="146"/>
      <c r="T34" s="144"/>
      <c r="U34" s="139"/>
      <c r="V34" s="139"/>
      <c r="W34" s="162" t="s">
        <v>201</v>
      </c>
      <c r="X34" s="144"/>
      <c r="Y34" s="73"/>
    </row>
    <row r="35" spans="1:25" x14ac:dyDescent="0.3">
      <c r="B35" s="49"/>
      <c r="C35" s="95" t="s">
        <v>104</v>
      </c>
      <c r="R35" s="140"/>
      <c r="S35" s="146"/>
      <c r="T35" s="144"/>
      <c r="U35" s="139"/>
      <c r="V35" s="139"/>
      <c r="W35" s="146" t="s">
        <v>202</v>
      </c>
      <c r="X35" s="144"/>
      <c r="Y35" s="73"/>
    </row>
    <row r="36" spans="1:25" x14ac:dyDescent="0.3">
      <c r="B36" s="49"/>
      <c r="C36" s="95" t="s">
        <v>105</v>
      </c>
      <c r="X36" s="77"/>
      <c r="Y36" s="73"/>
    </row>
    <row r="37" spans="1:25" x14ac:dyDescent="0.3">
      <c r="B37" s="49">
        <v>9</v>
      </c>
      <c r="C37" s="95" t="s">
        <v>166</v>
      </c>
    </row>
    <row r="38" spans="1:25" x14ac:dyDescent="0.3">
      <c r="B38" s="49">
        <v>11</v>
      </c>
      <c r="C38" s="95" t="s">
        <v>174</v>
      </c>
    </row>
    <row r="39" spans="1:25" x14ac:dyDescent="0.3">
      <c r="B39" s="49">
        <v>13</v>
      </c>
      <c r="C39" s="95" t="s">
        <v>163</v>
      </c>
    </row>
  </sheetData>
  <mergeCells count="10">
    <mergeCell ref="X6:Y6"/>
    <mergeCell ref="A23:C23"/>
    <mergeCell ref="Q6:W6"/>
    <mergeCell ref="B8:C8"/>
    <mergeCell ref="A6:A7"/>
    <mergeCell ref="B6:C7"/>
    <mergeCell ref="D6:G6"/>
    <mergeCell ref="H6:H7"/>
    <mergeCell ref="I6:L6"/>
    <mergeCell ref="M6:P6"/>
  </mergeCells>
  <printOptions horizontalCentered="1"/>
  <pageMargins left="0" right="0" top="0.893700787" bottom="0.196850393700787" header="0.31496062992126" footer="0.31496062992126"/>
  <pageSetup paperSize="8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P35"/>
  <sheetViews>
    <sheetView view="pageBreakPreview" zoomScale="85" zoomScaleNormal="55" zoomScaleSheetLayoutView="85" workbookViewId="0">
      <selection activeCell="O20" sqref="O20"/>
    </sheetView>
  </sheetViews>
  <sheetFormatPr defaultRowHeight="16.5" x14ac:dyDescent="0.3"/>
  <cols>
    <col min="1" max="1" width="4.42578125" style="73" customWidth="1"/>
    <col min="2" max="2" width="6.28515625" style="100" customWidth="1"/>
    <col min="3" max="3" width="7.7109375" style="100" customWidth="1"/>
    <col min="4" max="4" width="19.7109375" style="73" customWidth="1"/>
    <col min="5" max="5" width="15.28515625" style="73" customWidth="1"/>
    <col min="6" max="15" width="8.7109375" style="73" customWidth="1"/>
    <col min="16" max="16" width="15.28515625" style="73" customWidth="1"/>
    <col min="17" max="257" width="9.140625" style="73"/>
    <col min="258" max="258" width="4.5703125" style="73" customWidth="1"/>
    <col min="259" max="259" width="19.7109375" style="73" customWidth="1"/>
    <col min="260" max="260" width="14.140625" style="73" customWidth="1"/>
    <col min="261" max="261" width="10.140625" style="73" customWidth="1"/>
    <col min="262" max="271" width="8.7109375" style="73" customWidth="1"/>
    <col min="272" max="272" width="10.85546875" style="73" customWidth="1"/>
    <col min="273" max="513" width="9.140625" style="73"/>
    <col min="514" max="514" width="4.5703125" style="73" customWidth="1"/>
    <col min="515" max="515" width="19.7109375" style="73" customWidth="1"/>
    <col min="516" max="516" width="14.140625" style="73" customWidth="1"/>
    <col min="517" max="517" width="10.140625" style="73" customWidth="1"/>
    <col min="518" max="527" width="8.7109375" style="73" customWidth="1"/>
    <col min="528" max="528" width="10.85546875" style="73" customWidth="1"/>
    <col min="529" max="769" width="9.140625" style="73"/>
    <col min="770" max="770" width="4.5703125" style="73" customWidth="1"/>
    <col min="771" max="771" width="19.7109375" style="73" customWidth="1"/>
    <col min="772" max="772" width="14.140625" style="73" customWidth="1"/>
    <col min="773" max="773" width="10.140625" style="73" customWidth="1"/>
    <col min="774" max="783" width="8.7109375" style="73" customWidth="1"/>
    <col min="784" max="784" width="10.85546875" style="73" customWidth="1"/>
    <col min="785" max="1025" width="9.140625" style="73"/>
    <col min="1026" max="1026" width="4.5703125" style="73" customWidth="1"/>
    <col min="1027" max="1027" width="19.7109375" style="73" customWidth="1"/>
    <col min="1028" max="1028" width="14.140625" style="73" customWidth="1"/>
    <col min="1029" max="1029" width="10.140625" style="73" customWidth="1"/>
    <col min="1030" max="1039" width="8.7109375" style="73" customWidth="1"/>
    <col min="1040" max="1040" width="10.85546875" style="73" customWidth="1"/>
    <col min="1041" max="1281" width="9.140625" style="73"/>
    <col min="1282" max="1282" width="4.5703125" style="73" customWidth="1"/>
    <col min="1283" max="1283" width="19.7109375" style="73" customWidth="1"/>
    <col min="1284" max="1284" width="14.140625" style="73" customWidth="1"/>
    <col min="1285" max="1285" width="10.140625" style="73" customWidth="1"/>
    <col min="1286" max="1295" width="8.7109375" style="73" customWidth="1"/>
    <col min="1296" max="1296" width="10.85546875" style="73" customWidth="1"/>
    <col min="1297" max="1537" width="9.140625" style="73"/>
    <col min="1538" max="1538" width="4.5703125" style="73" customWidth="1"/>
    <col min="1539" max="1539" width="19.7109375" style="73" customWidth="1"/>
    <col min="1540" max="1540" width="14.140625" style="73" customWidth="1"/>
    <col min="1541" max="1541" width="10.140625" style="73" customWidth="1"/>
    <col min="1542" max="1551" width="8.7109375" style="73" customWidth="1"/>
    <col min="1552" max="1552" width="10.85546875" style="73" customWidth="1"/>
    <col min="1553" max="1793" width="9.140625" style="73"/>
    <col min="1794" max="1794" width="4.5703125" style="73" customWidth="1"/>
    <col min="1795" max="1795" width="19.7109375" style="73" customWidth="1"/>
    <col min="1796" max="1796" width="14.140625" style="73" customWidth="1"/>
    <col min="1797" max="1797" width="10.140625" style="73" customWidth="1"/>
    <col min="1798" max="1807" width="8.7109375" style="73" customWidth="1"/>
    <col min="1808" max="1808" width="10.85546875" style="73" customWidth="1"/>
    <col min="1809" max="2049" width="9.140625" style="73"/>
    <col min="2050" max="2050" width="4.5703125" style="73" customWidth="1"/>
    <col min="2051" max="2051" width="19.7109375" style="73" customWidth="1"/>
    <col min="2052" max="2052" width="14.140625" style="73" customWidth="1"/>
    <col min="2053" max="2053" width="10.140625" style="73" customWidth="1"/>
    <col min="2054" max="2063" width="8.7109375" style="73" customWidth="1"/>
    <col min="2064" max="2064" width="10.85546875" style="73" customWidth="1"/>
    <col min="2065" max="2305" width="9.140625" style="73"/>
    <col min="2306" max="2306" width="4.5703125" style="73" customWidth="1"/>
    <col min="2307" max="2307" width="19.7109375" style="73" customWidth="1"/>
    <col min="2308" max="2308" width="14.140625" style="73" customWidth="1"/>
    <col min="2309" max="2309" width="10.140625" style="73" customWidth="1"/>
    <col min="2310" max="2319" width="8.7109375" style="73" customWidth="1"/>
    <col min="2320" max="2320" width="10.85546875" style="73" customWidth="1"/>
    <col min="2321" max="2561" width="9.140625" style="73"/>
    <col min="2562" max="2562" width="4.5703125" style="73" customWidth="1"/>
    <col min="2563" max="2563" width="19.7109375" style="73" customWidth="1"/>
    <col min="2564" max="2564" width="14.140625" style="73" customWidth="1"/>
    <col min="2565" max="2565" width="10.140625" style="73" customWidth="1"/>
    <col min="2566" max="2575" width="8.7109375" style="73" customWidth="1"/>
    <col min="2576" max="2576" width="10.85546875" style="73" customWidth="1"/>
    <col min="2577" max="2817" width="9.140625" style="73"/>
    <col min="2818" max="2818" width="4.5703125" style="73" customWidth="1"/>
    <col min="2819" max="2819" width="19.7109375" style="73" customWidth="1"/>
    <col min="2820" max="2820" width="14.140625" style="73" customWidth="1"/>
    <col min="2821" max="2821" width="10.140625" style="73" customWidth="1"/>
    <col min="2822" max="2831" width="8.7109375" style="73" customWidth="1"/>
    <col min="2832" max="2832" width="10.85546875" style="73" customWidth="1"/>
    <col min="2833" max="3073" width="9.140625" style="73"/>
    <col min="3074" max="3074" width="4.5703125" style="73" customWidth="1"/>
    <col min="3075" max="3075" width="19.7109375" style="73" customWidth="1"/>
    <col min="3076" max="3076" width="14.140625" style="73" customWidth="1"/>
    <col min="3077" max="3077" width="10.140625" style="73" customWidth="1"/>
    <col min="3078" max="3087" width="8.7109375" style="73" customWidth="1"/>
    <col min="3088" max="3088" width="10.85546875" style="73" customWidth="1"/>
    <col min="3089" max="3329" width="9.140625" style="73"/>
    <col min="3330" max="3330" width="4.5703125" style="73" customWidth="1"/>
    <col min="3331" max="3331" width="19.7109375" style="73" customWidth="1"/>
    <col min="3332" max="3332" width="14.140625" style="73" customWidth="1"/>
    <col min="3333" max="3333" width="10.140625" style="73" customWidth="1"/>
    <col min="3334" max="3343" width="8.7109375" style="73" customWidth="1"/>
    <col min="3344" max="3344" width="10.85546875" style="73" customWidth="1"/>
    <col min="3345" max="3585" width="9.140625" style="73"/>
    <col min="3586" max="3586" width="4.5703125" style="73" customWidth="1"/>
    <col min="3587" max="3587" width="19.7109375" style="73" customWidth="1"/>
    <col min="3588" max="3588" width="14.140625" style="73" customWidth="1"/>
    <col min="3589" max="3589" width="10.140625" style="73" customWidth="1"/>
    <col min="3590" max="3599" width="8.7109375" style="73" customWidth="1"/>
    <col min="3600" max="3600" width="10.85546875" style="73" customWidth="1"/>
    <col min="3601" max="3841" width="9.140625" style="73"/>
    <col min="3842" max="3842" width="4.5703125" style="73" customWidth="1"/>
    <col min="3843" max="3843" width="19.7109375" style="73" customWidth="1"/>
    <col min="3844" max="3844" width="14.140625" style="73" customWidth="1"/>
    <col min="3845" max="3845" width="10.140625" style="73" customWidth="1"/>
    <col min="3846" max="3855" width="8.7109375" style="73" customWidth="1"/>
    <col min="3856" max="3856" width="10.85546875" style="73" customWidth="1"/>
    <col min="3857" max="4097" width="9.140625" style="73"/>
    <col min="4098" max="4098" width="4.5703125" style="73" customWidth="1"/>
    <col min="4099" max="4099" width="19.7109375" style="73" customWidth="1"/>
    <col min="4100" max="4100" width="14.140625" style="73" customWidth="1"/>
    <col min="4101" max="4101" width="10.140625" style="73" customWidth="1"/>
    <col min="4102" max="4111" width="8.7109375" style="73" customWidth="1"/>
    <col min="4112" max="4112" width="10.85546875" style="73" customWidth="1"/>
    <col min="4113" max="4353" width="9.140625" style="73"/>
    <col min="4354" max="4354" width="4.5703125" style="73" customWidth="1"/>
    <col min="4355" max="4355" width="19.7109375" style="73" customWidth="1"/>
    <col min="4356" max="4356" width="14.140625" style="73" customWidth="1"/>
    <col min="4357" max="4357" width="10.140625" style="73" customWidth="1"/>
    <col min="4358" max="4367" width="8.7109375" style="73" customWidth="1"/>
    <col min="4368" max="4368" width="10.85546875" style="73" customWidth="1"/>
    <col min="4369" max="4609" width="9.140625" style="73"/>
    <col min="4610" max="4610" width="4.5703125" style="73" customWidth="1"/>
    <col min="4611" max="4611" width="19.7109375" style="73" customWidth="1"/>
    <col min="4612" max="4612" width="14.140625" style="73" customWidth="1"/>
    <col min="4613" max="4613" width="10.140625" style="73" customWidth="1"/>
    <col min="4614" max="4623" width="8.7109375" style="73" customWidth="1"/>
    <col min="4624" max="4624" width="10.85546875" style="73" customWidth="1"/>
    <col min="4625" max="4865" width="9.140625" style="73"/>
    <col min="4866" max="4866" width="4.5703125" style="73" customWidth="1"/>
    <col min="4867" max="4867" width="19.7109375" style="73" customWidth="1"/>
    <col min="4868" max="4868" width="14.140625" style="73" customWidth="1"/>
    <col min="4869" max="4869" width="10.140625" style="73" customWidth="1"/>
    <col min="4870" max="4879" width="8.7109375" style="73" customWidth="1"/>
    <col min="4880" max="4880" width="10.85546875" style="73" customWidth="1"/>
    <col min="4881" max="5121" width="9.140625" style="73"/>
    <col min="5122" max="5122" width="4.5703125" style="73" customWidth="1"/>
    <col min="5123" max="5123" width="19.7109375" style="73" customWidth="1"/>
    <col min="5124" max="5124" width="14.140625" style="73" customWidth="1"/>
    <col min="5125" max="5125" width="10.140625" style="73" customWidth="1"/>
    <col min="5126" max="5135" width="8.7109375" style="73" customWidth="1"/>
    <col min="5136" max="5136" width="10.85546875" style="73" customWidth="1"/>
    <col min="5137" max="5377" width="9.140625" style="73"/>
    <col min="5378" max="5378" width="4.5703125" style="73" customWidth="1"/>
    <col min="5379" max="5379" width="19.7109375" style="73" customWidth="1"/>
    <col min="5380" max="5380" width="14.140625" style="73" customWidth="1"/>
    <col min="5381" max="5381" width="10.140625" style="73" customWidth="1"/>
    <col min="5382" max="5391" width="8.7109375" style="73" customWidth="1"/>
    <col min="5392" max="5392" width="10.85546875" style="73" customWidth="1"/>
    <col min="5393" max="5633" width="9.140625" style="73"/>
    <col min="5634" max="5634" width="4.5703125" style="73" customWidth="1"/>
    <col min="5635" max="5635" width="19.7109375" style="73" customWidth="1"/>
    <col min="5636" max="5636" width="14.140625" style="73" customWidth="1"/>
    <col min="5637" max="5637" width="10.140625" style="73" customWidth="1"/>
    <col min="5638" max="5647" width="8.7109375" style="73" customWidth="1"/>
    <col min="5648" max="5648" width="10.85546875" style="73" customWidth="1"/>
    <col min="5649" max="5889" width="9.140625" style="73"/>
    <col min="5890" max="5890" width="4.5703125" style="73" customWidth="1"/>
    <col min="5891" max="5891" width="19.7109375" style="73" customWidth="1"/>
    <col min="5892" max="5892" width="14.140625" style="73" customWidth="1"/>
    <col min="5893" max="5893" width="10.140625" style="73" customWidth="1"/>
    <col min="5894" max="5903" width="8.7109375" style="73" customWidth="1"/>
    <col min="5904" max="5904" width="10.85546875" style="73" customWidth="1"/>
    <col min="5905" max="6145" width="9.140625" style="73"/>
    <col min="6146" max="6146" width="4.5703125" style="73" customWidth="1"/>
    <col min="6147" max="6147" width="19.7109375" style="73" customWidth="1"/>
    <col min="6148" max="6148" width="14.140625" style="73" customWidth="1"/>
    <col min="6149" max="6149" width="10.140625" style="73" customWidth="1"/>
    <col min="6150" max="6159" width="8.7109375" style="73" customWidth="1"/>
    <col min="6160" max="6160" width="10.85546875" style="73" customWidth="1"/>
    <col min="6161" max="6401" width="9.140625" style="73"/>
    <col min="6402" max="6402" width="4.5703125" style="73" customWidth="1"/>
    <col min="6403" max="6403" width="19.7109375" style="73" customWidth="1"/>
    <col min="6404" max="6404" width="14.140625" style="73" customWidth="1"/>
    <col min="6405" max="6405" width="10.140625" style="73" customWidth="1"/>
    <col min="6406" max="6415" width="8.7109375" style="73" customWidth="1"/>
    <col min="6416" max="6416" width="10.85546875" style="73" customWidth="1"/>
    <col min="6417" max="6657" width="9.140625" style="73"/>
    <col min="6658" max="6658" width="4.5703125" style="73" customWidth="1"/>
    <col min="6659" max="6659" width="19.7109375" style="73" customWidth="1"/>
    <col min="6660" max="6660" width="14.140625" style="73" customWidth="1"/>
    <col min="6661" max="6661" width="10.140625" style="73" customWidth="1"/>
    <col min="6662" max="6671" width="8.7109375" style="73" customWidth="1"/>
    <col min="6672" max="6672" width="10.85546875" style="73" customWidth="1"/>
    <col min="6673" max="6913" width="9.140625" style="73"/>
    <col min="6914" max="6914" width="4.5703125" style="73" customWidth="1"/>
    <col min="6915" max="6915" width="19.7109375" style="73" customWidth="1"/>
    <col min="6916" max="6916" width="14.140625" style="73" customWidth="1"/>
    <col min="6917" max="6917" width="10.140625" style="73" customWidth="1"/>
    <col min="6918" max="6927" width="8.7109375" style="73" customWidth="1"/>
    <col min="6928" max="6928" width="10.85546875" style="73" customWidth="1"/>
    <col min="6929" max="7169" width="9.140625" style="73"/>
    <col min="7170" max="7170" width="4.5703125" style="73" customWidth="1"/>
    <col min="7171" max="7171" width="19.7109375" style="73" customWidth="1"/>
    <col min="7172" max="7172" width="14.140625" style="73" customWidth="1"/>
    <col min="7173" max="7173" width="10.140625" style="73" customWidth="1"/>
    <col min="7174" max="7183" width="8.7109375" style="73" customWidth="1"/>
    <col min="7184" max="7184" width="10.85546875" style="73" customWidth="1"/>
    <col min="7185" max="7425" width="9.140625" style="73"/>
    <col min="7426" max="7426" width="4.5703125" style="73" customWidth="1"/>
    <col min="7427" max="7427" width="19.7109375" style="73" customWidth="1"/>
    <col min="7428" max="7428" width="14.140625" style="73" customWidth="1"/>
    <col min="7429" max="7429" width="10.140625" style="73" customWidth="1"/>
    <col min="7430" max="7439" width="8.7109375" style="73" customWidth="1"/>
    <col min="7440" max="7440" width="10.85546875" style="73" customWidth="1"/>
    <col min="7441" max="7681" width="9.140625" style="73"/>
    <col min="7682" max="7682" width="4.5703125" style="73" customWidth="1"/>
    <col min="7683" max="7683" width="19.7109375" style="73" customWidth="1"/>
    <col min="7684" max="7684" width="14.140625" style="73" customWidth="1"/>
    <col min="7685" max="7685" width="10.140625" style="73" customWidth="1"/>
    <col min="7686" max="7695" width="8.7109375" style="73" customWidth="1"/>
    <col min="7696" max="7696" width="10.85546875" style="73" customWidth="1"/>
    <col min="7697" max="7937" width="9.140625" style="73"/>
    <col min="7938" max="7938" width="4.5703125" style="73" customWidth="1"/>
    <col min="7939" max="7939" width="19.7109375" style="73" customWidth="1"/>
    <col min="7940" max="7940" width="14.140625" style="73" customWidth="1"/>
    <col min="7941" max="7941" width="10.140625" style="73" customWidth="1"/>
    <col min="7942" max="7951" width="8.7109375" style="73" customWidth="1"/>
    <col min="7952" max="7952" width="10.85546875" style="73" customWidth="1"/>
    <col min="7953" max="8193" width="9.140625" style="73"/>
    <col min="8194" max="8194" width="4.5703125" style="73" customWidth="1"/>
    <col min="8195" max="8195" width="19.7109375" style="73" customWidth="1"/>
    <col min="8196" max="8196" width="14.140625" style="73" customWidth="1"/>
    <col min="8197" max="8197" width="10.140625" style="73" customWidth="1"/>
    <col min="8198" max="8207" width="8.7109375" style="73" customWidth="1"/>
    <col min="8208" max="8208" width="10.85546875" style="73" customWidth="1"/>
    <col min="8209" max="8449" width="9.140625" style="73"/>
    <col min="8450" max="8450" width="4.5703125" style="73" customWidth="1"/>
    <col min="8451" max="8451" width="19.7109375" style="73" customWidth="1"/>
    <col min="8452" max="8452" width="14.140625" style="73" customWidth="1"/>
    <col min="8453" max="8453" width="10.140625" style="73" customWidth="1"/>
    <col min="8454" max="8463" width="8.7109375" style="73" customWidth="1"/>
    <col min="8464" max="8464" width="10.85546875" style="73" customWidth="1"/>
    <col min="8465" max="8705" width="9.140625" style="73"/>
    <col min="8706" max="8706" width="4.5703125" style="73" customWidth="1"/>
    <col min="8707" max="8707" width="19.7109375" style="73" customWidth="1"/>
    <col min="8708" max="8708" width="14.140625" style="73" customWidth="1"/>
    <col min="8709" max="8709" width="10.140625" style="73" customWidth="1"/>
    <col min="8710" max="8719" width="8.7109375" style="73" customWidth="1"/>
    <col min="8720" max="8720" width="10.85546875" style="73" customWidth="1"/>
    <col min="8721" max="8961" width="9.140625" style="73"/>
    <col min="8962" max="8962" width="4.5703125" style="73" customWidth="1"/>
    <col min="8963" max="8963" width="19.7109375" style="73" customWidth="1"/>
    <col min="8964" max="8964" width="14.140625" style="73" customWidth="1"/>
    <col min="8965" max="8965" width="10.140625" style="73" customWidth="1"/>
    <col min="8966" max="8975" width="8.7109375" style="73" customWidth="1"/>
    <col min="8976" max="8976" width="10.85546875" style="73" customWidth="1"/>
    <col min="8977" max="9217" width="9.140625" style="73"/>
    <col min="9218" max="9218" width="4.5703125" style="73" customWidth="1"/>
    <col min="9219" max="9219" width="19.7109375" style="73" customWidth="1"/>
    <col min="9220" max="9220" width="14.140625" style="73" customWidth="1"/>
    <col min="9221" max="9221" width="10.140625" style="73" customWidth="1"/>
    <col min="9222" max="9231" width="8.7109375" style="73" customWidth="1"/>
    <col min="9232" max="9232" width="10.85546875" style="73" customWidth="1"/>
    <col min="9233" max="9473" width="9.140625" style="73"/>
    <col min="9474" max="9474" width="4.5703125" style="73" customWidth="1"/>
    <col min="9475" max="9475" width="19.7109375" style="73" customWidth="1"/>
    <col min="9476" max="9476" width="14.140625" style="73" customWidth="1"/>
    <col min="9477" max="9477" width="10.140625" style="73" customWidth="1"/>
    <col min="9478" max="9487" width="8.7109375" style="73" customWidth="1"/>
    <col min="9488" max="9488" width="10.85546875" style="73" customWidth="1"/>
    <col min="9489" max="9729" width="9.140625" style="73"/>
    <col min="9730" max="9730" width="4.5703125" style="73" customWidth="1"/>
    <col min="9731" max="9731" width="19.7109375" style="73" customWidth="1"/>
    <col min="9732" max="9732" width="14.140625" style="73" customWidth="1"/>
    <col min="9733" max="9733" width="10.140625" style="73" customWidth="1"/>
    <col min="9734" max="9743" width="8.7109375" style="73" customWidth="1"/>
    <col min="9744" max="9744" width="10.85546875" style="73" customWidth="1"/>
    <col min="9745" max="9985" width="9.140625" style="73"/>
    <col min="9986" max="9986" width="4.5703125" style="73" customWidth="1"/>
    <col min="9987" max="9987" width="19.7109375" style="73" customWidth="1"/>
    <col min="9988" max="9988" width="14.140625" style="73" customWidth="1"/>
    <col min="9989" max="9989" width="10.140625" style="73" customWidth="1"/>
    <col min="9990" max="9999" width="8.7109375" style="73" customWidth="1"/>
    <col min="10000" max="10000" width="10.85546875" style="73" customWidth="1"/>
    <col min="10001" max="10241" width="9.140625" style="73"/>
    <col min="10242" max="10242" width="4.5703125" style="73" customWidth="1"/>
    <col min="10243" max="10243" width="19.7109375" style="73" customWidth="1"/>
    <col min="10244" max="10244" width="14.140625" style="73" customWidth="1"/>
    <col min="10245" max="10245" width="10.140625" style="73" customWidth="1"/>
    <col min="10246" max="10255" width="8.7109375" style="73" customWidth="1"/>
    <col min="10256" max="10256" width="10.85546875" style="73" customWidth="1"/>
    <col min="10257" max="10497" width="9.140625" style="73"/>
    <col min="10498" max="10498" width="4.5703125" style="73" customWidth="1"/>
    <col min="10499" max="10499" width="19.7109375" style="73" customWidth="1"/>
    <col min="10500" max="10500" width="14.140625" style="73" customWidth="1"/>
    <col min="10501" max="10501" width="10.140625" style="73" customWidth="1"/>
    <col min="10502" max="10511" width="8.7109375" style="73" customWidth="1"/>
    <col min="10512" max="10512" width="10.85546875" style="73" customWidth="1"/>
    <col min="10513" max="10753" width="9.140625" style="73"/>
    <col min="10754" max="10754" width="4.5703125" style="73" customWidth="1"/>
    <col min="10755" max="10755" width="19.7109375" style="73" customWidth="1"/>
    <col min="10756" max="10756" width="14.140625" style="73" customWidth="1"/>
    <col min="10757" max="10757" width="10.140625" style="73" customWidth="1"/>
    <col min="10758" max="10767" width="8.7109375" style="73" customWidth="1"/>
    <col min="10768" max="10768" width="10.85546875" style="73" customWidth="1"/>
    <col min="10769" max="11009" width="9.140625" style="73"/>
    <col min="11010" max="11010" width="4.5703125" style="73" customWidth="1"/>
    <col min="11011" max="11011" width="19.7109375" style="73" customWidth="1"/>
    <col min="11012" max="11012" width="14.140625" style="73" customWidth="1"/>
    <col min="11013" max="11013" width="10.140625" style="73" customWidth="1"/>
    <col min="11014" max="11023" width="8.7109375" style="73" customWidth="1"/>
    <col min="11024" max="11024" width="10.85546875" style="73" customWidth="1"/>
    <col min="11025" max="11265" width="9.140625" style="73"/>
    <col min="11266" max="11266" width="4.5703125" style="73" customWidth="1"/>
    <col min="11267" max="11267" width="19.7109375" style="73" customWidth="1"/>
    <col min="11268" max="11268" width="14.140625" style="73" customWidth="1"/>
    <col min="11269" max="11269" width="10.140625" style="73" customWidth="1"/>
    <col min="11270" max="11279" width="8.7109375" style="73" customWidth="1"/>
    <col min="11280" max="11280" width="10.85546875" style="73" customWidth="1"/>
    <col min="11281" max="11521" width="9.140625" style="73"/>
    <col min="11522" max="11522" width="4.5703125" style="73" customWidth="1"/>
    <col min="11523" max="11523" width="19.7109375" style="73" customWidth="1"/>
    <col min="11524" max="11524" width="14.140625" style="73" customWidth="1"/>
    <col min="11525" max="11525" width="10.140625" style="73" customWidth="1"/>
    <col min="11526" max="11535" width="8.7109375" style="73" customWidth="1"/>
    <col min="11536" max="11536" width="10.85546875" style="73" customWidth="1"/>
    <col min="11537" max="11777" width="9.140625" style="73"/>
    <col min="11778" max="11778" width="4.5703125" style="73" customWidth="1"/>
    <col min="11779" max="11779" width="19.7109375" style="73" customWidth="1"/>
    <col min="11780" max="11780" width="14.140625" style="73" customWidth="1"/>
    <col min="11781" max="11781" width="10.140625" style="73" customWidth="1"/>
    <col min="11782" max="11791" width="8.7109375" style="73" customWidth="1"/>
    <col min="11792" max="11792" width="10.85546875" style="73" customWidth="1"/>
    <col min="11793" max="12033" width="9.140625" style="73"/>
    <col min="12034" max="12034" width="4.5703125" style="73" customWidth="1"/>
    <col min="12035" max="12035" width="19.7109375" style="73" customWidth="1"/>
    <col min="12036" max="12036" width="14.140625" style="73" customWidth="1"/>
    <col min="12037" max="12037" width="10.140625" style="73" customWidth="1"/>
    <col min="12038" max="12047" width="8.7109375" style="73" customWidth="1"/>
    <col min="12048" max="12048" width="10.85546875" style="73" customWidth="1"/>
    <col min="12049" max="12289" width="9.140625" style="73"/>
    <col min="12290" max="12290" width="4.5703125" style="73" customWidth="1"/>
    <col min="12291" max="12291" width="19.7109375" style="73" customWidth="1"/>
    <col min="12292" max="12292" width="14.140625" style="73" customWidth="1"/>
    <col min="12293" max="12293" width="10.140625" style="73" customWidth="1"/>
    <col min="12294" max="12303" width="8.7109375" style="73" customWidth="1"/>
    <col min="12304" max="12304" width="10.85546875" style="73" customWidth="1"/>
    <col min="12305" max="12545" width="9.140625" style="73"/>
    <col min="12546" max="12546" width="4.5703125" style="73" customWidth="1"/>
    <col min="12547" max="12547" width="19.7109375" style="73" customWidth="1"/>
    <col min="12548" max="12548" width="14.140625" style="73" customWidth="1"/>
    <col min="12549" max="12549" width="10.140625" style="73" customWidth="1"/>
    <col min="12550" max="12559" width="8.7109375" style="73" customWidth="1"/>
    <col min="12560" max="12560" width="10.85546875" style="73" customWidth="1"/>
    <col min="12561" max="12801" width="9.140625" style="73"/>
    <col min="12802" max="12802" width="4.5703125" style="73" customWidth="1"/>
    <col min="12803" max="12803" width="19.7109375" style="73" customWidth="1"/>
    <col min="12804" max="12804" width="14.140625" style="73" customWidth="1"/>
    <col min="12805" max="12805" width="10.140625" style="73" customWidth="1"/>
    <col min="12806" max="12815" width="8.7109375" style="73" customWidth="1"/>
    <col min="12816" max="12816" width="10.85546875" style="73" customWidth="1"/>
    <col min="12817" max="13057" width="9.140625" style="73"/>
    <col min="13058" max="13058" width="4.5703125" style="73" customWidth="1"/>
    <col min="13059" max="13059" width="19.7109375" style="73" customWidth="1"/>
    <col min="13060" max="13060" width="14.140625" style="73" customWidth="1"/>
    <col min="13061" max="13061" width="10.140625" style="73" customWidth="1"/>
    <col min="13062" max="13071" width="8.7109375" style="73" customWidth="1"/>
    <col min="13072" max="13072" width="10.85546875" style="73" customWidth="1"/>
    <col min="13073" max="13313" width="9.140625" style="73"/>
    <col min="13314" max="13314" width="4.5703125" style="73" customWidth="1"/>
    <col min="13315" max="13315" width="19.7109375" style="73" customWidth="1"/>
    <col min="13316" max="13316" width="14.140625" style="73" customWidth="1"/>
    <col min="13317" max="13317" width="10.140625" style="73" customWidth="1"/>
    <col min="13318" max="13327" width="8.7109375" style="73" customWidth="1"/>
    <col min="13328" max="13328" width="10.85546875" style="73" customWidth="1"/>
    <col min="13329" max="13569" width="9.140625" style="73"/>
    <col min="13570" max="13570" width="4.5703125" style="73" customWidth="1"/>
    <col min="13571" max="13571" width="19.7109375" style="73" customWidth="1"/>
    <col min="13572" max="13572" width="14.140625" style="73" customWidth="1"/>
    <col min="13573" max="13573" width="10.140625" style="73" customWidth="1"/>
    <col min="13574" max="13583" width="8.7109375" style="73" customWidth="1"/>
    <col min="13584" max="13584" width="10.85546875" style="73" customWidth="1"/>
    <col min="13585" max="13825" width="9.140625" style="73"/>
    <col min="13826" max="13826" width="4.5703125" style="73" customWidth="1"/>
    <col min="13827" max="13827" width="19.7109375" style="73" customWidth="1"/>
    <col min="13828" max="13828" width="14.140625" style="73" customWidth="1"/>
    <col min="13829" max="13829" width="10.140625" style="73" customWidth="1"/>
    <col min="13830" max="13839" width="8.7109375" style="73" customWidth="1"/>
    <col min="13840" max="13840" width="10.85546875" style="73" customWidth="1"/>
    <col min="13841" max="14081" width="9.140625" style="73"/>
    <col min="14082" max="14082" width="4.5703125" style="73" customWidth="1"/>
    <col min="14083" max="14083" width="19.7109375" style="73" customWidth="1"/>
    <col min="14084" max="14084" width="14.140625" style="73" customWidth="1"/>
    <col min="14085" max="14085" width="10.140625" style="73" customWidth="1"/>
    <col min="14086" max="14095" width="8.7109375" style="73" customWidth="1"/>
    <col min="14096" max="14096" width="10.85546875" style="73" customWidth="1"/>
    <col min="14097" max="14337" width="9.140625" style="73"/>
    <col min="14338" max="14338" width="4.5703125" style="73" customWidth="1"/>
    <col min="14339" max="14339" width="19.7109375" style="73" customWidth="1"/>
    <col min="14340" max="14340" width="14.140625" style="73" customWidth="1"/>
    <col min="14341" max="14341" width="10.140625" style="73" customWidth="1"/>
    <col min="14342" max="14351" width="8.7109375" style="73" customWidth="1"/>
    <col min="14352" max="14352" width="10.85546875" style="73" customWidth="1"/>
    <col min="14353" max="14593" width="9.140625" style="73"/>
    <col min="14594" max="14594" width="4.5703125" style="73" customWidth="1"/>
    <col min="14595" max="14595" width="19.7109375" style="73" customWidth="1"/>
    <col min="14596" max="14596" width="14.140625" style="73" customWidth="1"/>
    <col min="14597" max="14597" width="10.140625" style="73" customWidth="1"/>
    <col min="14598" max="14607" width="8.7109375" style="73" customWidth="1"/>
    <col min="14608" max="14608" width="10.85546875" style="73" customWidth="1"/>
    <col min="14609" max="14849" width="9.140625" style="73"/>
    <col min="14850" max="14850" width="4.5703125" style="73" customWidth="1"/>
    <col min="14851" max="14851" width="19.7109375" style="73" customWidth="1"/>
    <col min="14852" max="14852" width="14.140625" style="73" customWidth="1"/>
    <col min="14853" max="14853" width="10.140625" style="73" customWidth="1"/>
    <col min="14854" max="14863" width="8.7109375" style="73" customWidth="1"/>
    <col min="14864" max="14864" width="10.85546875" style="73" customWidth="1"/>
    <col min="14865" max="15105" width="9.140625" style="73"/>
    <col min="15106" max="15106" width="4.5703125" style="73" customWidth="1"/>
    <col min="15107" max="15107" width="19.7109375" style="73" customWidth="1"/>
    <col min="15108" max="15108" width="14.140625" style="73" customWidth="1"/>
    <col min="15109" max="15109" width="10.140625" style="73" customWidth="1"/>
    <col min="15110" max="15119" width="8.7109375" style="73" customWidth="1"/>
    <col min="15120" max="15120" width="10.85546875" style="73" customWidth="1"/>
    <col min="15121" max="15361" width="9.140625" style="73"/>
    <col min="15362" max="15362" width="4.5703125" style="73" customWidth="1"/>
    <col min="15363" max="15363" width="19.7109375" style="73" customWidth="1"/>
    <col min="15364" max="15364" width="14.140625" style="73" customWidth="1"/>
    <col min="15365" max="15365" width="10.140625" style="73" customWidth="1"/>
    <col min="15366" max="15375" width="8.7109375" style="73" customWidth="1"/>
    <col min="15376" max="15376" width="10.85546875" style="73" customWidth="1"/>
    <col min="15377" max="15617" width="9.140625" style="73"/>
    <col min="15618" max="15618" width="4.5703125" style="73" customWidth="1"/>
    <col min="15619" max="15619" width="19.7109375" style="73" customWidth="1"/>
    <col min="15620" max="15620" width="14.140625" style="73" customWidth="1"/>
    <col min="15621" max="15621" width="10.140625" style="73" customWidth="1"/>
    <col min="15622" max="15631" width="8.7109375" style="73" customWidth="1"/>
    <col min="15632" max="15632" width="10.85546875" style="73" customWidth="1"/>
    <col min="15633" max="15873" width="9.140625" style="73"/>
    <col min="15874" max="15874" width="4.5703125" style="73" customWidth="1"/>
    <col min="15875" max="15875" width="19.7109375" style="73" customWidth="1"/>
    <col min="15876" max="15876" width="14.140625" style="73" customWidth="1"/>
    <col min="15877" max="15877" width="10.140625" style="73" customWidth="1"/>
    <col min="15878" max="15887" width="8.7109375" style="73" customWidth="1"/>
    <col min="15888" max="15888" width="10.85546875" style="73" customWidth="1"/>
    <col min="15889" max="16129" width="9.140625" style="73"/>
    <col min="16130" max="16130" width="4.5703125" style="73" customWidth="1"/>
    <col min="16131" max="16131" width="19.7109375" style="73" customWidth="1"/>
    <col min="16132" max="16132" width="14.140625" style="73" customWidth="1"/>
    <col min="16133" max="16133" width="10.140625" style="73" customWidth="1"/>
    <col min="16134" max="16143" width="8.7109375" style="73" customWidth="1"/>
    <col min="16144" max="16144" width="10.85546875" style="73" customWidth="1"/>
    <col min="16145" max="16384" width="9.140625" style="73"/>
  </cols>
  <sheetData>
    <row r="2" spans="2:16" s="121" customFormat="1" ht="25.5" x14ac:dyDescent="0.5">
      <c r="B2" s="276" t="s">
        <v>158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2:16" s="121" customFormat="1" ht="25.5" x14ac:dyDescent="0.5">
      <c r="B3" s="91" t="s">
        <v>197</v>
      </c>
      <c r="C3" s="91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2:16" s="121" customFormat="1" ht="25.5" x14ac:dyDescent="0.5">
      <c r="B4" s="92" t="s">
        <v>192</v>
      </c>
      <c r="C4" s="9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2:16" x14ac:dyDescent="0.3">
      <c r="B5" s="74"/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2:16" ht="16.5" customHeight="1" x14ac:dyDescent="0.3">
      <c r="B6" s="277" t="s">
        <v>26</v>
      </c>
      <c r="C6" s="287" t="s">
        <v>39</v>
      </c>
      <c r="D6" s="288"/>
      <c r="E6" s="280" t="s">
        <v>81</v>
      </c>
      <c r="F6" s="281" t="s">
        <v>17</v>
      </c>
      <c r="G6" s="282"/>
      <c r="H6" s="282"/>
      <c r="I6" s="282"/>
      <c r="J6" s="282"/>
      <c r="K6" s="282"/>
      <c r="L6" s="282"/>
      <c r="M6" s="282"/>
      <c r="N6" s="282"/>
      <c r="O6" s="282"/>
      <c r="P6" s="283" t="s">
        <v>93</v>
      </c>
    </row>
    <row r="7" spans="2:16" ht="14.25" customHeight="1" x14ac:dyDescent="0.3">
      <c r="B7" s="278"/>
      <c r="C7" s="289"/>
      <c r="D7" s="290"/>
      <c r="E7" s="280"/>
      <c r="F7" s="274" t="s">
        <v>18</v>
      </c>
      <c r="G7" s="275"/>
      <c r="H7" s="274" t="s">
        <v>19</v>
      </c>
      <c r="I7" s="275"/>
      <c r="J7" s="274" t="s">
        <v>20</v>
      </c>
      <c r="K7" s="275"/>
      <c r="L7" s="274" t="s">
        <v>21</v>
      </c>
      <c r="M7" s="275"/>
      <c r="N7" s="274" t="s">
        <v>22</v>
      </c>
      <c r="O7" s="286"/>
      <c r="P7" s="284"/>
    </row>
    <row r="8" spans="2:16" ht="15.75" customHeight="1" x14ac:dyDescent="0.3">
      <c r="B8" s="279"/>
      <c r="C8" s="291"/>
      <c r="D8" s="292"/>
      <c r="E8" s="280"/>
      <c r="F8" s="72" t="s">
        <v>23</v>
      </c>
      <c r="G8" s="72" t="s">
        <v>24</v>
      </c>
      <c r="H8" s="72" t="s">
        <v>23</v>
      </c>
      <c r="I8" s="72" t="s">
        <v>24</v>
      </c>
      <c r="J8" s="72" t="s">
        <v>23</v>
      </c>
      <c r="K8" s="72" t="s">
        <v>24</v>
      </c>
      <c r="L8" s="72" t="s">
        <v>23</v>
      </c>
      <c r="M8" s="72" t="s">
        <v>24</v>
      </c>
      <c r="N8" s="72" t="s">
        <v>23</v>
      </c>
      <c r="O8" s="106" t="s">
        <v>24</v>
      </c>
      <c r="P8" s="285"/>
    </row>
    <row r="9" spans="2:16" ht="15" customHeight="1" x14ac:dyDescent="0.3">
      <c r="B9" s="107">
        <v>1</v>
      </c>
      <c r="C9" s="266">
        <f>B9+1</f>
        <v>2</v>
      </c>
      <c r="D9" s="267"/>
      <c r="E9" s="107">
        <v>3</v>
      </c>
      <c r="F9" s="266">
        <f>E9+1</f>
        <v>4</v>
      </c>
      <c r="G9" s="267"/>
      <c r="H9" s="266">
        <f>F9+1</f>
        <v>5</v>
      </c>
      <c r="I9" s="267"/>
      <c r="J9" s="266">
        <f>H9+1</f>
        <v>6</v>
      </c>
      <c r="K9" s="267"/>
      <c r="L9" s="271">
        <f>J9+1</f>
        <v>7</v>
      </c>
      <c r="M9" s="272"/>
      <c r="N9" s="271">
        <v>9</v>
      </c>
      <c r="O9" s="273"/>
      <c r="P9" s="107">
        <v>10</v>
      </c>
    </row>
    <row r="10" spans="2:16" s="182" customFormat="1" x14ac:dyDescent="0.3">
      <c r="B10" s="215">
        <v>1</v>
      </c>
      <c r="C10" s="216" t="s">
        <v>193</v>
      </c>
      <c r="D10" s="217"/>
      <c r="E10" s="218">
        <v>909</v>
      </c>
      <c r="F10" s="219">
        <v>2020</v>
      </c>
      <c r="G10" s="220" t="e">
        <f>('4A - IKSI D.I'!#REF!/'1E - Progres PAI'!E10)</f>
        <v>#REF!</v>
      </c>
      <c r="H10" s="219">
        <v>2021</v>
      </c>
      <c r="I10" s="220" t="e">
        <f>G10+0.1</f>
        <v>#REF!</v>
      </c>
      <c r="J10" s="219">
        <v>2021</v>
      </c>
      <c r="K10" s="220">
        <v>0.1</v>
      </c>
      <c r="L10" s="221"/>
      <c r="M10" s="222"/>
      <c r="N10" s="222"/>
      <c r="O10" s="222"/>
      <c r="P10" s="221"/>
    </row>
    <row r="11" spans="2:16" s="182" customFormat="1" x14ac:dyDescent="0.3">
      <c r="B11" s="223">
        <v>2</v>
      </c>
      <c r="C11" s="224" t="s">
        <v>194</v>
      </c>
      <c r="D11" s="225"/>
      <c r="E11" s="151">
        <v>366</v>
      </c>
      <c r="F11" s="226">
        <v>2020</v>
      </c>
      <c r="G11" s="227" t="e">
        <f>('4A - IKSI D.I'!#REF!/'1E - Progres PAI'!E11)</f>
        <v>#REF!</v>
      </c>
      <c r="H11" s="226">
        <v>2021</v>
      </c>
      <c r="I11" s="227" t="e">
        <f>G11+0.1</f>
        <v>#REF!</v>
      </c>
      <c r="J11" s="226">
        <v>2021</v>
      </c>
      <c r="K11" s="227">
        <v>0.15</v>
      </c>
      <c r="L11" s="228"/>
      <c r="M11" s="229"/>
      <c r="N11" s="229"/>
      <c r="O11" s="229"/>
      <c r="P11" s="228"/>
    </row>
    <row r="12" spans="2:16" s="182" customFormat="1" x14ac:dyDescent="0.3">
      <c r="B12" s="223">
        <v>3</v>
      </c>
      <c r="C12" s="224" t="s">
        <v>195</v>
      </c>
      <c r="D12" s="225"/>
      <c r="E12" s="151">
        <v>152</v>
      </c>
      <c r="F12" s="226">
        <v>2020</v>
      </c>
      <c r="G12" s="227" t="e">
        <f>('4A - IKSI D.I'!#REF!/'1E - Progres PAI'!E12)</f>
        <v>#REF!</v>
      </c>
      <c r="H12" s="226">
        <v>2021</v>
      </c>
      <c r="I12" s="227" t="e">
        <f t="shared" ref="I12:I13" si="0">G12+0.1</f>
        <v>#REF!</v>
      </c>
      <c r="J12" s="226">
        <v>2021</v>
      </c>
      <c r="K12" s="227">
        <v>0.38</v>
      </c>
      <c r="L12" s="228"/>
      <c r="M12" s="229"/>
      <c r="N12" s="229"/>
      <c r="O12" s="229"/>
      <c r="P12" s="228"/>
    </row>
    <row r="13" spans="2:16" s="182" customFormat="1" x14ac:dyDescent="0.3">
      <c r="B13" s="223">
        <v>4</v>
      </c>
      <c r="C13" s="224" t="s">
        <v>196</v>
      </c>
      <c r="D13" s="225"/>
      <c r="E13" s="151">
        <v>200</v>
      </c>
      <c r="F13" s="226">
        <v>2020</v>
      </c>
      <c r="G13" s="227" t="e">
        <f>('4A - IKSI D.I'!#REF!/'1E - Progres PAI'!E13)</f>
        <v>#REF!</v>
      </c>
      <c r="H13" s="226">
        <v>2021</v>
      </c>
      <c r="I13" s="227" t="e">
        <f t="shared" si="0"/>
        <v>#REF!</v>
      </c>
      <c r="J13" s="226">
        <v>2021</v>
      </c>
      <c r="K13" s="227">
        <v>0.3</v>
      </c>
      <c r="L13" s="228"/>
      <c r="M13" s="229"/>
      <c r="N13" s="229"/>
      <c r="O13" s="229"/>
      <c r="P13" s="228"/>
    </row>
    <row r="14" spans="2:16" x14ac:dyDescent="0.3">
      <c r="B14" s="108">
        <v>5</v>
      </c>
      <c r="C14" s="109"/>
      <c r="D14" s="110"/>
      <c r="E14" s="97"/>
      <c r="F14" s="98"/>
      <c r="G14" s="98"/>
      <c r="H14" s="98"/>
      <c r="I14" s="98"/>
      <c r="J14" s="98"/>
      <c r="K14" s="98"/>
      <c r="L14" s="98"/>
      <c r="M14" s="111"/>
      <c r="N14" s="111"/>
      <c r="O14" s="111"/>
      <c r="P14" s="98"/>
    </row>
    <row r="15" spans="2:16" x14ac:dyDescent="0.3">
      <c r="B15" s="108">
        <v>6</v>
      </c>
      <c r="C15" s="109"/>
      <c r="D15" s="110"/>
      <c r="E15" s="97"/>
      <c r="F15" s="98"/>
      <c r="G15" s="98"/>
      <c r="H15" s="98"/>
      <c r="I15" s="98"/>
      <c r="J15" s="98"/>
      <c r="K15" s="98"/>
      <c r="L15" s="98"/>
      <c r="M15" s="111"/>
      <c r="N15" s="111"/>
      <c r="O15" s="111"/>
      <c r="P15" s="98"/>
    </row>
    <row r="16" spans="2:16" x14ac:dyDescent="0.3">
      <c r="B16" s="108">
        <v>7</v>
      </c>
      <c r="C16" s="109"/>
      <c r="D16" s="110"/>
      <c r="E16" s="97"/>
      <c r="F16" s="98"/>
      <c r="G16" s="98"/>
      <c r="H16" s="98"/>
      <c r="I16" s="98"/>
      <c r="J16" s="98"/>
      <c r="K16" s="98"/>
      <c r="L16" s="98"/>
      <c r="M16" s="111"/>
      <c r="N16" s="111"/>
      <c r="O16" s="111"/>
      <c r="P16" s="98"/>
    </row>
    <row r="17" spans="2:16" x14ac:dyDescent="0.3">
      <c r="B17" s="108">
        <v>8</v>
      </c>
      <c r="C17" s="109"/>
      <c r="D17" s="110"/>
      <c r="E17" s="97"/>
      <c r="F17" s="98"/>
      <c r="G17" s="98"/>
      <c r="H17" s="98"/>
      <c r="I17" s="98"/>
      <c r="J17" s="98"/>
      <c r="K17" s="98"/>
      <c r="L17" s="98"/>
      <c r="M17" s="111"/>
      <c r="N17" s="111"/>
      <c r="O17" s="111"/>
      <c r="P17" s="98"/>
    </row>
    <row r="18" spans="2:16" x14ac:dyDescent="0.3">
      <c r="B18" s="108">
        <v>9</v>
      </c>
      <c r="C18" s="109"/>
      <c r="D18" s="110"/>
      <c r="E18" s="97"/>
      <c r="F18" s="98"/>
      <c r="G18" s="98"/>
      <c r="H18" s="98"/>
      <c r="I18" s="98"/>
      <c r="J18" s="98"/>
      <c r="K18" s="98"/>
      <c r="L18" s="98"/>
      <c r="M18" s="111"/>
      <c r="N18" s="111"/>
      <c r="O18" s="111"/>
      <c r="P18" s="98"/>
    </row>
    <row r="19" spans="2:16" x14ac:dyDescent="0.3">
      <c r="B19" s="112">
        <v>4</v>
      </c>
      <c r="C19" s="113"/>
      <c r="D19" s="114"/>
      <c r="E19" s="115"/>
      <c r="F19" s="116"/>
      <c r="G19" s="116"/>
      <c r="H19" s="116"/>
      <c r="I19" s="116"/>
      <c r="J19" s="116"/>
      <c r="K19" s="116"/>
      <c r="L19" s="116"/>
      <c r="M19" s="117"/>
      <c r="N19" s="117"/>
      <c r="O19" s="117"/>
      <c r="P19" s="116"/>
    </row>
    <row r="20" spans="2:16" x14ac:dyDescent="0.3">
      <c r="B20" s="268" t="s">
        <v>10</v>
      </c>
      <c r="C20" s="269"/>
      <c r="D20" s="270"/>
      <c r="E20" s="105"/>
      <c r="F20" s="105"/>
      <c r="G20" s="105"/>
      <c r="H20" s="105"/>
      <c r="I20" s="105"/>
      <c r="J20" s="105"/>
      <c r="K20" s="105"/>
      <c r="L20" s="105"/>
      <c r="M20" s="118"/>
      <c r="N20" s="118"/>
      <c r="O20" s="118"/>
      <c r="P20" s="105"/>
    </row>
    <row r="21" spans="2:16" x14ac:dyDescent="0.3">
      <c r="E21" s="101"/>
    </row>
    <row r="22" spans="2:16" x14ac:dyDescent="0.3">
      <c r="B22" s="44" t="s">
        <v>11</v>
      </c>
      <c r="C22" s="43"/>
      <c r="E22" s="101"/>
      <c r="M22" s="77"/>
      <c r="N22" s="48" t="s">
        <v>185</v>
      </c>
    </row>
    <row r="23" spans="2:16" x14ac:dyDescent="0.3">
      <c r="B23" s="141">
        <v>1</v>
      </c>
      <c r="C23" s="148" t="s">
        <v>150</v>
      </c>
      <c r="D23" s="158"/>
      <c r="E23" s="158"/>
      <c r="F23" s="158"/>
      <c r="G23" s="158"/>
      <c r="H23" s="158"/>
      <c r="I23" s="71"/>
      <c r="J23" s="71"/>
      <c r="K23" s="71"/>
      <c r="M23" s="77"/>
      <c r="N23" s="157" t="s">
        <v>203</v>
      </c>
    </row>
    <row r="24" spans="2:16" x14ac:dyDescent="0.3">
      <c r="B24" s="141"/>
      <c r="C24" s="149" t="s">
        <v>151</v>
      </c>
      <c r="D24" s="158"/>
      <c r="E24" s="158"/>
      <c r="F24" s="158"/>
      <c r="G24" s="158"/>
      <c r="H24" s="158"/>
      <c r="I24" s="71"/>
      <c r="J24" s="71"/>
      <c r="K24" s="71"/>
      <c r="M24" s="77"/>
      <c r="N24" s="142"/>
    </row>
    <row r="25" spans="2:16" x14ac:dyDescent="0.3">
      <c r="B25" s="141"/>
      <c r="C25" s="149" t="s">
        <v>152</v>
      </c>
      <c r="D25" s="158"/>
      <c r="E25" s="158"/>
      <c r="F25" s="158"/>
      <c r="G25" s="158"/>
      <c r="H25" s="158"/>
      <c r="I25" s="71"/>
      <c r="J25" s="71"/>
      <c r="K25" s="71"/>
      <c r="M25" s="77"/>
      <c r="N25" s="157" t="s">
        <v>199</v>
      </c>
    </row>
    <row r="26" spans="2:16" x14ac:dyDescent="0.3">
      <c r="B26" s="141">
        <v>2</v>
      </c>
      <c r="C26" s="149" t="s">
        <v>100</v>
      </c>
      <c r="D26" s="158"/>
      <c r="E26" s="158"/>
      <c r="F26" s="158"/>
      <c r="G26" s="158"/>
      <c r="H26" s="158"/>
      <c r="I26" s="71"/>
      <c r="J26" s="71"/>
      <c r="K26" s="71"/>
      <c r="M26" s="77"/>
      <c r="N26" s="157" t="s">
        <v>200</v>
      </c>
    </row>
    <row r="27" spans="2:16" x14ac:dyDescent="0.3">
      <c r="B27" s="141">
        <v>3</v>
      </c>
      <c r="C27" s="149" t="s">
        <v>153</v>
      </c>
      <c r="D27" s="138"/>
      <c r="E27" s="159"/>
      <c r="F27" s="138"/>
      <c r="G27" s="138"/>
      <c r="H27" s="138"/>
      <c r="M27" s="77"/>
      <c r="N27" s="157"/>
    </row>
    <row r="28" spans="2:16" x14ac:dyDescent="0.3">
      <c r="B28" s="18"/>
      <c r="C28" s="19"/>
      <c r="E28" s="101"/>
      <c r="M28" s="77"/>
      <c r="N28" s="157"/>
    </row>
    <row r="29" spans="2:16" x14ac:dyDescent="0.3">
      <c r="B29" s="18"/>
      <c r="C29" s="19"/>
      <c r="M29" s="77"/>
      <c r="N29" s="157"/>
    </row>
    <row r="30" spans="2:16" x14ac:dyDescent="0.3">
      <c r="B30" s="47"/>
      <c r="C30" s="19"/>
      <c r="M30" s="77"/>
      <c r="N30" s="157"/>
    </row>
    <row r="31" spans="2:16" x14ac:dyDescent="0.3">
      <c r="B31" s="18"/>
      <c r="C31" s="19"/>
      <c r="M31" s="77"/>
      <c r="N31" s="163" t="s">
        <v>201</v>
      </c>
    </row>
    <row r="32" spans="2:16" x14ac:dyDescent="0.3">
      <c r="B32" s="47"/>
      <c r="C32" s="19"/>
      <c r="N32" s="157" t="s">
        <v>202</v>
      </c>
    </row>
    <row r="34" spans="12:15" x14ac:dyDescent="0.3">
      <c r="L34" s="77"/>
      <c r="M34" s="76"/>
      <c r="N34" s="77"/>
      <c r="O34" s="77"/>
    </row>
    <row r="35" spans="12:15" x14ac:dyDescent="0.3">
      <c r="L35" s="77"/>
      <c r="M35" s="76"/>
      <c r="N35" s="77"/>
      <c r="O35" s="77"/>
    </row>
  </sheetData>
  <mergeCells count="18">
    <mergeCell ref="B2:P2"/>
    <mergeCell ref="B6:B8"/>
    <mergeCell ref="E6:E8"/>
    <mergeCell ref="F6:O6"/>
    <mergeCell ref="P6:P8"/>
    <mergeCell ref="F7:G7"/>
    <mergeCell ref="N7:O7"/>
    <mergeCell ref="C6:D8"/>
    <mergeCell ref="H7:I7"/>
    <mergeCell ref="J7:K7"/>
    <mergeCell ref="J9:K9"/>
    <mergeCell ref="B20:D20"/>
    <mergeCell ref="L9:M9"/>
    <mergeCell ref="N9:O9"/>
    <mergeCell ref="L7:M7"/>
    <mergeCell ref="C9:D9"/>
    <mergeCell ref="F9:G9"/>
    <mergeCell ref="H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N54"/>
  <sheetViews>
    <sheetView view="pageBreakPreview" topLeftCell="M1" zoomScaleNormal="55" zoomScaleSheetLayoutView="100" workbookViewId="0">
      <selection activeCell="AD35" sqref="AD35"/>
    </sheetView>
  </sheetViews>
  <sheetFormatPr defaultRowHeight="16.5" x14ac:dyDescent="0.3"/>
  <cols>
    <col min="1" max="1" width="3.7109375" style="77" customWidth="1"/>
    <col min="2" max="2" width="6.42578125" style="76" customWidth="1"/>
    <col min="3" max="3" width="4.85546875" style="77" customWidth="1"/>
    <col min="4" max="4" width="19.85546875" style="77" customWidth="1"/>
    <col min="5" max="5" width="16.28515625" style="77" customWidth="1"/>
    <col min="6" max="6" width="13.42578125" style="77" customWidth="1"/>
    <col min="7" max="9" width="7.5703125" style="77" customWidth="1"/>
    <col min="10" max="10" width="7.140625" style="77" customWidth="1"/>
    <col min="11" max="11" width="10.28515625" style="77" customWidth="1"/>
    <col min="12" max="14" width="7.5703125" style="77" customWidth="1"/>
    <col min="15" max="15" width="5.7109375" style="77" customWidth="1"/>
    <col min="16" max="16" width="10.42578125" style="77" customWidth="1"/>
    <col min="17" max="29" width="7.5703125" style="77" customWidth="1"/>
    <col min="30" max="30" width="7.140625" style="77" customWidth="1"/>
    <col min="31" max="31" width="9.7109375" style="77" customWidth="1"/>
    <col min="32" max="32" width="8.28515625" style="77" customWidth="1"/>
    <col min="33" max="33" width="8.7109375" style="77" customWidth="1"/>
    <col min="34" max="34" width="9.42578125" style="77" customWidth="1"/>
    <col min="35" max="35" width="8.42578125" style="77" customWidth="1"/>
    <col min="36" max="36" width="3.28515625" style="77" customWidth="1"/>
    <col min="37" max="37" width="9.140625" style="77"/>
    <col min="38" max="40" width="0" style="77" hidden="1" customWidth="1"/>
    <col min="41" max="41" width="9.28515625" style="77" bestFit="1" customWidth="1"/>
    <col min="42" max="257" width="9.140625" style="77"/>
    <col min="258" max="258" width="6.42578125" style="77" customWidth="1"/>
    <col min="259" max="259" width="33.5703125" style="77" customWidth="1"/>
    <col min="260" max="260" width="33.42578125" style="77" bestFit="1" customWidth="1"/>
    <col min="261" max="261" width="40" style="77" bestFit="1" customWidth="1"/>
    <col min="262" max="262" width="17.42578125" style="77" bestFit="1" customWidth="1"/>
    <col min="263" max="290" width="5.7109375" style="77" customWidth="1"/>
    <col min="291" max="291" width="6.42578125" style="77" customWidth="1"/>
    <col min="292" max="293" width="9.140625" style="77"/>
    <col min="294" max="296" width="0" style="77" hidden="1" customWidth="1"/>
    <col min="297" max="513" width="9.140625" style="77"/>
    <col min="514" max="514" width="6.42578125" style="77" customWidth="1"/>
    <col min="515" max="515" width="33.5703125" style="77" customWidth="1"/>
    <col min="516" max="516" width="33.42578125" style="77" bestFit="1" customWidth="1"/>
    <col min="517" max="517" width="40" style="77" bestFit="1" customWidth="1"/>
    <col min="518" max="518" width="17.42578125" style="77" bestFit="1" customWidth="1"/>
    <col min="519" max="546" width="5.7109375" style="77" customWidth="1"/>
    <col min="547" max="547" width="6.42578125" style="77" customWidth="1"/>
    <col min="548" max="549" width="9.140625" style="77"/>
    <col min="550" max="552" width="0" style="77" hidden="1" customWidth="1"/>
    <col min="553" max="769" width="9.140625" style="77"/>
    <col min="770" max="770" width="6.42578125" style="77" customWidth="1"/>
    <col min="771" max="771" width="33.5703125" style="77" customWidth="1"/>
    <col min="772" max="772" width="33.42578125" style="77" bestFit="1" customWidth="1"/>
    <col min="773" max="773" width="40" style="77" bestFit="1" customWidth="1"/>
    <col min="774" max="774" width="17.42578125" style="77" bestFit="1" customWidth="1"/>
    <col min="775" max="802" width="5.7109375" style="77" customWidth="1"/>
    <col min="803" max="803" width="6.42578125" style="77" customWidth="1"/>
    <col min="804" max="805" width="9.140625" style="77"/>
    <col min="806" max="808" width="0" style="77" hidden="1" customWidth="1"/>
    <col min="809" max="1025" width="9.140625" style="77"/>
    <col min="1026" max="1026" width="6.42578125" style="77" customWidth="1"/>
    <col min="1027" max="1027" width="33.5703125" style="77" customWidth="1"/>
    <col min="1028" max="1028" width="33.42578125" style="77" bestFit="1" customWidth="1"/>
    <col min="1029" max="1029" width="40" style="77" bestFit="1" customWidth="1"/>
    <col min="1030" max="1030" width="17.42578125" style="77" bestFit="1" customWidth="1"/>
    <col min="1031" max="1058" width="5.7109375" style="77" customWidth="1"/>
    <col min="1059" max="1059" width="6.42578125" style="77" customWidth="1"/>
    <col min="1060" max="1061" width="9.140625" style="77"/>
    <col min="1062" max="1064" width="0" style="77" hidden="1" customWidth="1"/>
    <col min="1065" max="1281" width="9.140625" style="77"/>
    <col min="1282" max="1282" width="6.42578125" style="77" customWidth="1"/>
    <col min="1283" max="1283" width="33.5703125" style="77" customWidth="1"/>
    <col min="1284" max="1284" width="33.42578125" style="77" bestFit="1" customWidth="1"/>
    <col min="1285" max="1285" width="40" style="77" bestFit="1" customWidth="1"/>
    <col min="1286" max="1286" width="17.42578125" style="77" bestFit="1" customWidth="1"/>
    <col min="1287" max="1314" width="5.7109375" style="77" customWidth="1"/>
    <col min="1315" max="1315" width="6.42578125" style="77" customWidth="1"/>
    <col min="1316" max="1317" width="9.140625" style="77"/>
    <col min="1318" max="1320" width="0" style="77" hidden="1" customWidth="1"/>
    <col min="1321" max="1537" width="9.140625" style="77"/>
    <col min="1538" max="1538" width="6.42578125" style="77" customWidth="1"/>
    <col min="1539" max="1539" width="33.5703125" style="77" customWidth="1"/>
    <col min="1540" max="1540" width="33.42578125" style="77" bestFit="1" customWidth="1"/>
    <col min="1541" max="1541" width="40" style="77" bestFit="1" customWidth="1"/>
    <col min="1542" max="1542" width="17.42578125" style="77" bestFit="1" customWidth="1"/>
    <col min="1543" max="1570" width="5.7109375" style="77" customWidth="1"/>
    <col min="1571" max="1571" width="6.42578125" style="77" customWidth="1"/>
    <col min="1572" max="1573" width="9.140625" style="77"/>
    <col min="1574" max="1576" width="0" style="77" hidden="1" customWidth="1"/>
    <col min="1577" max="1793" width="9.140625" style="77"/>
    <col min="1794" max="1794" width="6.42578125" style="77" customWidth="1"/>
    <col min="1795" max="1795" width="33.5703125" style="77" customWidth="1"/>
    <col min="1796" max="1796" width="33.42578125" style="77" bestFit="1" customWidth="1"/>
    <col min="1797" max="1797" width="40" style="77" bestFit="1" customWidth="1"/>
    <col min="1798" max="1798" width="17.42578125" style="77" bestFit="1" customWidth="1"/>
    <col min="1799" max="1826" width="5.7109375" style="77" customWidth="1"/>
    <col min="1827" max="1827" width="6.42578125" style="77" customWidth="1"/>
    <col min="1828" max="1829" width="9.140625" style="77"/>
    <col min="1830" max="1832" width="0" style="77" hidden="1" customWidth="1"/>
    <col min="1833" max="2049" width="9.140625" style="77"/>
    <col min="2050" max="2050" width="6.42578125" style="77" customWidth="1"/>
    <col min="2051" max="2051" width="33.5703125" style="77" customWidth="1"/>
    <col min="2052" max="2052" width="33.42578125" style="77" bestFit="1" customWidth="1"/>
    <col min="2053" max="2053" width="40" style="77" bestFit="1" customWidth="1"/>
    <col min="2054" max="2054" width="17.42578125" style="77" bestFit="1" customWidth="1"/>
    <col min="2055" max="2082" width="5.7109375" style="77" customWidth="1"/>
    <col min="2083" max="2083" width="6.42578125" style="77" customWidth="1"/>
    <col min="2084" max="2085" width="9.140625" style="77"/>
    <col min="2086" max="2088" width="0" style="77" hidden="1" customWidth="1"/>
    <col min="2089" max="2305" width="9.140625" style="77"/>
    <col min="2306" max="2306" width="6.42578125" style="77" customWidth="1"/>
    <col min="2307" max="2307" width="33.5703125" style="77" customWidth="1"/>
    <col min="2308" max="2308" width="33.42578125" style="77" bestFit="1" customWidth="1"/>
    <col min="2309" max="2309" width="40" style="77" bestFit="1" customWidth="1"/>
    <col min="2310" max="2310" width="17.42578125" style="77" bestFit="1" customWidth="1"/>
    <col min="2311" max="2338" width="5.7109375" style="77" customWidth="1"/>
    <col min="2339" max="2339" width="6.42578125" style="77" customWidth="1"/>
    <col min="2340" max="2341" width="9.140625" style="77"/>
    <col min="2342" max="2344" width="0" style="77" hidden="1" customWidth="1"/>
    <col min="2345" max="2561" width="9.140625" style="77"/>
    <col min="2562" max="2562" width="6.42578125" style="77" customWidth="1"/>
    <col min="2563" max="2563" width="33.5703125" style="77" customWidth="1"/>
    <col min="2564" max="2564" width="33.42578125" style="77" bestFit="1" customWidth="1"/>
    <col min="2565" max="2565" width="40" style="77" bestFit="1" customWidth="1"/>
    <col min="2566" max="2566" width="17.42578125" style="77" bestFit="1" customWidth="1"/>
    <col min="2567" max="2594" width="5.7109375" style="77" customWidth="1"/>
    <col min="2595" max="2595" width="6.42578125" style="77" customWidth="1"/>
    <col min="2596" max="2597" width="9.140625" style="77"/>
    <col min="2598" max="2600" width="0" style="77" hidden="1" customWidth="1"/>
    <col min="2601" max="2817" width="9.140625" style="77"/>
    <col min="2818" max="2818" width="6.42578125" style="77" customWidth="1"/>
    <col min="2819" max="2819" width="33.5703125" style="77" customWidth="1"/>
    <col min="2820" max="2820" width="33.42578125" style="77" bestFit="1" customWidth="1"/>
    <col min="2821" max="2821" width="40" style="77" bestFit="1" customWidth="1"/>
    <col min="2822" max="2822" width="17.42578125" style="77" bestFit="1" customWidth="1"/>
    <col min="2823" max="2850" width="5.7109375" style="77" customWidth="1"/>
    <col min="2851" max="2851" width="6.42578125" style="77" customWidth="1"/>
    <col min="2852" max="2853" width="9.140625" style="77"/>
    <col min="2854" max="2856" width="0" style="77" hidden="1" customWidth="1"/>
    <col min="2857" max="3073" width="9.140625" style="77"/>
    <col min="3074" max="3074" width="6.42578125" style="77" customWidth="1"/>
    <col min="3075" max="3075" width="33.5703125" style="77" customWidth="1"/>
    <col min="3076" max="3076" width="33.42578125" style="77" bestFit="1" customWidth="1"/>
    <col min="3077" max="3077" width="40" style="77" bestFit="1" customWidth="1"/>
    <col min="3078" max="3078" width="17.42578125" style="77" bestFit="1" customWidth="1"/>
    <col min="3079" max="3106" width="5.7109375" style="77" customWidth="1"/>
    <col min="3107" max="3107" width="6.42578125" style="77" customWidth="1"/>
    <col min="3108" max="3109" width="9.140625" style="77"/>
    <col min="3110" max="3112" width="0" style="77" hidden="1" customWidth="1"/>
    <col min="3113" max="3329" width="9.140625" style="77"/>
    <col min="3330" max="3330" width="6.42578125" style="77" customWidth="1"/>
    <col min="3331" max="3331" width="33.5703125" style="77" customWidth="1"/>
    <col min="3332" max="3332" width="33.42578125" style="77" bestFit="1" customWidth="1"/>
    <col min="3333" max="3333" width="40" style="77" bestFit="1" customWidth="1"/>
    <col min="3334" max="3334" width="17.42578125" style="77" bestFit="1" customWidth="1"/>
    <col min="3335" max="3362" width="5.7109375" style="77" customWidth="1"/>
    <col min="3363" max="3363" width="6.42578125" style="77" customWidth="1"/>
    <col min="3364" max="3365" width="9.140625" style="77"/>
    <col min="3366" max="3368" width="0" style="77" hidden="1" customWidth="1"/>
    <col min="3369" max="3585" width="9.140625" style="77"/>
    <col min="3586" max="3586" width="6.42578125" style="77" customWidth="1"/>
    <col min="3587" max="3587" width="33.5703125" style="77" customWidth="1"/>
    <col min="3588" max="3588" width="33.42578125" style="77" bestFit="1" customWidth="1"/>
    <col min="3589" max="3589" width="40" style="77" bestFit="1" customWidth="1"/>
    <col min="3590" max="3590" width="17.42578125" style="77" bestFit="1" customWidth="1"/>
    <col min="3591" max="3618" width="5.7109375" style="77" customWidth="1"/>
    <col min="3619" max="3619" width="6.42578125" style="77" customWidth="1"/>
    <col min="3620" max="3621" width="9.140625" style="77"/>
    <col min="3622" max="3624" width="0" style="77" hidden="1" customWidth="1"/>
    <col min="3625" max="3841" width="9.140625" style="77"/>
    <col min="3842" max="3842" width="6.42578125" style="77" customWidth="1"/>
    <col min="3843" max="3843" width="33.5703125" style="77" customWidth="1"/>
    <col min="3844" max="3844" width="33.42578125" style="77" bestFit="1" customWidth="1"/>
    <col min="3845" max="3845" width="40" style="77" bestFit="1" customWidth="1"/>
    <col min="3846" max="3846" width="17.42578125" style="77" bestFit="1" customWidth="1"/>
    <col min="3847" max="3874" width="5.7109375" style="77" customWidth="1"/>
    <col min="3875" max="3875" width="6.42578125" style="77" customWidth="1"/>
    <col min="3876" max="3877" width="9.140625" style="77"/>
    <col min="3878" max="3880" width="0" style="77" hidden="1" customWidth="1"/>
    <col min="3881" max="4097" width="9.140625" style="77"/>
    <col min="4098" max="4098" width="6.42578125" style="77" customWidth="1"/>
    <col min="4099" max="4099" width="33.5703125" style="77" customWidth="1"/>
    <col min="4100" max="4100" width="33.42578125" style="77" bestFit="1" customWidth="1"/>
    <col min="4101" max="4101" width="40" style="77" bestFit="1" customWidth="1"/>
    <col min="4102" max="4102" width="17.42578125" style="77" bestFit="1" customWidth="1"/>
    <col min="4103" max="4130" width="5.7109375" style="77" customWidth="1"/>
    <col min="4131" max="4131" width="6.42578125" style="77" customWidth="1"/>
    <col min="4132" max="4133" width="9.140625" style="77"/>
    <col min="4134" max="4136" width="0" style="77" hidden="1" customWidth="1"/>
    <col min="4137" max="4353" width="9.140625" style="77"/>
    <col min="4354" max="4354" width="6.42578125" style="77" customWidth="1"/>
    <col min="4355" max="4355" width="33.5703125" style="77" customWidth="1"/>
    <col min="4356" max="4356" width="33.42578125" style="77" bestFit="1" customWidth="1"/>
    <col min="4357" max="4357" width="40" style="77" bestFit="1" customWidth="1"/>
    <col min="4358" max="4358" width="17.42578125" style="77" bestFit="1" customWidth="1"/>
    <col min="4359" max="4386" width="5.7109375" style="77" customWidth="1"/>
    <col min="4387" max="4387" width="6.42578125" style="77" customWidth="1"/>
    <col min="4388" max="4389" width="9.140625" style="77"/>
    <col min="4390" max="4392" width="0" style="77" hidden="1" customWidth="1"/>
    <col min="4393" max="4609" width="9.140625" style="77"/>
    <col min="4610" max="4610" width="6.42578125" style="77" customWidth="1"/>
    <col min="4611" max="4611" width="33.5703125" style="77" customWidth="1"/>
    <col min="4612" max="4612" width="33.42578125" style="77" bestFit="1" customWidth="1"/>
    <col min="4613" max="4613" width="40" style="77" bestFit="1" customWidth="1"/>
    <col min="4614" max="4614" width="17.42578125" style="77" bestFit="1" customWidth="1"/>
    <col min="4615" max="4642" width="5.7109375" style="77" customWidth="1"/>
    <col min="4643" max="4643" width="6.42578125" style="77" customWidth="1"/>
    <col min="4644" max="4645" width="9.140625" style="77"/>
    <col min="4646" max="4648" width="0" style="77" hidden="1" customWidth="1"/>
    <col min="4649" max="4865" width="9.140625" style="77"/>
    <col min="4866" max="4866" width="6.42578125" style="77" customWidth="1"/>
    <col min="4867" max="4867" width="33.5703125" style="77" customWidth="1"/>
    <col min="4868" max="4868" width="33.42578125" style="77" bestFit="1" customWidth="1"/>
    <col min="4869" max="4869" width="40" style="77" bestFit="1" customWidth="1"/>
    <col min="4870" max="4870" width="17.42578125" style="77" bestFit="1" customWidth="1"/>
    <col min="4871" max="4898" width="5.7109375" style="77" customWidth="1"/>
    <col min="4899" max="4899" width="6.42578125" style="77" customWidth="1"/>
    <col min="4900" max="4901" width="9.140625" style="77"/>
    <col min="4902" max="4904" width="0" style="77" hidden="1" customWidth="1"/>
    <col min="4905" max="5121" width="9.140625" style="77"/>
    <col min="5122" max="5122" width="6.42578125" style="77" customWidth="1"/>
    <col min="5123" max="5123" width="33.5703125" style="77" customWidth="1"/>
    <col min="5124" max="5124" width="33.42578125" style="77" bestFit="1" customWidth="1"/>
    <col min="5125" max="5125" width="40" style="77" bestFit="1" customWidth="1"/>
    <col min="5126" max="5126" width="17.42578125" style="77" bestFit="1" customWidth="1"/>
    <col min="5127" max="5154" width="5.7109375" style="77" customWidth="1"/>
    <col min="5155" max="5155" width="6.42578125" style="77" customWidth="1"/>
    <col min="5156" max="5157" width="9.140625" style="77"/>
    <col min="5158" max="5160" width="0" style="77" hidden="1" customWidth="1"/>
    <col min="5161" max="5377" width="9.140625" style="77"/>
    <col min="5378" max="5378" width="6.42578125" style="77" customWidth="1"/>
    <col min="5379" max="5379" width="33.5703125" style="77" customWidth="1"/>
    <col min="5380" max="5380" width="33.42578125" style="77" bestFit="1" customWidth="1"/>
    <col min="5381" max="5381" width="40" style="77" bestFit="1" customWidth="1"/>
    <col min="5382" max="5382" width="17.42578125" style="77" bestFit="1" customWidth="1"/>
    <col min="5383" max="5410" width="5.7109375" style="77" customWidth="1"/>
    <col min="5411" max="5411" width="6.42578125" style="77" customWidth="1"/>
    <col min="5412" max="5413" width="9.140625" style="77"/>
    <col min="5414" max="5416" width="0" style="77" hidden="1" customWidth="1"/>
    <col min="5417" max="5633" width="9.140625" style="77"/>
    <col min="5634" max="5634" width="6.42578125" style="77" customWidth="1"/>
    <col min="5635" max="5635" width="33.5703125" style="77" customWidth="1"/>
    <col min="5636" max="5636" width="33.42578125" style="77" bestFit="1" customWidth="1"/>
    <col min="5637" max="5637" width="40" style="77" bestFit="1" customWidth="1"/>
    <col min="5638" max="5638" width="17.42578125" style="77" bestFit="1" customWidth="1"/>
    <col min="5639" max="5666" width="5.7109375" style="77" customWidth="1"/>
    <col min="5667" max="5667" width="6.42578125" style="77" customWidth="1"/>
    <col min="5668" max="5669" width="9.140625" style="77"/>
    <col min="5670" max="5672" width="0" style="77" hidden="1" customWidth="1"/>
    <col min="5673" max="5889" width="9.140625" style="77"/>
    <col min="5890" max="5890" width="6.42578125" style="77" customWidth="1"/>
    <col min="5891" max="5891" width="33.5703125" style="77" customWidth="1"/>
    <col min="5892" max="5892" width="33.42578125" style="77" bestFit="1" customWidth="1"/>
    <col min="5893" max="5893" width="40" style="77" bestFit="1" customWidth="1"/>
    <col min="5894" max="5894" width="17.42578125" style="77" bestFit="1" customWidth="1"/>
    <col min="5895" max="5922" width="5.7109375" style="77" customWidth="1"/>
    <col min="5923" max="5923" width="6.42578125" style="77" customWidth="1"/>
    <col min="5924" max="5925" width="9.140625" style="77"/>
    <col min="5926" max="5928" width="0" style="77" hidden="1" customWidth="1"/>
    <col min="5929" max="6145" width="9.140625" style="77"/>
    <col min="6146" max="6146" width="6.42578125" style="77" customWidth="1"/>
    <col min="6147" max="6147" width="33.5703125" style="77" customWidth="1"/>
    <col min="6148" max="6148" width="33.42578125" style="77" bestFit="1" customWidth="1"/>
    <col min="6149" max="6149" width="40" style="77" bestFit="1" customWidth="1"/>
    <col min="6150" max="6150" width="17.42578125" style="77" bestFit="1" customWidth="1"/>
    <col min="6151" max="6178" width="5.7109375" style="77" customWidth="1"/>
    <col min="6179" max="6179" width="6.42578125" style="77" customWidth="1"/>
    <col min="6180" max="6181" width="9.140625" style="77"/>
    <col min="6182" max="6184" width="0" style="77" hidden="1" customWidth="1"/>
    <col min="6185" max="6401" width="9.140625" style="77"/>
    <col min="6402" max="6402" width="6.42578125" style="77" customWidth="1"/>
    <col min="6403" max="6403" width="33.5703125" style="77" customWidth="1"/>
    <col min="6404" max="6404" width="33.42578125" style="77" bestFit="1" customWidth="1"/>
    <col min="6405" max="6405" width="40" style="77" bestFit="1" customWidth="1"/>
    <col min="6406" max="6406" width="17.42578125" style="77" bestFit="1" customWidth="1"/>
    <col min="6407" max="6434" width="5.7109375" style="77" customWidth="1"/>
    <col min="6435" max="6435" width="6.42578125" style="77" customWidth="1"/>
    <col min="6436" max="6437" width="9.140625" style="77"/>
    <col min="6438" max="6440" width="0" style="77" hidden="1" customWidth="1"/>
    <col min="6441" max="6657" width="9.140625" style="77"/>
    <col min="6658" max="6658" width="6.42578125" style="77" customWidth="1"/>
    <col min="6659" max="6659" width="33.5703125" style="77" customWidth="1"/>
    <col min="6660" max="6660" width="33.42578125" style="77" bestFit="1" customWidth="1"/>
    <col min="6661" max="6661" width="40" style="77" bestFit="1" customWidth="1"/>
    <col min="6662" max="6662" width="17.42578125" style="77" bestFit="1" customWidth="1"/>
    <col min="6663" max="6690" width="5.7109375" style="77" customWidth="1"/>
    <col min="6691" max="6691" width="6.42578125" style="77" customWidth="1"/>
    <col min="6692" max="6693" width="9.140625" style="77"/>
    <col min="6694" max="6696" width="0" style="77" hidden="1" customWidth="1"/>
    <col min="6697" max="6913" width="9.140625" style="77"/>
    <col min="6914" max="6914" width="6.42578125" style="77" customWidth="1"/>
    <col min="6915" max="6915" width="33.5703125" style="77" customWidth="1"/>
    <col min="6916" max="6916" width="33.42578125" style="77" bestFit="1" customWidth="1"/>
    <col min="6917" max="6917" width="40" style="77" bestFit="1" customWidth="1"/>
    <col min="6918" max="6918" width="17.42578125" style="77" bestFit="1" customWidth="1"/>
    <col min="6919" max="6946" width="5.7109375" style="77" customWidth="1"/>
    <col min="6947" max="6947" width="6.42578125" style="77" customWidth="1"/>
    <col min="6948" max="6949" width="9.140625" style="77"/>
    <col min="6950" max="6952" width="0" style="77" hidden="1" customWidth="1"/>
    <col min="6953" max="7169" width="9.140625" style="77"/>
    <col min="7170" max="7170" width="6.42578125" style="77" customWidth="1"/>
    <col min="7171" max="7171" width="33.5703125" style="77" customWidth="1"/>
    <col min="7172" max="7172" width="33.42578125" style="77" bestFit="1" customWidth="1"/>
    <col min="7173" max="7173" width="40" style="77" bestFit="1" customWidth="1"/>
    <col min="7174" max="7174" width="17.42578125" style="77" bestFit="1" customWidth="1"/>
    <col min="7175" max="7202" width="5.7109375" style="77" customWidth="1"/>
    <col min="7203" max="7203" width="6.42578125" style="77" customWidth="1"/>
    <col min="7204" max="7205" width="9.140625" style="77"/>
    <col min="7206" max="7208" width="0" style="77" hidden="1" customWidth="1"/>
    <col min="7209" max="7425" width="9.140625" style="77"/>
    <col min="7426" max="7426" width="6.42578125" style="77" customWidth="1"/>
    <col min="7427" max="7427" width="33.5703125" style="77" customWidth="1"/>
    <col min="7428" max="7428" width="33.42578125" style="77" bestFit="1" customWidth="1"/>
    <col min="7429" max="7429" width="40" style="77" bestFit="1" customWidth="1"/>
    <col min="7430" max="7430" width="17.42578125" style="77" bestFit="1" customWidth="1"/>
    <col min="7431" max="7458" width="5.7109375" style="77" customWidth="1"/>
    <col min="7459" max="7459" width="6.42578125" style="77" customWidth="1"/>
    <col min="7460" max="7461" width="9.140625" style="77"/>
    <col min="7462" max="7464" width="0" style="77" hidden="1" customWidth="1"/>
    <col min="7465" max="7681" width="9.140625" style="77"/>
    <col min="7682" max="7682" width="6.42578125" style="77" customWidth="1"/>
    <col min="7683" max="7683" width="33.5703125" style="77" customWidth="1"/>
    <col min="7684" max="7684" width="33.42578125" style="77" bestFit="1" customWidth="1"/>
    <col min="7685" max="7685" width="40" style="77" bestFit="1" customWidth="1"/>
    <col min="7686" max="7686" width="17.42578125" style="77" bestFit="1" customWidth="1"/>
    <col min="7687" max="7714" width="5.7109375" style="77" customWidth="1"/>
    <col min="7715" max="7715" width="6.42578125" style="77" customWidth="1"/>
    <col min="7716" max="7717" width="9.140625" style="77"/>
    <col min="7718" max="7720" width="0" style="77" hidden="1" customWidth="1"/>
    <col min="7721" max="7937" width="9.140625" style="77"/>
    <col min="7938" max="7938" width="6.42578125" style="77" customWidth="1"/>
    <col min="7939" max="7939" width="33.5703125" style="77" customWidth="1"/>
    <col min="7940" max="7940" width="33.42578125" style="77" bestFit="1" customWidth="1"/>
    <col min="7941" max="7941" width="40" style="77" bestFit="1" customWidth="1"/>
    <col min="7942" max="7942" width="17.42578125" style="77" bestFit="1" customWidth="1"/>
    <col min="7943" max="7970" width="5.7109375" style="77" customWidth="1"/>
    <col min="7971" max="7971" width="6.42578125" style="77" customWidth="1"/>
    <col min="7972" max="7973" width="9.140625" style="77"/>
    <col min="7974" max="7976" width="0" style="77" hidden="1" customWidth="1"/>
    <col min="7977" max="8193" width="9.140625" style="77"/>
    <col min="8194" max="8194" width="6.42578125" style="77" customWidth="1"/>
    <col min="8195" max="8195" width="33.5703125" style="77" customWidth="1"/>
    <col min="8196" max="8196" width="33.42578125" style="77" bestFit="1" customWidth="1"/>
    <col min="8197" max="8197" width="40" style="77" bestFit="1" customWidth="1"/>
    <col min="8198" max="8198" width="17.42578125" style="77" bestFit="1" customWidth="1"/>
    <col min="8199" max="8226" width="5.7109375" style="77" customWidth="1"/>
    <col min="8227" max="8227" width="6.42578125" style="77" customWidth="1"/>
    <col min="8228" max="8229" width="9.140625" style="77"/>
    <col min="8230" max="8232" width="0" style="77" hidden="1" customWidth="1"/>
    <col min="8233" max="8449" width="9.140625" style="77"/>
    <col min="8450" max="8450" width="6.42578125" style="77" customWidth="1"/>
    <col min="8451" max="8451" width="33.5703125" style="77" customWidth="1"/>
    <col min="8452" max="8452" width="33.42578125" style="77" bestFit="1" customWidth="1"/>
    <col min="8453" max="8453" width="40" style="77" bestFit="1" customWidth="1"/>
    <col min="8454" max="8454" width="17.42578125" style="77" bestFit="1" customWidth="1"/>
    <col min="8455" max="8482" width="5.7109375" style="77" customWidth="1"/>
    <col min="8483" max="8483" width="6.42578125" style="77" customWidth="1"/>
    <col min="8484" max="8485" width="9.140625" style="77"/>
    <col min="8486" max="8488" width="0" style="77" hidden="1" customWidth="1"/>
    <col min="8489" max="8705" width="9.140625" style="77"/>
    <col min="8706" max="8706" width="6.42578125" style="77" customWidth="1"/>
    <col min="8707" max="8707" width="33.5703125" style="77" customWidth="1"/>
    <col min="8708" max="8708" width="33.42578125" style="77" bestFit="1" customWidth="1"/>
    <col min="8709" max="8709" width="40" style="77" bestFit="1" customWidth="1"/>
    <col min="8710" max="8710" width="17.42578125" style="77" bestFit="1" customWidth="1"/>
    <col min="8711" max="8738" width="5.7109375" style="77" customWidth="1"/>
    <col min="8739" max="8739" width="6.42578125" style="77" customWidth="1"/>
    <col min="8740" max="8741" width="9.140625" style="77"/>
    <col min="8742" max="8744" width="0" style="77" hidden="1" customWidth="1"/>
    <col min="8745" max="8961" width="9.140625" style="77"/>
    <col min="8962" max="8962" width="6.42578125" style="77" customWidth="1"/>
    <col min="8963" max="8963" width="33.5703125" style="77" customWidth="1"/>
    <col min="8964" max="8964" width="33.42578125" style="77" bestFit="1" customWidth="1"/>
    <col min="8965" max="8965" width="40" style="77" bestFit="1" customWidth="1"/>
    <col min="8966" max="8966" width="17.42578125" style="77" bestFit="1" customWidth="1"/>
    <col min="8967" max="8994" width="5.7109375" style="77" customWidth="1"/>
    <col min="8995" max="8995" width="6.42578125" style="77" customWidth="1"/>
    <col min="8996" max="8997" width="9.140625" style="77"/>
    <col min="8998" max="9000" width="0" style="77" hidden="1" customWidth="1"/>
    <col min="9001" max="9217" width="9.140625" style="77"/>
    <col min="9218" max="9218" width="6.42578125" style="77" customWidth="1"/>
    <col min="9219" max="9219" width="33.5703125" style="77" customWidth="1"/>
    <col min="9220" max="9220" width="33.42578125" style="77" bestFit="1" customWidth="1"/>
    <col min="9221" max="9221" width="40" style="77" bestFit="1" customWidth="1"/>
    <col min="9222" max="9222" width="17.42578125" style="77" bestFit="1" customWidth="1"/>
    <col min="9223" max="9250" width="5.7109375" style="77" customWidth="1"/>
    <col min="9251" max="9251" width="6.42578125" style="77" customWidth="1"/>
    <col min="9252" max="9253" width="9.140625" style="77"/>
    <col min="9254" max="9256" width="0" style="77" hidden="1" customWidth="1"/>
    <col min="9257" max="9473" width="9.140625" style="77"/>
    <col min="9474" max="9474" width="6.42578125" style="77" customWidth="1"/>
    <col min="9475" max="9475" width="33.5703125" style="77" customWidth="1"/>
    <col min="9476" max="9476" width="33.42578125" style="77" bestFit="1" customWidth="1"/>
    <col min="9477" max="9477" width="40" style="77" bestFit="1" customWidth="1"/>
    <col min="9478" max="9478" width="17.42578125" style="77" bestFit="1" customWidth="1"/>
    <col min="9479" max="9506" width="5.7109375" style="77" customWidth="1"/>
    <col min="9507" max="9507" width="6.42578125" style="77" customWidth="1"/>
    <col min="9508" max="9509" width="9.140625" style="77"/>
    <col min="9510" max="9512" width="0" style="77" hidden="1" customWidth="1"/>
    <col min="9513" max="9729" width="9.140625" style="77"/>
    <col min="9730" max="9730" width="6.42578125" style="77" customWidth="1"/>
    <col min="9731" max="9731" width="33.5703125" style="77" customWidth="1"/>
    <col min="9732" max="9732" width="33.42578125" style="77" bestFit="1" customWidth="1"/>
    <col min="9733" max="9733" width="40" style="77" bestFit="1" customWidth="1"/>
    <col min="9734" max="9734" width="17.42578125" style="77" bestFit="1" customWidth="1"/>
    <col min="9735" max="9762" width="5.7109375" style="77" customWidth="1"/>
    <col min="9763" max="9763" width="6.42578125" style="77" customWidth="1"/>
    <col min="9764" max="9765" width="9.140625" style="77"/>
    <col min="9766" max="9768" width="0" style="77" hidden="1" customWidth="1"/>
    <col min="9769" max="9985" width="9.140625" style="77"/>
    <col min="9986" max="9986" width="6.42578125" style="77" customWidth="1"/>
    <col min="9987" max="9987" width="33.5703125" style="77" customWidth="1"/>
    <col min="9988" max="9988" width="33.42578125" style="77" bestFit="1" customWidth="1"/>
    <col min="9989" max="9989" width="40" style="77" bestFit="1" customWidth="1"/>
    <col min="9990" max="9990" width="17.42578125" style="77" bestFit="1" customWidth="1"/>
    <col min="9991" max="10018" width="5.7109375" style="77" customWidth="1"/>
    <col min="10019" max="10019" width="6.42578125" style="77" customWidth="1"/>
    <col min="10020" max="10021" width="9.140625" style="77"/>
    <col min="10022" max="10024" width="0" style="77" hidden="1" customWidth="1"/>
    <col min="10025" max="10241" width="9.140625" style="77"/>
    <col min="10242" max="10242" width="6.42578125" style="77" customWidth="1"/>
    <col min="10243" max="10243" width="33.5703125" style="77" customWidth="1"/>
    <col min="10244" max="10244" width="33.42578125" style="77" bestFit="1" customWidth="1"/>
    <col min="10245" max="10245" width="40" style="77" bestFit="1" customWidth="1"/>
    <col min="10246" max="10246" width="17.42578125" style="77" bestFit="1" customWidth="1"/>
    <col min="10247" max="10274" width="5.7109375" style="77" customWidth="1"/>
    <col min="10275" max="10275" width="6.42578125" style="77" customWidth="1"/>
    <col min="10276" max="10277" width="9.140625" style="77"/>
    <col min="10278" max="10280" width="0" style="77" hidden="1" customWidth="1"/>
    <col min="10281" max="10497" width="9.140625" style="77"/>
    <col min="10498" max="10498" width="6.42578125" style="77" customWidth="1"/>
    <col min="10499" max="10499" width="33.5703125" style="77" customWidth="1"/>
    <col min="10500" max="10500" width="33.42578125" style="77" bestFit="1" customWidth="1"/>
    <col min="10501" max="10501" width="40" style="77" bestFit="1" customWidth="1"/>
    <col min="10502" max="10502" width="17.42578125" style="77" bestFit="1" customWidth="1"/>
    <col min="10503" max="10530" width="5.7109375" style="77" customWidth="1"/>
    <col min="10531" max="10531" width="6.42578125" style="77" customWidth="1"/>
    <col min="10532" max="10533" width="9.140625" style="77"/>
    <col min="10534" max="10536" width="0" style="77" hidden="1" customWidth="1"/>
    <col min="10537" max="10753" width="9.140625" style="77"/>
    <col min="10754" max="10754" width="6.42578125" style="77" customWidth="1"/>
    <col min="10755" max="10755" width="33.5703125" style="77" customWidth="1"/>
    <col min="10756" max="10756" width="33.42578125" style="77" bestFit="1" customWidth="1"/>
    <col min="10757" max="10757" width="40" style="77" bestFit="1" customWidth="1"/>
    <col min="10758" max="10758" width="17.42578125" style="77" bestFit="1" customWidth="1"/>
    <col min="10759" max="10786" width="5.7109375" style="77" customWidth="1"/>
    <col min="10787" max="10787" width="6.42578125" style="77" customWidth="1"/>
    <col min="10788" max="10789" width="9.140625" style="77"/>
    <col min="10790" max="10792" width="0" style="77" hidden="1" customWidth="1"/>
    <col min="10793" max="11009" width="9.140625" style="77"/>
    <col min="11010" max="11010" width="6.42578125" style="77" customWidth="1"/>
    <col min="11011" max="11011" width="33.5703125" style="77" customWidth="1"/>
    <col min="11012" max="11012" width="33.42578125" style="77" bestFit="1" customWidth="1"/>
    <col min="11013" max="11013" width="40" style="77" bestFit="1" customWidth="1"/>
    <col min="11014" max="11014" width="17.42578125" style="77" bestFit="1" customWidth="1"/>
    <col min="11015" max="11042" width="5.7109375" style="77" customWidth="1"/>
    <col min="11043" max="11043" width="6.42578125" style="77" customWidth="1"/>
    <col min="11044" max="11045" width="9.140625" style="77"/>
    <col min="11046" max="11048" width="0" style="77" hidden="1" customWidth="1"/>
    <col min="11049" max="11265" width="9.140625" style="77"/>
    <col min="11266" max="11266" width="6.42578125" style="77" customWidth="1"/>
    <col min="11267" max="11267" width="33.5703125" style="77" customWidth="1"/>
    <col min="11268" max="11268" width="33.42578125" style="77" bestFit="1" customWidth="1"/>
    <col min="11269" max="11269" width="40" style="77" bestFit="1" customWidth="1"/>
    <col min="11270" max="11270" width="17.42578125" style="77" bestFit="1" customWidth="1"/>
    <col min="11271" max="11298" width="5.7109375" style="77" customWidth="1"/>
    <col min="11299" max="11299" width="6.42578125" style="77" customWidth="1"/>
    <col min="11300" max="11301" width="9.140625" style="77"/>
    <col min="11302" max="11304" width="0" style="77" hidden="1" customWidth="1"/>
    <col min="11305" max="11521" width="9.140625" style="77"/>
    <col min="11522" max="11522" width="6.42578125" style="77" customWidth="1"/>
    <col min="11523" max="11523" width="33.5703125" style="77" customWidth="1"/>
    <col min="11524" max="11524" width="33.42578125" style="77" bestFit="1" customWidth="1"/>
    <col min="11525" max="11525" width="40" style="77" bestFit="1" customWidth="1"/>
    <col min="11526" max="11526" width="17.42578125" style="77" bestFit="1" customWidth="1"/>
    <col min="11527" max="11554" width="5.7109375" style="77" customWidth="1"/>
    <col min="11555" max="11555" width="6.42578125" style="77" customWidth="1"/>
    <col min="11556" max="11557" width="9.140625" style="77"/>
    <col min="11558" max="11560" width="0" style="77" hidden="1" customWidth="1"/>
    <col min="11561" max="11777" width="9.140625" style="77"/>
    <col min="11778" max="11778" width="6.42578125" style="77" customWidth="1"/>
    <col min="11779" max="11779" width="33.5703125" style="77" customWidth="1"/>
    <col min="11780" max="11780" width="33.42578125" style="77" bestFit="1" customWidth="1"/>
    <col min="11781" max="11781" width="40" style="77" bestFit="1" customWidth="1"/>
    <col min="11782" max="11782" width="17.42578125" style="77" bestFit="1" customWidth="1"/>
    <col min="11783" max="11810" width="5.7109375" style="77" customWidth="1"/>
    <col min="11811" max="11811" width="6.42578125" style="77" customWidth="1"/>
    <col min="11812" max="11813" width="9.140625" style="77"/>
    <col min="11814" max="11816" width="0" style="77" hidden="1" customWidth="1"/>
    <col min="11817" max="12033" width="9.140625" style="77"/>
    <col min="12034" max="12034" width="6.42578125" style="77" customWidth="1"/>
    <col min="12035" max="12035" width="33.5703125" style="77" customWidth="1"/>
    <col min="12036" max="12036" width="33.42578125" style="77" bestFit="1" customWidth="1"/>
    <col min="12037" max="12037" width="40" style="77" bestFit="1" customWidth="1"/>
    <col min="12038" max="12038" width="17.42578125" style="77" bestFit="1" customWidth="1"/>
    <col min="12039" max="12066" width="5.7109375" style="77" customWidth="1"/>
    <col min="12067" max="12067" width="6.42578125" style="77" customWidth="1"/>
    <col min="12068" max="12069" width="9.140625" style="77"/>
    <col min="12070" max="12072" width="0" style="77" hidden="1" customWidth="1"/>
    <col min="12073" max="12289" width="9.140625" style="77"/>
    <col min="12290" max="12290" width="6.42578125" style="77" customWidth="1"/>
    <col min="12291" max="12291" width="33.5703125" style="77" customWidth="1"/>
    <col min="12292" max="12292" width="33.42578125" style="77" bestFit="1" customWidth="1"/>
    <col min="12293" max="12293" width="40" style="77" bestFit="1" customWidth="1"/>
    <col min="12294" max="12294" width="17.42578125" style="77" bestFit="1" customWidth="1"/>
    <col min="12295" max="12322" width="5.7109375" style="77" customWidth="1"/>
    <col min="12323" max="12323" width="6.42578125" style="77" customWidth="1"/>
    <col min="12324" max="12325" width="9.140625" style="77"/>
    <col min="12326" max="12328" width="0" style="77" hidden="1" customWidth="1"/>
    <col min="12329" max="12545" width="9.140625" style="77"/>
    <col min="12546" max="12546" width="6.42578125" style="77" customWidth="1"/>
    <col min="12547" max="12547" width="33.5703125" style="77" customWidth="1"/>
    <col min="12548" max="12548" width="33.42578125" style="77" bestFit="1" customWidth="1"/>
    <col min="12549" max="12549" width="40" style="77" bestFit="1" customWidth="1"/>
    <col min="12550" max="12550" width="17.42578125" style="77" bestFit="1" customWidth="1"/>
    <col min="12551" max="12578" width="5.7109375" style="77" customWidth="1"/>
    <col min="12579" max="12579" width="6.42578125" style="77" customWidth="1"/>
    <col min="12580" max="12581" width="9.140625" style="77"/>
    <col min="12582" max="12584" width="0" style="77" hidden="1" customWidth="1"/>
    <col min="12585" max="12801" width="9.140625" style="77"/>
    <col min="12802" max="12802" width="6.42578125" style="77" customWidth="1"/>
    <col min="12803" max="12803" width="33.5703125" style="77" customWidth="1"/>
    <col min="12804" max="12804" width="33.42578125" style="77" bestFit="1" customWidth="1"/>
    <col min="12805" max="12805" width="40" style="77" bestFit="1" customWidth="1"/>
    <col min="12806" max="12806" width="17.42578125" style="77" bestFit="1" customWidth="1"/>
    <col min="12807" max="12834" width="5.7109375" style="77" customWidth="1"/>
    <col min="12835" max="12835" width="6.42578125" style="77" customWidth="1"/>
    <col min="12836" max="12837" width="9.140625" style="77"/>
    <col min="12838" max="12840" width="0" style="77" hidden="1" customWidth="1"/>
    <col min="12841" max="13057" width="9.140625" style="77"/>
    <col min="13058" max="13058" width="6.42578125" style="77" customWidth="1"/>
    <col min="13059" max="13059" width="33.5703125" style="77" customWidth="1"/>
    <col min="13060" max="13060" width="33.42578125" style="77" bestFit="1" customWidth="1"/>
    <col min="13061" max="13061" width="40" style="77" bestFit="1" customWidth="1"/>
    <col min="13062" max="13062" width="17.42578125" style="77" bestFit="1" customWidth="1"/>
    <col min="13063" max="13090" width="5.7109375" style="77" customWidth="1"/>
    <col min="13091" max="13091" width="6.42578125" style="77" customWidth="1"/>
    <col min="13092" max="13093" width="9.140625" style="77"/>
    <col min="13094" max="13096" width="0" style="77" hidden="1" customWidth="1"/>
    <col min="13097" max="13313" width="9.140625" style="77"/>
    <col min="13314" max="13314" width="6.42578125" style="77" customWidth="1"/>
    <col min="13315" max="13315" width="33.5703125" style="77" customWidth="1"/>
    <col min="13316" max="13316" width="33.42578125" style="77" bestFit="1" customWidth="1"/>
    <col min="13317" max="13317" width="40" style="77" bestFit="1" customWidth="1"/>
    <col min="13318" max="13318" width="17.42578125" style="77" bestFit="1" customWidth="1"/>
    <col min="13319" max="13346" width="5.7109375" style="77" customWidth="1"/>
    <col min="13347" max="13347" width="6.42578125" style="77" customWidth="1"/>
    <col min="13348" max="13349" width="9.140625" style="77"/>
    <col min="13350" max="13352" width="0" style="77" hidden="1" customWidth="1"/>
    <col min="13353" max="13569" width="9.140625" style="77"/>
    <col min="13570" max="13570" width="6.42578125" style="77" customWidth="1"/>
    <col min="13571" max="13571" width="33.5703125" style="77" customWidth="1"/>
    <col min="13572" max="13572" width="33.42578125" style="77" bestFit="1" customWidth="1"/>
    <col min="13573" max="13573" width="40" style="77" bestFit="1" customWidth="1"/>
    <col min="13574" max="13574" width="17.42578125" style="77" bestFit="1" customWidth="1"/>
    <col min="13575" max="13602" width="5.7109375" style="77" customWidth="1"/>
    <col min="13603" max="13603" width="6.42578125" style="77" customWidth="1"/>
    <col min="13604" max="13605" width="9.140625" style="77"/>
    <col min="13606" max="13608" width="0" style="77" hidden="1" customWidth="1"/>
    <col min="13609" max="13825" width="9.140625" style="77"/>
    <col min="13826" max="13826" width="6.42578125" style="77" customWidth="1"/>
    <col min="13827" max="13827" width="33.5703125" style="77" customWidth="1"/>
    <col min="13828" max="13828" width="33.42578125" style="77" bestFit="1" customWidth="1"/>
    <col min="13829" max="13829" width="40" style="77" bestFit="1" customWidth="1"/>
    <col min="13830" max="13830" width="17.42578125" style="77" bestFit="1" customWidth="1"/>
    <col min="13831" max="13858" width="5.7109375" style="77" customWidth="1"/>
    <col min="13859" max="13859" width="6.42578125" style="77" customWidth="1"/>
    <col min="13860" max="13861" width="9.140625" style="77"/>
    <col min="13862" max="13864" width="0" style="77" hidden="1" customWidth="1"/>
    <col min="13865" max="14081" width="9.140625" style="77"/>
    <col min="14082" max="14082" width="6.42578125" style="77" customWidth="1"/>
    <col min="14083" max="14083" width="33.5703125" style="77" customWidth="1"/>
    <col min="14084" max="14084" width="33.42578125" style="77" bestFit="1" customWidth="1"/>
    <col min="14085" max="14085" width="40" style="77" bestFit="1" customWidth="1"/>
    <col min="14086" max="14086" width="17.42578125" style="77" bestFit="1" customWidth="1"/>
    <col min="14087" max="14114" width="5.7109375" style="77" customWidth="1"/>
    <col min="14115" max="14115" width="6.42578125" style="77" customWidth="1"/>
    <col min="14116" max="14117" width="9.140625" style="77"/>
    <col min="14118" max="14120" width="0" style="77" hidden="1" customWidth="1"/>
    <col min="14121" max="14337" width="9.140625" style="77"/>
    <col min="14338" max="14338" width="6.42578125" style="77" customWidth="1"/>
    <col min="14339" max="14339" width="33.5703125" style="77" customWidth="1"/>
    <col min="14340" max="14340" width="33.42578125" style="77" bestFit="1" customWidth="1"/>
    <col min="14341" max="14341" width="40" style="77" bestFit="1" customWidth="1"/>
    <col min="14342" max="14342" width="17.42578125" style="77" bestFit="1" customWidth="1"/>
    <col min="14343" max="14370" width="5.7109375" style="77" customWidth="1"/>
    <col min="14371" max="14371" width="6.42578125" style="77" customWidth="1"/>
    <col min="14372" max="14373" width="9.140625" style="77"/>
    <col min="14374" max="14376" width="0" style="77" hidden="1" customWidth="1"/>
    <col min="14377" max="14593" width="9.140625" style="77"/>
    <col min="14594" max="14594" width="6.42578125" style="77" customWidth="1"/>
    <col min="14595" max="14595" width="33.5703125" style="77" customWidth="1"/>
    <col min="14596" max="14596" width="33.42578125" style="77" bestFit="1" customWidth="1"/>
    <col min="14597" max="14597" width="40" style="77" bestFit="1" customWidth="1"/>
    <col min="14598" max="14598" width="17.42578125" style="77" bestFit="1" customWidth="1"/>
    <col min="14599" max="14626" width="5.7109375" style="77" customWidth="1"/>
    <col min="14627" max="14627" width="6.42578125" style="77" customWidth="1"/>
    <col min="14628" max="14629" width="9.140625" style="77"/>
    <col min="14630" max="14632" width="0" style="77" hidden="1" customWidth="1"/>
    <col min="14633" max="14849" width="9.140625" style="77"/>
    <col min="14850" max="14850" width="6.42578125" style="77" customWidth="1"/>
    <col min="14851" max="14851" width="33.5703125" style="77" customWidth="1"/>
    <col min="14852" max="14852" width="33.42578125" style="77" bestFit="1" customWidth="1"/>
    <col min="14853" max="14853" width="40" style="77" bestFit="1" customWidth="1"/>
    <col min="14854" max="14854" width="17.42578125" style="77" bestFit="1" customWidth="1"/>
    <col min="14855" max="14882" width="5.7109375" style="77" customWidth="1"/>
    <col min="14883" max="14883" width="6.42578125" style="77" customWidth="1"/>
    <col min="14884" max="14885" width="9.140625" style="77"/>
    <col min="14886" max="14888" width="0" style="77" hidden="1" customWidth="1"/>
    <col min="14889" max="15105" width="9.140625" style="77"/>
    <col min="15106" max="15106" width="6.42578125" style="77" customWidth="1"/>
    <col min="15107" max="15107" width="33.5703125" style="77" customWidth="1"/>
    <col min="15108" max="15108" width="33.42578125" style="77" bestFit="1" customWidth="1"/>
    <col min="15109" max="15109" width="40" style="77" bestFit="1" customWidth="1"/>
    <col min="15110" max="15110" width="17.42578125" style="77" bestFit="1" customWidth="1"/>
    <col min="15111" max="15138" width="5.7109375" style="77" customWidth="1"/>
    <col min="15139" max="15139" width="6.42578125" style="77" customWidth="1"/>
    <col min="15140" max="15141" width="9.140625" style="77"/>
    <col min="15142" max="15144" width="0" style="77" hidden="1" customWidth="1"/>
    <col min="15145" max="15361" width="9.140625" style="77"/>
    <col min="15362" max="15362" width="6.42578125" style="77" customWidth="1"/>
    <col min="15363" max="15363" width="33.5703125" style="77" customWidth="1"/>
    <col min="15364" max="15364" width="33.42578125" style="77" bestFit="1" customWidth="1"/>
    <col min="15365" max="15365" width="40" style="77" bestFit="1" customWidth="1"/>
    <col min="15366" max="15366" width="17.42578125" style="77" bestFit="1" customWidth="1"/>
    <col min="15367" max="15394" width="5.7109375" style="77" customWidth="1"/>
    <col min="15395" max="15395" width="6.42578125" style="77" customWidth="1"/>
    <col min="15396" max="15397" width="9.140625" style="77"/>
    <col min="15398" max="15400" width="0" style="77" hidden="1" customWidth="1"/>
    <col min="15401" max="15617" width="9.140625" style="77"/>
    <col min="15618" max="15618" width="6.42578125" style="77" customWidth="1"/>
    <col min="15619" max="15619" width="33.5703125" style="77" customWidth="1"/>
    <col min="15620" max="15620" width="33.42578125" style="77" bestFit="1" customWidth="1"/>
    <col min="15621" max="15621" width="40" style="77" bestFit="1" customWidth="1"/>
    <col min="15622" max="15622" width="17.42578125" style="77" bestFit="1" customWidth="1"/>
    <col min="15623" max="15650" width="5.7109375" style="77" customWidth="1"/>
    <col min="15651" max="15651" width="6.42578125" style="77" customWidth="1"/>
    <col min="15652" max="15653" width="9.140625" style="77"/>
    <col min="15654" max="15656" width="0" style="77" hidden="1" customWidth="1"/>
    <col min="15657" max="15873" width="9.140625" style="77"/>
    <col min="15874" max="15874" width="6.42578125" style="77" customWidth="1"/>
    <col min="15875" max="15875" width="33.5703125" style="77" customWidth="1"/>
    <col min="15876" max="15876" width="33.42578125" style="77" bestFit="1" customWidth="1"/>
    <col min="15877" max="15877" width="40" style="77" bestFit="1" customWidth="1"/>
    <col min="15878" max="15878" width="17.42578125" style="77" bestFit="1" customWidth="1"/>
    <col min="15879" max="15906" width="5.7109375" style="77" customWidth="1"/>
    <col min="15907" max="15907" width="6.42578125" style="77" customWidth="1"/>
    <col min="15908" max="15909" width="9.140625" style="77"/>
    <col min="15910" max="15912" width="0" style="77" hidden="1" customWidth="1"/>
    <col min="15913" max="16129" width="9.140625" style="77"/>
    <col min="16130" max="16130" width="6.42578125" style="77" customWidth="1"/>
    <col min="16131" max="16131" width="33.5703125" style="77" customWidth="1"/>
    <col min="16132" max="16132" width="33.42578125" style="77" bestFit="1" customWidth="1"/>
    <col min="16133" max="16133" width="40" style="77" bestFit="1" customWidth="1"/>
    <col min="16134" max="16134" width="17.42578125" style="77" bestFit="1" customWidth="1"/>
    <col min="16135" max="16162" width="5.7109375" style="77" customWidth="1"/>
    <col min="16163" max="16163" width="6.42578125" style="77" customWidth="1"/>
    <col min="16164" max="16165" width="9.140625" style="77"/>
    <col min="16166" max="16168" width="0" style="77" hidden="1" customWidth="1"/>
    <col min="16169" max="16384" width="9.140625" style="77"/>
  </cols>
  <sheetData>
    <row r="1" spans="2:40" ht="18.75" customHeight="1" x14ac:dyDescent="0.3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L1" s="77">
        <v>1</v>
      </c>
      <c r="AN1" s="77" t="e">
        <f>MIN(AN2:AN21)</f>
        <v>#REF!</v>
      </c>
    </row>
    <row r="2" spans="2:40" s="90" customFormat="1" ht="20.25" x14ac:dyDescent="0.35">
      <c r="B2" s="42" t="s">
        <v>78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L2" s="90">
        <f>AL1+1</f>
        <v>2</v>
      </c>
    </row>
    <row r="3" spans="2:40" s="90" customFormat="1" ht="20.25" x14ac:dyDescent="0.35">
      <c r="B3" s="79" t="s">
        <v>191</v>
      </c>
      <c r="C3" s="79"/>
      <c r="D3" s="79"/>
      <c r="E3" s="79"/>
      <c r="F3" s="79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L3" s="90">
        <f t="shared" ref="AL3:AL9" si="0">AL2+1</f>
        <v>3</v>
      </c>
    </row>
    <row r="4" spans="2:40" s="90" customFormat="1" ht="20.25" x14ac:dyDescent="0.35">
      <c r="B4" s="80" t="s">
        <v>192</v>
      </c>
      <c r="C4" s="45"/>
      <c r="D4" s="80"/>
      <c r="E4" s="80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</row>
    <row r="5" spans="2:40" ht="18.75" customHeight="1" x14ac:dyDescent="0.3">
      <c r="B5" s="82"/>
      <c r="C5" s="2"/>
    </row>
    <row r="6" spans="2:40" ht="13.5" customHeight="1" x14ac:dyDescent="0.3">
      <c r="B6" s="296" t="s">
        <v>0</v>
      </c>
      <c r="C6" s="297" t="s">
        <v>39</v>
      </c>
      <c r="D6" s="297"/>
      <c r="E6" s="297" t="s">
        <v>81</v>
      </c>
      <c r="F6" s="297" t="s">
        <v>82</v>
      </c>
      <c r="G6" s="296" t="s">
        <v>84</v>
      </c>
      <c r="H6" s="296"/>
      <c r="I6" s="296"/>
      <c r="J6" s="296"/>
      <c r="K6" s="296"/>
      <c r="L6" s="296" t="s">
        <v>89</v>
      </c>
      <c r="M6" s="296"/>
      <c r="N6" s="296"/>
      <c r="O6" s="296"/>
      <c r="P6" s="296"/>
      <c r="Q6" s="296" t="s">
        <v>85</v>
      </c>
      <c r="R6" s="296"/>
      <c r="S6" s="296"/>
      <c r="T6" s="296"/>
      <c r="U6" s="296"/>
      <c r="V6" s="296" t="s">
        <v>86</v>
      </c>
      <c r="W6" s="296"/>
      <c r="X6" s="296"/>
      <c r="Y6" s="296"/>
      <c r="Z6" s="296"/>
      <c r="AA6" s="299" t="s">
        <v>1</v>
      </c>
      <c r="AB6" s="299"/>
      <c r="AC6" s="299"/>
      <c r="AD6" s="299"/>
      <c r="AE6" s="299"/>
      <c r="AF6" s="299" t="s">
        <v>87</v>
      </c>
      <c r="AG6" s="299"/>
      <c r="AH6" s="299"/>
      <c r="AI6" s="299"/>
      <c r="AJ6" s="83"/>
      <c r="AL6" s="77" t="e">
        <f>#REF!+1</f>
        <v>#REF!</v>
      </c>
    </row>
    <row r="7" spans="2:40" ht="15" customHeight="1" x14ac:dyDescent="0.3">
      <c r="B7" s="296"/>
      <c r="C7" s="297"/>
      <c r="D7" s="297"/>
      <c r="E7" s="297"/>
      <c r="F7" s="297"/>
      <c r="G7" s="35" t="s">
        <v>2</v>
      </c>
      <c r="H7" s="35" t="s">
        <v>3</v>
      </c>
      <c r="I7" s="35" t="s">
        <v>4</v>
      </c>
      <c r="J7" s="296" t="s">
        <v>5</v>
      </c>
      <c r="K7" s="296"/>
      <c r="L7" s="35" t="s">
        <v>2</v>
      </c>
      <c r="M7" s="35" t="s">
        <v>3</v>
      </c>
      <c r="N7" s="35" t="s">
        <v>4</v>
      </c>
      <c r="O7" s="296" t="s">
        <v>5</v>
      </c>
      <c r="P7" s="296"/>
      <c r="Q7" s="35" t="s">
        <v>2</v>
      </c>
      <c r="R7" s="35" t="s">
        <v>3</v>
      </c>
      <c r="S7" s="35" t="s">
        <v>4</v>
      </c>
      <c r="T7" s="296" t="s">
        <v>5</v>
      </c>
      <c r="U7" s="296"/>
      <c r="V7" s="35" t="s">
        <v>2</v>
      </c>
      <c r="W7" s="35" t="s">
        <v>3</v>
      </c>
      <c r="X7" s="35" t="s">
        <v>4</v>
      </c>
      <c r="Y7" s="296" t="s">
        <v>5</v>
      </c>
      <c r="Z7" s="296"/>
      <c r="AA7" s="35" t="s">
        <v>2</v>
      </c>
      <c r="AB7" s="35" t="s">
        <v>3</v>
      </c>
      <c r="AC7" s="35" t="s">
        <v>4</v>
      </c>
      <c r="AD7" s="296" t="s">
        <v>5</v>
      </c>
      <c r="AE7" s="296"/>
      <c r="AF7" s="35" t="s">
        <v>2</v>
      </c>
      <c r="AG7" s="35" t="s">
        <v>3</v>
      </c>
      <c r="AH7" s="35" t="s">
        <v>4</v>
      </c>
      <c r="AI7" s="35" t="s">
        <v>6</v>
      </c>
      <c r="AJ7" s="83"/>
      <c r="AL7" s="77" t="e">
        <f t="shared" si="0"/>
        <v>#REF!</v>
      </c>
    </row>
    <row r="8" spans="2:40" ht="15.75" customHeight="1" x14ac:dyDescent="0.3">
      <c r="B8" s="296"/>
      <c r="C8" s="297"/>
      <c r="D8" s="297"/>
      <c r="E8" s="297"/>
      <c r="F8" s="297"/>
      <c r="G8" s="36" t="s">
        <v>7</v>
      </c>
      <c r="H8" s="36" t="s">
        <v>7</v>
      </c>
      <c r="I8" s="36" t="s">
        <v>7</v>
      </c>
      <c r="J8" s="36" t="s">
        <v>7</v>
      </c>
      <c r="K8" s="36" t="s">
        <v>8</v>
      </c>
      <c r="L8" s="36" t="s">
        <v>7</v>
      </c>
      <c r="M8" s="36" t="s">
        <v>7</v>
      </c>
      <c r="N8" s="36" t="s">
        <v>7</v>
      </c>
      <c r="O8" s="36" t="s">
        <v>7</v>
      </c>
      <c r="P8" s="36" t="s">
        <v>8</v>
      </c>
      <c r="Q8" s="36" t="s">
        <v>7</v>
      </c>
      <c r="R8" s="36" t="s">
        <v>7</v>
      </c>
      <c r="S8" s="36" t="s">
        <v>7</v>
      </c>
      <c r="T8" s="36" t="s">
        <v>7</v>
      </c>
      <c r="U8" s="36" t="s">
        <v>8</v>
      </c>
      <c r="V8" s="36" t="s">
        <v>7</v>
      </c>
      <c r="W8" s="36" t="s">
        <v>7</v>
      </c>
      <c r="X8" s="36" t="s">
        <v>7</v>
      </c>
      <c r="Y8" s="36" t="s">
        <v>7</v>
      </c>
      <c r="Z8" s="36" t="s">
        <v>8</v>
      </c>
      <c r="AA8" s="36" t="s">
        <v>7</v>
      </c>
      <c r="AB8" s="36" t="s">
        <v>7</v>
      </c>
      <c r="AC8" s="36" t="s">
        <v>7</v>
      </c>
      <c r="AD8" s="36" t="s">
        <v>7</v>
      </c>
      <c r="AE8" s="36" t="s">
        <v>8</v>
      </c>
      <c r="AF8" s="36" t="s">
        <v>9</v>
      </c>
      <c r="AG8" s="36" t="s">
        <v>9</v>
      </c>
      <c r="AH8" s="36" t="s">
        <v>9</v>
      </c>
      <c r="AI8" s="36" t="s">
        <v>9</v>
      </c>
      <c r="AJ8" s="83"/>
      <c r="AL8" s="77" t="e">
        <f t="shared" si="0"/>
        <v>#REF!</v>
      </c>
    </row>
    <row r="9" spans="2:40" s="83" customFormat="1" ht="15" customHeight="1" x14ac:dyDescent="0.3">
      <c r="B9" s="37">
        <v>1</v>
      </c>
      <c r="C9" s="298">
        <v>2</v>
      </c>
      <c r="D9" s="298"/>
      <c r="E9" s="37">
        <f>C9+1</f>
        <v>3</v>
      </c>
      <c r="F9" s="37">
        <v>4</v>
      </c>
      <c r="G9" s="37">
        <v>5</v>
      </c>
      <c r="H9" s="37">
        <v>6</v>
      </c>
      <c r="I9" s="37">
        <v>7</v>
      </c>
      <c r="J9" s="37">
        <v>8</v>
      </c>
      <c r="K9" s="37">
        <v>9</v>
      </c>
      <c r="L9" s="37">
        <v>10</v>
      </c>
      <c r="M9" s="37">
        <v>11</v>
      </c>
      <c r="N9" s="37">
        <v>12</v>
      </c>
      <c r="O9" s="37">
        <v>13</v>
      </c>
      <c r="P9" s="37">
        <v>14</v>
      </c>
      <c r="Q9" s="37">
        <v>15</v>
      </c>
      <c r="R9" s="37">
        <v>16</v>
      </c>
      <c r="S9" s="37">
        <v>17</v>
      </c>
      <c r="T9" s="37">
        <v>18</v>
      </c>
      <c r="U9" s="37">
        <v>19</v>
      </c>
      <c r="V9" s="37">
        <v>20</v>
      </c>
      <c r="W9" s="37">
        <v>21</v>
      </c>
      <c r="X9" s="37">
        <v>22</v>
      </c>
      <c r="Y9" s="37">
        <v>23</v>
      </c>
      <c r="Z9" s="37">
        <v>24</v>
      </c>
      <c r="AA9" s="37">
        <v>25</v>
      </c>
      <c r="AB9" s="37">
        <v>26</v>
      </c>
      <c r="AC9" s="37">
        <v>27</v>
      </c>
      <c r="AD9" s="37">
        <v>28</v>
      </c>
      <c r="AE9" s="37">
        <v>29</v>
      </c>
      <c r="AF9" s="37">
        <v>30</v>
      </c>
      <c r="AG9" s="37">
        <v>31</v>
      </c>
      <c r="AH9" s="37">
        <v>32</v>
      </c>
      <c r="AI9" s="37">
        <v>33</v>
      </c>
      <c r="AL9" s="83" t="e">
        <f t="shared" si="0"/>
        <v>#REF!</v>
      </c>
    </row>
    <row r="10" spans="2:40" s="83" customFormat="1" x14ac:dyDescent="0.3">
      <c r="B10" s="187">
        <v>1</v>
      </c>
      <c r="C10" s="188" t="s">
        <v>193</v>
      </c>
      <c r="D10" s="189"/>
      <c r="E10" s="52">
        <v>909</v>
      </c>
      <c r="F10" s="52">
        <v>909</v>
      </c>
      <c r="G10" s="190">
        <v>900</v>
      </c>
      <c r="H10" s="190">
        <v>900</v>
      </c>
      <c r="I10" s="190"/>
      <c r="J10" s="190">
        <f>SUM(G10:I10)</f>
        <v>1800</v>
      </c>
      <c r="K10" s="230">
        <f>J10/E10</f>
        <v>1.9801980198019802</v>
      </c>
      <c r="L10" s="190"/>
      <c r="M10" s="190"/>
      <c r="N10" s="190">
        <v>900</v>
      </c>
      <c r="O10" s="190">
        <f>SUM(L10:N10)</f>
        <v>900</v>
      </c>
      <c r="P10" s="230">
        <f>O10/E10</f>
        <v>0.99009900990099009</v>
      </c>
      <c r="Q10" s="190"/>
      <c r="R10" s="190"/>
      <c r="S10" s="190"/>
      <c r="T10" s="190">
        <f>SUM(Q10:S10)</f>
        <v>0</v>
      </c>
      <c r="U10" s="190">
        <f>T10/E10</f>
        <v>0</v>
      </c>
      <c r="V10" s="190"/>
      <c r="W10" s="190"/>
      <c r="X10" s="190"/>
      <c r="Y10" s="190">
        <f>SUM(V10:X10)</f>
        <v>0</v>
      </c>
      <c r="Z10" s="190">
        <f>Y10/E10</f>
        <v>0</v>
      </c>
      <c r="AA10" s="190">
        <f>G10+L10+Q10+V10</f>
        <v>900</v>
      </c>
      <c r="AB10" s="190">
        <f>H10+M10+R10+W10</f>
        <v>900</v>
      </c>
      <c r="AC10" s="190">
        <f>I10+N10+S10+X10</f>
        <v>900</v>
      </c>
      <c r="AD10" s="190">
        <f>SUM(AA10:AC10)</f>
        <v>2700</v>
      </c>
      <c r="AE10" s="230">
        <f>AD10/E10</f>
        <v>2.9702970297029703</v>
      </c>
      <c r="AF10" s="201">
        <v>3.5</v>
      </c>
      <c r="AG10" s="201">
        <v>3</v>
      </c>
      <c r="AH10" s="201">
        <v>3</v>
      </c>
      <c r="AI10" s="201">
        <f>SUM(AF10:AH10)/3</f>
        <v>3.1666666666666665</v>
      </c>
      <c r="AL10" s="83" t="e">
        <f>AL9+1</f>
        <v>#REF!</v>
      </c>
      <c r="AM10" s="186">
        <f>SUM(G10:AI10)</f>
        <v>10818.607260726072</v>
      </c>
      <c r="AN10" s="83" t="e">
        <f>IF(AM10&gt;0,AL10,"")</f>
        <v>#REF!</v>
      </c>
    </row>
    <row r="11" spans="2:40" s="83" customFormat="1" x14ac:dyDescent="0.3">
      <c r="B11" s="184">
        <v>2</v>
      </c>
      <c r="C11" s="191" t="s">
        <v>194</v>
      </c>
      <c r="D11" s="192"/>
      <c r="E11" s="56">
        <v>366</v>
      </c>
      <c r="F11" s="56">
        <v>366</v>
      </c>
      <c r="G11" s="193">
        <v>366</v>
      </c>
      <c r="H11" s="193">
        <v>366</v>
      </c>
      <c r="I11" s="193"/>
      <c r="J11" s="193">
        <f t="shared" ref="J11:J21" si="1">SUM(G11:I11)</f>
        <v>732</v>
      </c>
      <c r="K11" s="231">
        <f t="shared" ref="K11:K21" si="2">J11/E11</f>
        <v>2</v>
      </c>
      <c r="L11" s="193"/>
      <c r="M11" s="193"/>
      <c r="N11" s="193">
        <v>366</v>
      </c>
      <c r="O11" s="193">
        <f t="shared" ref="O11:O21" si="3">SUM(L11:N11)</f>
        <v>366</v>
      </c>
      <c r="P11" s="231">
        <f t="shared" ref="P11:P20" si="4">O11/E11</f>
        <v>1</v>
      </c>
      <c r="Q11" s="193"/>
      <c r="R11" s="193"/>
      <c r="S11" s="193"/>
      <c r="T11" s="193">
        <f t="shared" ref="T11:T21" si="5">SUM(Q11:S11)</f>
        <v>0</v>
      </c>
      <c r="U11" s="193">
        <f t="shared" ref="U11:U20" si="6">T11/E11</f>
        <v>0</v>
      </c>
      <c r="V11" s="193"/>
      <c r="W11" s="193"/>
      <c r="X11" s="193"/>
      <c r="Y11" s="193">
        <f t="shared" ref="Y11:Y21" si="7">SUM(V11:X11)</f>
        <v>0</v>
      </c>
      <c r="Z11" s="193">
        <f t="shared" ref="Z11:Z21" si="8">Y11/E11</f>
        <v>0</v>
      </c>
      <c r="AA11" s="193">
        <f t="shared" ref="AA11:AA21" si="9">G11+L11+Q11+V11</f>
        <v>366</v>
      </c>
      <c r="AB11" s="193">
        <f t="shared" ref="AB11:AB21" si="10">H11+M11+R11+W11</f>
        <v>366</v>
      </c>
      <c r="AC11" s="193">
        <f t="shared" ref="AC11:AC21" si="11">I11+N11+S11+X11</f>
        <v>366</v>
      </c>
      <c r="AD11" s="193">
        <f t="shared" ref="AD11:AD21" si="12">SUM(AA11:AC11)</f>
        <v>1098</v>
      </c>
      <c r="AE11" s="231">
        <f t="shared" ref="AE11:AE21" si="13">AD11/E11</f>
        <v>3</v>
      </c>
      <c r="AF11" s="202">
        <v>3</v>
      </c>
      <c r="AG11" s="202">
        <v>2.5</v>
      </c>
      <c r="AH11" s="202">
        <v>1</v>
      </c>
      <c r="AI11" s="202">
        <f t="shared" ref="AI11:AI20" si="14">SUM(AF11:AH11)/3</f>
        <v>2.1666666666666665</v>
      </c>
      <c r="AM11" s="186"/>
    </row>
    <row r="12" spans="2:40" s="183" customFormat="1" x14ac:dyDescent="0.3">
      <c r="B12" s="184">
        <v>3</v>
      </c>
      <c r="C12" s="191" t="s">
        <v>195</v>
      </c>
      <c r="D12" s="192"/>
      <c r="E12" s="56">
        <v>152</v>
      </c>
      <c r="F12" s="56">
        <v>152</v>
      </c>
      <c r="G12" s="193">
        <v>130</v>
      </c>
      <c r="H12" s="193">
        <v>130</v>
      </c>
      <c r="I12" s="193"/>
      <c r="J12" s="193">
        <f t="shared" si="1"/>
        <v>260</v>
      </c>
      <c r="K12" s="231">
        <f>J12/E12</f>
        <v>1.7105263157894737</v>
      </c>
      <c r="L12" s="193">
        <v>22</v>
      </c>
      <c r="M12" s="193">
        <v>22</v>
      </c>
      <c r="N12" s="193">
        <v>152</v>
      </c>
      <c r="O12" s="193">
        <f t="shared" si="3"/>
        <v>196</v>
      </c>
      <c r="P12" s="231">
        <f t="shared" si="4"/>
        <v>1.2894736842105263</v>
      </c>
      <c r="Q12" s="193"/>
      <c r="R12" s="193"/>
      <c r="S12" s="193"/>
      <c r="T12" s="193">
        <f t="shared" si="5"/>
        <v>0</v>
      </c>
      <c r="U12" s="193">
        <f t="shared" si="6"/>
        <v>0</v>
      </c>
      <c r="V12" s="193"/>
      <c r="W12" s="193"/>
      <c r="X12" s="193"/>
      <c r="Y12" s="193">
        <f t="shared" si="7"/>
        <v>0</v>
      </c>
      <c r="Z12" s="193">
        <f t="shared" si="8"/>
        <v>0</v>
      </c>
      <c r="AA12" s="193">
        <f t="shared" si="9"/>
        <v>152</v>
      </c>
      <c r="AB12" s="193">
        <f t="shared" si="10"/>
        <v>152</v>
      </c>
      <c r="AC12" s="193">
        <f t="shared" si="11"/>
        <v>152</v>
      </c>
      <c r="AD12" s="193">
        <f t="shared" si="12"/>
        <v>456</v>
      </c>
      <c r="AE12" s="231">
        <f t="shared" si="13"/>
        <v>3</v>
      </c>
      <c r="AF12" s="202">
        <v>4.5</v>
      </c>
      <c r="AG12" s="202">
        <v>3.5</v>
      </c>
      <c r="AH12" s="202">
        <v>1</v>
      </c>
      <c r="AI12" s="202">
        <f t="shared" si="14"/>
        <v>3</v>
      </c>
      <c r="AJ12" s="83"/>
      <c r="AM12" s="200"/>
    </row>
    <row r="13" spans="2:40" s="183" customFormat="1" x14ac:dyDescent="0.3">
      <c r="B13" s="184">
        <v>4</v>
      </c>
      <c r="C13" s="191" t="s">
        <v>196</v>
      </c>
      <c r="D13" s="185"/>
      <c r="E13" s="56">
        <v>200</v>
      </c>
      <c r="F13" s="56">
        <v>200</v>
      </c>
      <c r="G13" s="193"/>
      <c r="H13" s="193"/>
      <c r="I13" s="193"/>
      <c r="J13" s="193">
        <f t="shared" si="1"/>
        <v>0</v>
      </c>
      <c r="K13" s="231">
        <f t="shared" si="2"/>
        <v>0</v>
      </c>
      <c r="L13" s="193">
        <v>200</v>
      </c>
      <c r="M13" s="193">
        <v>200</v>
      </c>
      <c r="N13" s="193">
        <v>200</v>
      </c>
      <c r="O13" s="193">
        <f t="shared" si="3"/>
        <v>600</v>
      </c>
      <c r="P13" s="231">
        <f t="shared" si="4"/>
        <v>3</v>
      </c>
      <c r="Q13" s="193"/>
      <c r="R13" s="193"/>
      <c r="S13" s="193"/>
      <c r="T13" s="193">
        <f t="shared" si="5"/>
        <v>0</v>
      </c>
      <c r="U13" s="193">
        <f t="shared" si="6"/>
        <v>0</v>
      </c>
      <c r="V13" s="193"/>
      <c r="W13" s="193"/>
      <c r="X13" s="193"/>
      <c r="Y13" s="193">
        <f t="shared" si="7"/>
        <v>0</v>
      </c>
      <c r="Z13" s="193">
        <f t="shared" si="8"/>
        <v>0</v>
      </c>
      <c r="AA13" s="193">
        <f t="shared" si="9"/>
        <v>200</v>
      </c>
      <c r="AB13" s="193">
        <f t="shared" si="10"/>
        <v>200</v>
      </c>
      <c r="AC13" s="193">
        <f t="shared" si="11"/>
        <v>200</v>
      </c>
      <c r="AD13" s="193">
        <f t="shared" si="12"/>
        <v>600</v>
      </c>
      <c r="AE13" s="231">
        <f t="shared" si="13"/>
        <v>3</v>
      </c>
      <c r="AF13" s="202">
        <v>4</v>
      </c>
      <c r="AG13" s="202">
        <v>4</v>
      </c>
      <c r="AH13" s="202">
        <v>1</v>
      </c>
      <c r="AI13" s="202">
        <f t="shared" si="14"/>
        <v>3</v>
      </c>
      <c r="AJ13" s="83"/>
      <c r="AM13" s="200"/>
    </row>
    <row r="14" spans="2:40" x14ac:dyDescent="0.3">
      <c r="B14" s="54">
        <v>5</v>
      </c>
      <c r="C14" s="165"/>
      <c r="D14" s="166"/>
      <c r="E14" s="167"/>
      <c r="F14" s="167"/>
      <c r="G14" s="168"/>
      <c r="H14" s="168"/>
      <c r="I14" s="168"/>
      <c r="J14" s="168">
        <f t="shared" si="1"/>
        <v>0</v>
      </c>
      <c r="K14" s="168" t="e">
        <f t="shared" si="2"/>
        <v>#DIV/0!</v>
      </c>
      <c r="L14" s="168"/>
      <c r="M14" s="168"/>
      <c r="N14" s="168"/>
      <c r="O14" s="168">
        <f t="shared" si="3"/>
        <v>0</v>
      </c>
      <c r="P14" s="168" t="e">
        <f t="shared" si="4"/>
        <v>#DIV/0!</v>
      </c>
      <c r="Q14" s="168"/>
      <c r="R14" s="168"/>
      <c r="S14" s="168"/>
      <c r="T14" s="168">
        <f t="shared" si="5"/>
        <v>0</v>
      </c>
      <c r="U14" s="168" t="e">
        <f t="shared" si="6"/>
        <v>#DIV/0!</v>
      </c>
      <c r="V14" s="168"/>
      <c r="W14" s="168"/>
      <c r="X14" s="168"/>
      <c r="Y14" s="168">
        <f t="shared" si="7"/>
        <v>0</v>
      </c>
      <c r="Z14" s="168" t="e">
        <f t="shared" si="8"/>
        <v>#DIV/0!</v>
      </c>
      <c r="AA14" s="168">
        <f t="shared" si="9"/>
        <v>0</v>
      </c>
      <c r="AB14" s="168">
        <f t="shared" si="10"/>
        <v>0</v>
      </c>
      <c r="AC14" s="168">
        <f t="shared" si="11"/>
        <v>0</v>
      </c>
      <c r="AD14" s="168">
        <f t="shared" si="12"/>
        <v>0</v>
      </c>
      <c r="AE14" s="168" t="e">
        <f t="shared" si="13"/>
        <v>#DIV/0!</v>
      </c>
      <c r="AF14" s="203"/>
      <c r="AG14" s="203"/>
      <c r="AH14" s="203"/>
      <c r="AI14" s="203">
        <f t="shared" si="14"/>
        <v>0</v>
      </c>
      <c r="AM14" s="84"/>
    </row>
    <row r="15" spans="2:40" x14ac:dyDescent="0.3">
      <c r="B15" s="54">
        <v>6</v>
      </c>
      <c r="C15" s="165"/>
      <c r="D15" s="166"/>
      <c r="E15" s="167"/>
      <c r="F15" s="167"/>
      <c r="G15" s="168"/>
      <c r="H15" s="168"/>
      <c r="I15" s="168"/>
      <c r="J15" s="168">
        <f t="shared" si="1"/>
        <v>0</v>
      </c>
      <c r="K15" s="168" t="e">
        <f t="shared" si="2"/>
        <v>#DIV/0!</v>
      </c>
      <c r="L15" s="168"/>
      <c r="M15" s="168"/>
      <c r="N15" s="168"/>
      <c r="O15" s="168">
        <f t="shared" si="3"/>
        <v>0</v>
      </c>
      <c r="P15" s="168" t="e">
        <f t="shared" si="4"/>
        <v>#DIV/0!</v>
      </c>
      <c r="Q15" s="168"/>
      <c r="R15" s="168"/>
      <c r="S15" s="168"/>
      <c r="T15" s="168">
        <f t="shared" si="5"/>
        <v>0</v>
      </c>
      <c r="U15" s="168" t="e">
        <f t="shared" si="6"/>
        <v>#DIV/0!</v>
      </c>
      <c r="V15" s="168"/>
      <c r="W15" s="168"/>
      <c r="X15" s="168"/>
      <c r="Y15" s="168">
        <f t="shared" si="7"/>
        <v>0</v>
      </c>
      <c r="Z15" s="168" t="e">
        <f t="shared" si="8"/>
        <v>#DIV/0!</v>
      </c>
      <c r="AA15" s="168">
        <f t="shared" si="9"/>
        <v>0</v>
      </c>
      <c r="AB15" s="168">
        <f t="shared" si="10"/>
        <v>0</v>
      </c>
      <c r="AC15" s="168">
        <f t="shared" si="11"/>
        <v>0</v>
      </c>
      <c r="AD15" s="168">
        <f t="shared" si="12"/>
        <v>0</v>
      </c>
      <c r="AE15" s="168" t="e">
        <f t="shared" si="13"/>
        <v>#DIV/0!</v>
      </c>
      <c r="AF15" s="203"/>
      <c r="AG15" s="203"/>
      <c r="AH15" s="203"/>
      <c r="AI15" s="203">
        <f t="shared" si="14"/>
        <v>0</v>
      </c>
      <c r="AM15" s="84"/>
    </row>
    <row r="16" spans="2:40" x14ac:dyDescent="0.3">
      <c r="B16" s="54">
        <v>7</v>
      </c>
      <c r="C16" s="165"/>
      <c r="D16" s="166"/>
      <c r="E16" s="167"/>
      <c r="F16" s="167"/>
      <c r="G16" s="168"/>
      <c r="H16" s="168"/>
      <c r="I16" s="168"/>
      <c r="J16" s="168">
        <f t="shared" si="1"/>
        <v>0</v>
      </c>
      <c r="K16" s="168" t="e">
        <f t="shared" si="2"/>
        <v>#DIV/0!</v>
      </c>
      <c r="L16" s="168"/>
      <c r="M16" s="168"/>
      <c r="N16" s="168"/>
      <c r="O16" s="168">
        <f t="shared" si="3"/>
        <v>0</v>
      </c>
      <c r="P16" s="168" t="e">
        <f t="shared" si="4"/>
        <v>#DIV/0!</v>
      </c>
      <c r="Q16" s="168"/>
      <c r="R16" s="168"/>
      <c r="S16" s="168"/>
      <c r="T16" s="168">
        <f t="shared" si="5"/>
        <v>0</v>
      </c>
      <c r="U16" s="168" t="e">
        <f t="shared" si="6"/>
        <v>#DIV/0!</v>
      </c>
      <c r="V16" s="168"/>
      <c r="W16" s="168"/>
      <c r="X16" s="168"/>
      <c r="Y16" s="168">
        <f t="shared" si="7"/>
        <v>0</v>
      </c>
      <c r="Z16" s="168" t="e">
        <f t="shared" si="8"/>
        <v>#DIV/0!</v>
      </c>
      <c r="AA16" s="168">
        <f t="shared" si="9"/>
        <v>0</v>
      </c>
      <c r="AB16" s="168">
        <f t="shared" si="10"/>
        <v>0</v>
      </c>
      <c r="AC16" s="168">
        <f t="shared" si="11"/>
        <v>0</v>
      </c>
      <c r="AD16" s="168">
        <f t="shared" si="12"/>
        <v>0</v>
      </c>
      <c r="AE16" s="168" t="e">
        <f t="shared" si="13"/>
        <v>#DIV/0!</v>
      </c>
      <c r="AF16" s="203"/>
      <c r="AG16" s="203"/>
      <c r="AH16" s="203"/>
      <c r="AI16" s="203">
        <f t="shared" si="14"/>
        <v>0</v>
      </c>
      <c r="AM16" s="84"/>
    </row>
    <row r="17" spans="2:40" x14ac:dyDescent="0.3">
      <c r="B17" s="54">
        <v>8</v>
      </c>
      <c r="C17" s="165"/>
      <c r="D17" s="166"/>
      <c r="E17" s="167"/>
      <c r="F17" s="167"/>
      <c r="G17" s="168"/>
      <c r="H17" s="168"/>
      <c r="I17" s="168"/>
      <c r="J17" s="168">
        <f t="shared" si="1"/>
        <v>0</v>
      </c>
      <c r="K17" s="168" t="e">
        <f t="shared" si="2"/>
        <v>#DIV/0!</v>
      </c>
      <c r="L17" s="168"/>
      <c r="M17" s="168"/>
      <c r="N17" s="168"/>
      <c r="O17" s="168">
        <f t="shared" si="3"/>
        <v>0</v>
      </c>
      <c r="P17" s="168" t="e">
        <f t="shared" si="4"/>
        <v>#DIV/0!</v>
      </c>
      <c r="Q17" s="168"/>
      <c r="R17" s="168"/>
      <c r="S17" s="168"/>
      <c r="T17" s="168">
        <f t="shared" si="5"/>
        <v>0</v>
      </c>
      <c r="U17" s="168" t="e">
        <f t="shared" si="6"/>
        <v>#DIV/0!</v>
      </c>
      <c r="V17" s="168"/>
      <c r="W17" s="168"/>
      <c r="X17" s="168"/>
      <c r="Y17" s="168">
        <f t="shared" si="7"/>
        <v>0</v>
      </c>
      <c r="Z17" s="168" t="e">
        <f t="shared" si="8"/>
        <v>#DIV/0!</v>
      </c>
      <c r="AA17" s="168">
        <f t="shared" si="9"/>
        <v>0</v>
      </c>
      <c r="AB17" s="168">
        <f t="shared" si="10"/>
        <v>0</v>
      </c>
      <c r="AC17" s="168">
        <f t="shared" si="11"/>
        <v>0</v>
      </c>
      <c r="AD17" s="168">
        <f t="shared" si="12"/>
        <v>0</v>
      </c>
      <c r="AE17" s="168" t="e">
        <f t="shared" si="13"/>
        <v>#DIV/0!</v>
      </c>
      <c r="AF17" s="203"/>
      <c r="AG17" s="203"/>
      <c r="AH17" s="203"/>
      <c r="AI17" s="203">
        <f t="shared" si="14"/>
        <v>0</v>
      </c>
      <c r="AM17" s="84"/>
    </row>
    <row r="18" spans="2:40" x14ac:dyDescent="0.3">
      <c r="B18" s="54">
        <v>9</v>
      </c>
      <c r="C18" s="165"/>
      <c r="D18" s="166"/>
      <c r="E18" s="167"/>
      <c r="F18" s="167"/>
      <c r="G18" s="168"/>
      <c r="H18" s="168"/>
      <c r="I18" s="168"/>
      <c r="J18" s="168">
        <f t="shared" si="1"/>
        <v>0</v>
      </c>
      <c r="K18" s="168" t="e">
        <f t="shared" si="2"/>
        <v>#DIV/0!</v>
      </c>
      <c r="L18" s="168"/>
      <c r="M18" s="168"/>
      <c r="N18" s="168"/>
      <c r="O18" s="168">
        <f t="shared" si="3"/>
        <v>0</v>
      </c>
      <c r="P18" s="168" t="e">
        <f t="shared" si="4"/>
        <v>#DIV/0!</v>
      </c>
      <c r="Q18" s="168"/>
      <c r="R18" s="168"/>
      <c r="S18" s="168"/>
      <c r="T18" s="168">
        <f t="shared" si="5"/>
        <v>0</v>
      </c>
      <c r="U18" s="168" t="e">
        <f t="shared" si="6"/>
        <v>#DIV/0!</v>
      </c>
      <c r="V18" s="168"/>
      <c r="W18" s="168"/>
      <c r="X18" s="168"/>
      <c r="Y18" s="168">
        <f t="shared" si="7"/>
        <v>0</v>
      </c>
      <c r="Z18" s="168" t="e">
        <f t="shared" si="8"/>
        <v>#DIV/0!</v>
      </c>
      <c r="AA18" s="168">
        <f t="shared" si="9"/>
        <v>0</v>
      </c>
      <c r="AB18" s="168">
        <f t="shared" si="10"/>
        <v>0</v>
      </c>
      <c r="AC18" s="168">
        <f t="shared" si="11"/>
        <v>0</v>
      </c>
      <c r="AD18" s="168">
        <f t="shared" si="12"/>
        <v>0</v>
      </c>
      <c r="AE18" s="168" t="e">
        <f t="shared" si="13"/>
        <v>#DIV/0!</v>
      </c>
      <c r="AF18" s="203"/>
      <c r="AG18" s="203"/>
      <c r="AH18" s="203"/>
      <c r="AI18" s="203">
        <f t="shared" si="14"/>
        <v>0</v>
      </c>
      <c r="AM18" s="84"/>
    </row>
    <row r="19" spans="2:40" x14ac:dyDescent="0.3">
      <c r="B19" s="54">
        <v>10</v>
      </c>
      <c r="C19" s="165"/>
      <c r="D19" s="166"/>
      <c r="E19" s="167"/>
      <c r="F19" s="167"/>
      <c r="G19" s="168"/>
      <c r="H19" s="168"/>
      <c r="I19" s="168"/>
      <c r="J19" s="168">
        <f t="shared" si="1"/>
        <v>0</v>
      </c>
      <c r="K19" s="168" t="e">
        <f t="shared" si="2"/>
        <v>#DIV/0!</v>
      </c>
      <c r="L19" s="168"/>
      <c r="M19" s="168"/>
      <c r="N19" s="168"/>
      <c r="O19" s="168">
        <f t="shared" si="3"/>
        <v>0</v>
      </c>
      <c r="P19" s="168" t="e">
        <f t="shared" si="4"/>
        <v>#DIV/0!</v>
      </c>
      <c r="Q19" s="168"/>
      <c r="R19" s="168"/>
      <c r="S19" s="168"/>
      <c r="T19" s="168">
        <f t="shared" si="5"/>
        <v>0</v>
      </c>
      <c r="U19" s="168" t="e">
        <f t="shared" si="6"/>
        <v>#DIV/0!</v>
      </c>
      <c r="V19" s="168"/>
      <c r="W19" s="168"/>
      <c r="X19" s="168"/>
      <c r="Y19" s="168">
        <f t="shared" si="7"/>
        <v>0</v>
      </c>
      <c r="Z19" s="168" t="e">
        <f t="shared" si="8"/>
        <v>#DIV/0!</v>
      </c>
      <c r="AA19" s="168">
        <f t="shared" si="9"/>
        <v>0</v>
      </c>
      <c r="AB19" s="168">
        <f t="shared" si="10"/>
        <v>0</v>
      </c>
      <c r="AC19" s="168">
        <f t="shared" si="11"/>
        <v>0</v>
      </c>
      <c r="AD19" s="168">
        <f t="shared" si="12"/>
        <v>0</v>
      </c>
      <c r="AE19" s="168" t="e">
        <f t="shared" si="13"/>
        <v>#DIV/0!</v>
      </c>
      <c r="AF19" s="203"/>
      <c r="AG19" s="203"/>
      <c r="AH19" s="203"/>
      <c r="AI19" s="203">
        <f t="shared" si="14"/>
        <v>0</v>
      </c>
      <c r="AM19" s="84"/>
    </row>
    <row r="20" spans="2:40" x14ac:dyDescent="0.3">
      <c r="B20" s="54">
        <v>11</v>
      </c>
      <c r="C20" s="165"/>
      <c r="D20" s="166"/>
      <c r="E20" s="167"/>
      <c r="F20" s="167"/>
      <c r="G20" s="168"/>
      <c r="H20" s="168"/>
      <c r="I20" s="168"/>
      <c r="J20" s="168">
        <f t="shared" si="1"/>
        <v>0</v>
      </c>
      <c r="K20" s="168" t="e">
        <f t="shared" si="2"/>
        <v>#DIV/0!</v>
      </c>
      <c r="L20" s="168"/>
      <c r="M20" s="168"/>
      <c r="N20" s="168"/>
      <c r="O20" s="168">
        <f t="shared" si="3"/>
        <v>0</v>
      </c>
      <c r="P20" s="168" t="e">
        <f t="shared" si="4"/>
        <v>#DIV/0!</v>
      </c>
      <c r="Q20" s="168"/>
      <c r="R20" s="168"/>
      <c r="S20" s="168"/>
      <c r="T20" s="168">
        <f t="shared" si="5"/>
        <v>0</v>
      </c>
      <c r="U20" s="168" t="e">
        <f t="shared" si="6"/>
        <v>#DIV/0!</v>
      </c>
      <c r="V20" s="168"/>
      <c r="W20" s="168"/>
      <c r="X20" s="168"/>
      <c r="Y20" s="168">
        <f t="shared" si="7"/>
        <v>0</v>
      </c>
      <c r="Z20" s="168" t="e">
        <f t="shared" si="8"/>
        <v>#DIV/0!</v>
      </c>
      <c r="AA20" s="168">
        <f t="shared" si="9"/>
        <v>0</v>
      </c>
      <c r="AB20" s="168">
        <f t="shared" si="10"/>
        <v>0</v>
      </c>
      <c r="AC20" s="168">
        <f t="shared" si="11"/>
        <v>0</v>
      </c>
      <c r="AD20" s="168">
        <f t="shared" si="12"/>
        <v>0</v>
      </c>
      <c r="AE20" s="168" t="e">
        <f t="shared" si="13"/>
        <v>#DIV/0!</v>
      </c>
      <c r="AF20" s="203"/>
      <c r="AG20" s="203"/>
      <c r="AH20" s="203"/>
      <c r="AI20" s="203">
        <f t="shared" si="14"/>
        <v>0</v>
      </c>
      <c r="AM20" s="84"/>
    </row>
    <row r="21" spans="2:40" x14ac:dyDescent="0.3">
      <c r="B21" s="58">
        <v>12</v>
      </c>
      <c r="C21" s="169"/>
      <c r="D21" s="170"/>
      <c r="E21" s="171"/>
      <c r="F21" s="171"/>
      <c r="G21" s="172"/>
      <c r="H21" s="172"/>
      <c r="I21" s="172"/>
      <c r="J21" s="172">
        <f t="shared" si="1"/>
        <v>0</v>
      </c>
      <c r="K21" s="172" t="e">
        <f t="shared" si="2"/>
        <v>#DIV/0!</v>
      </c>
      <c r="L21" s="172"/>
      <c r="M21" s="172"/>
      <c r="N21" s="172"/>
      <c r="O21" s="172">
        <f t="shared" si="3"/>
        <v>0</v>
      </c>
      <c r="P21" s="172" t="e">
        <f>O21/E21</f>
        <v>#DIV/0!</v>
      </c>
      <c r="Q21" s="172"/>
      <c r="R21" s="172"/>
      <c r="S21" s="172"/>
      <c r="T21" s="172">
        <f t="shared" si="5"/>
        <v>0</v>
      </c>
      <c r="U21" s="172" t="e">
        <f>T21/E21</f>
        <v>#DIV/0!</v>
      </c>
      <c r="V21" s="172"/>
      <c r="W21" s="172"/>
      <c r="X21" s="172"/>
      <c r="Y21" s="172">
        <f t="shared" si="7"/>
        <v>0</v>
      </c>
      <c r="Z21" s="172" t="e">
        <f t="shared" si="8"/>
        <v>#DIV/0!</v>
      </c>
      <c r="AA21" s="172">
        <f t="shared" si="9"/>
        <v>0</v>
      </c>
      <c r="AB21" s="172">
        <f t="shared" si="10"/>
        <v>0</v>
      </c>
      <c r="AC21" s="172">
        <f t="shared" si="11"/>
        <v>0</v>
      </c>
      <c r="AD21" s="172">
        <f t="shared" si="12"/>
        <v>0</v>
      </c>
      <c r="AE21" s="172" t="e">
        <f t="shared" si="13"/>
        <v>#DIV/0!</v>
      </c>
      <c r="AF21" s="204"/>
      <c r="AG21" s="204"/>
      <c r="AH21" s="204"/>
      <c r="AI21" s="204">
        <f>SUM(AF21:AH21)/3</f>
        <v>0</v>
      </c>
      <c r="AL21" s="77" t="e">
        <f>#REF!+1</f>
        <v>#REF!</v>
      </c>
      <c r="AM21" s="84" t="e">
        <f>SUM(G21:AI21)</f>
        <v>#DIV/0!</v>
      </c>
      <c r="AN21" s="77" t="e">
        <f>IF(AM21&gt;0,AL21,"")</f>
        <v>#DIV/0!</v>
      </c>
    </row>
    <row r="22" spans="2:40" x14ac:dyDescent="0.3">
      <c r="B22" s="293" t="s">
        <v>10</v>
      </c>
      <c r="C22" s="294"/>
      <c r="D22" s="295"/>
      <c r="E22" s="131">
        <f>SUM(E10:E21)</f>
        <v>1627</v>
      </c>
      <c r="F22" s="131">
        <f>SUM(F10:F21)</f>
        <v>1627</v>
      </c>
      <c r="G22" s="131">
        <f>SUM(G10:G21)</f>
        <v>1396</v>
      </c>
      <c r="H22" s="131">
        <f t="shared" ref="H22:AH22" si="15">SUM(H10:H21)</f>
        <v>1396</v>
      </c>
      <c r="I22" s="131">
        <f t="shared" si="15"/>
        <v>0</v>
      </c>
      <c r="J22" s="131">
        <f>SUM(J10:J21)</f>
        <v>2792</v>
      </c>
      <c r="K22" s="132">
        <f>J22/E22</f>
        <v>1.7160417947141979</v>
      </c>
      <c r="L22" s="131">
        <f t="shared" si="15"/>
        <v>222</v>
      </c>
      <c r="M22" s="131">
        <f t="shared" si="15"/>
        <v>222</v>
      </c>
      <c r="N22" s="131">
        <f t="shared" si="15"/>
        <v>1618</v>
      </c>
      <c r="O22" s="131">
        <f t="shared" si="15"/>
        <v>2062</v>
      </c>
      <c r="P22" s="132">
        <f>O22/E22</f>
        <v>1.2673632452366319</v>
      </c>
      <c r="Q22" s="131">
        <f t="shared" si="15"/>
        <v>0</v>
      </c>
      <c r="R22" s="131">
        <f t="shared" si="15"/>
        <v>0</v>
      </c>
      <c r="S22" s="131">
        <f t="shared" si="15"/>
        <v>0</v>
      </c>
      <c r="T22" s="131">
        <f t="shared" si="15"/>
        <v>0</v>
      </c>
      <c r="U22" s="132">
        <f>T22/E22</f>
        <v>0</v>
      </c>
      <c r="V22" s="131">
        <f t="shared" si="15"/>
        <v>0</v>
      </c>
      <c r="W22" s="131">
        <f t="shared" si="15"/>
        <v>0</v>
      </c>
      <c r="X22" s="131">
        <f t="shared" si="15"/>
        <v>0</v>
      </c>
      <c r="Y22" s="131">
        <f t="shared" si="15"/>
        <v>0</v>
      </c>
      <c r="Z22" s="132">
        <f>Y22/E22</f>
        <v>0</v>
      </c>
      <c r="AA22" s="131">
        <f t="shared" si="15"/>
        <v>1618</v>
      </c>
      <c r="AB22" s="131">
        <f t="shared" si="15"/>
        <v>1618</v>
      </c>
      <c r="AC22" s="131">
        <f t="shared" si="15"/>
        <v>1618</v>
      </c>
      <c r="AD22" s="131">
        <f>SUM(AD10:AD21)</f>
        <v>4854</v>
      </c>
      <c r="AE22" s="131">
        <f>AD22/E22</f>
        <v>2.9834050399508296</v>
      </c>
      <c r="AF22" s="205">
        <f t="shared" si="15"/>
        <v>15</v>
      </c>
      <c r="AG22" s="205">
        <f t="shared" si="15"/>
        <v>13</v>
      </c>
      <c r="AH22" s="205">
        <f t="shared" si="15"/>
        <v>6</v>
      </c>
      <c r="AI22" s="206">
        <f>SUM(AF22:AH22)/3</f>
        <v>11.333333333333334</v>
      </c>
      <c r="AL22" s="77" t="e">
        <f t="shared" ref="AL22:AL35" si="16">AL21+1</f>
        <v>#REF!</v>
      </c>
    </row>
    <row r="23" spans="2:40" x14ac:dyDescent="0.3">
      <c r="E23" s="85"/>
      <c r="F23" s="85"/>
      <c r="AL23" s="77" t="e">
        <f t="shared" si="16"/>
        <v>#REF!</v>
      </c>
    </row>
    <row r="24" spans="2:40" x14ac:dyDescent="0.3">
      <c r="B24" s="86"/>
      <c r="C24" s="119" t="s">
        <v>25</v>
      </c>
      <c r="D24" s="120"/>
      <c r="E24" s="85"/>
      <c r="F24" s="85"/>
      <c r="AF24" s="16"/>
      <c r="AG24" s="143" t="s">
        <v>185</v>
      </c>
      <c r="AL24" s="77" t="e">
        <f t="shared" si="16"/>
        <v>#REF!</v>
      </c>
    </row>
    <row r="25" spans="2:40" x14ac:dyDescent="0.3">
      <c r="B25" s="86"/>
      <c r="C25" s="20">
        <v>1</v>
      </c>
      <c r="D25" s="93" t="s">
        <v>114</v>
      </c>
      <c r="E25" s="85"/>
      <c r="F25" s="85"/>
      <c r="AF25" s="19"/>
      <c r="AG25" s="146" t="s">
        <v>204</v>
      </c>
      <c r="AH25" s="17"/>
      <c r="AL25" s="77" t="e">
        <f t="shared" si="16"/>
        <v>#REF!</v>
      </c>
    </row>
    <row r="26" spans="2:40" x14ac:dyDescent="0.3">
      <c r="B26" s="86"/>
      <c r="C26" s="20"/>
      <c r="D26" s="94" t="s">
        <v>94</v>
      </c>
      <c r="E26" s="85"/>
      <c r="F26" s="85"/>
      <c r="M26" s="76"/>
      <c r="P26" s="76"/>
      <c r="AF26" s="19"/>
      <c r="AG26" s="147"/>
      <c r="AL26" s="77" t="e">
        <f t="shared" si="16"/>
        <v>#REF!</v>
      </c>
    </row>
    <row r="27" spans="2:40" x14ac:dyDescent="0.3">
      <c r="B27" s="86"/>
      <c r="C27" s="20">
        <v>2</v>
      </c>
      <c r="D27" s="94" t="s">
        <v>100</v>
      </c>
      <c r="E27" s="85"/>
      <c r="F27" s="85"/>
      <c r="M27" s="76"/>
      <c r="P27" s="76"/>
      <c r="AF27" s="19"/>
      <c r="AG27" s="146" t="s">
        <v>199</v>
      </c>
      <c r="AL27" s="77" t="e">
        <f t="shared" si="16"/>
        <v>#REF!</v>
      </c>
    </row>
    <row r="28" spans="2:40" x14ac:dyDescent="0.3">
      <c r="B28" s="86"/>
      <c r="C28" s="48">
        <v>3</v>
      </c>
      <c r="D28" s="94" t="s">
        <v>115</v>
      </c>
      <c r="M28" s="76"/>
      <c r="P28" s="76"/>
      <c r="AF28" s="19"/>
      <c r="AG28" s="146" t="s">
        <v>200</v>
      </c>
      <c r="AL28" s="77" t="e">
        <f t="shared" si="16"/>
        <v>#REF!</v>
      </c>
    </row>
    <row r="29" spans="2:40" x14ac:dyDescent="0.3">
      <c r="B29" s="86"/>
      <c r="C29" s="20">
        <v>4</v>
      </c>
      <c r="D29" s="94" t="s">
        <v>116</v>
      </c>
      <c r="M29" s="76"/>
      <c r="P29" s="76"/>
      <c r="AF29" s="19"/>
      <c r="AG29" s="146"/>
      <c r="AL29" s="77" t="e">
        <f t="shared" si="16"/>
        <v>#REF!</v>
      </c>
    </row>
    <row r="30" spans="2:40" x14ac:dyDescent="0.3">
      <c r="B30" s="86"/>
      <c r="C30" s="49">
        <v>5</v>
      </c>
      <c r="D30" s="94" t="s">
        <v>117</v>
      </c>
      <c r="M30" s="76"/>
      <c r="P30" s="76"/>
      <c r="AF30" s="19"/>
      <c r="AG30" s="146"/>
      <c r="AL30" s="77" t="e">
        <f t="shared" si="16"/>
        <v>#REF!</v>
      </c>
    </row>
    <row r="31" spans="2:40" x14ac:dyDescent="0.3">
      <c r="B31" s="86"/>
      <c r="C31" s="20">
        <v>6</v>
      </c>
      <c r="D31" s="94" t="s">
        <v>149</v>
      </c>
      <c r="M31" s="76"/>
      <c r="P31" s="76"/>
      <c r="AF31" s="19"/>
      <c r="AG31" s="146"/>
      <c r="AL31" s="77" t="e">
        <f t="shared" si="16"/>
        <v>#REF!</v>
      </c>
    </row>
    <row r="32" spans="2:40" x14ac:dyDescent="0.3">
      <c r="B32" s="86"/>
      <c r="C32" s="49">
        <v>7</v>
      </c>
      <c r="D32" s="94" t="s">
        <v>118</v>
      </c>
      <c r="M32" s="76"/>
      <c r="P32" s="76"/>
      <c r="AF32" s="16"/>
      <c r="AG32" s="146"/>
      <c r="AL32" s="77" t="e">
        <f t="shared" si="16"/>
        <v>#REF!</v>
      </c>
    </row>
    <row r="33" spans="2:38" x14ac:dyDescent="0.3">
      <c r="B33" s="86"/>
      <c r="C33" s="20">
        <v>8</v>
      </c>
      <c r="D33" s="94" t="s">
        <v>119</v>
      </c>
      <c r="M33" s="76"/>
      <c r="P33" s="76"/>
      <c r="AF33" s="2"/>
      <c r="AG33" s="162" t="s">
        <v>201</v>
      </c>
      <c r="AL33" s="77" t="e">
        <f t="shared" si="16"/>
        <v>#REF!</v>
      </c>
    </row>
    <row r="34" spans="2:38" x14ac:dyDescent="0.3">
      <c r="B34" s="86"/>
      <c r="C34" s="49"/>
      <c r="D34" s="94" t="s">
        <v>120</v>
      </c>
      <c r="M34" s="76"/>
      <c r="P34" s="76"/>
      <c r="AF34" s="2"/>
      <c r="AG34" s="146" t="s">
        <v>202</v>
      </c>
      <c r="AL34" s="77" t="e">
        <f t="shared" si="16"/>
        <v>#REF!</v>
      </c>
    </row>
    <row r="35" spans="2:38" x14ac:dyDescent="0.3">
      <c r="B35" s="86"/>
      <c r="C35" s="49">
        <v>9</v>
      </c>
      <c r="D35" s="94" t="s">
        <v>121</v>
      </c>
      <c r="M35" s="76"/>
      <c r="P35" s="76"/>
      <c r="AF35" s="2"/>
      <c r="AG35" s="76"/>
      <c r="AL35" s="77" t="e">
        <f t="shared" si="16"/>
        <v>#REF!</v>
      </c>
    </row>
    <row r="36" spans="2:38" x14ac:dyDescent="0.3">
      <c r="C36" s="49"/>
      <c r="D36" s="94" t="s">
        <v>122</v>
      </c>
    </row>
    <row r="37" spans="2:38" x14ac:dyDescent="0.3">
      <c r="C37" s="49">
        <v>10</v>
      </c>
      <c r="D37" s="94" t="s">
        <v>123</v>
      </c>
    </row>
    <row r="38" spans="2:38" x14ac:dyDescent="0.3">
      <c r="C38" s="49"/>
      <c r="D38" s="94" t="s">
        <v>124</v>
      </c>
    </row>
    <row r="39" spans="2:38" x14ac:dyDescent="0.3">
      <c r="C39" s="49"/>
      <c r="D39" s="94" t="s">
        <v>125</v>
      </c>
    </row>
    <row r="40" spans="2:38" x14ac:dyDescent="0.3">
      <c r="C40" s="49"/>
      <c r="D40" s="94" t="s">
        <v>126</v>
      </c>
      <c r="AE40" s="87"/>
    </row>
    <row r="41" spans="2:38" x14ac:dyDescent="0.3">
      <c r="C41" s="49">
        <v>11</v>
      </c>
      <c r="D41" s="94" t="s">
        <v>127</v>
      </c>
      <c r="AE41" s="87"/>
    </row>
    <row r="42" spans="2:38" x14ac:dyDescent="0.3">
      <c r="C42" s="49">
        <v>12</v>
      </c>
      <c r="D42" s="94" t="s">
        <v>129</v>
      </c>
      <c r="AE42" s="87"/>
    </row>
    <row r="43" spans="2:38" x14ac:dyDescent="0.3">
      <c r="C43" s="49"/>
      <c r="D43" s="94" t="s">
        <v>130</v>
      </c>
      <c r="AE43" s="87"/>
    </row>
    <row r="44" spans="2:38" x14ac:dyDescent="0.3">
      <c r="C44" s="49">
        <v>13</v>
      </c>
      <c r="D44" s="94" t="s">
        <v>131</v>
      </c>
      <c r="AE44" s="87"/>
    </row>
    <row r="45" spans="2:38" x14ac:dyDescent="0.3">
      <c r="C45" s="95"/>
      <c r="D45" s="94" t="s">
        <v>132</v>
      </c>
      <c r="AE45" s="87"/>
    </row>
    <row r="46" spans="2:38" x14ac:dyDescent="0.3">
      <c r="AE46" s="87"/>
    </row>
    <row r="47" spans="2:38" x14ac:dyDescent="0.3">
      <c r="AE47" s="87"/>
    </row>
    <row r="48" spans="2:38" x14ac:dyDescent="0.3">
      <c r="AE48" s="87"/>
    </row>
    <row r="49" spans="31:31" x14ac:dyDescent="0.3">
      <c r="AE49" s="87"/>
    </row>
    <row r="50" spans="31:31" x14ac:dyDescent="0.3">
      <c r="AE50" s="88"/>
    </row>
    <row r="51" spans="31:31" x14ac:dyDescent="0.3">
      <c r="AE51" s="76"/>
    </row>
    <row r="52" spans="31:31" x14ac:dyDescent="0.3">
      <c r="AE52" s="76"/>
    </row>
    <row r="53" spans="31:31" x14ac:dyDescent="0.3">
      <c r="AE53" s="89"/>
    </row>
    <row r="54" spans="31:31" x14ac:dyDescent="0.3">
      <c r="AE54" s="76"/>
    </row>
  </sheetData>
  <mergeCells count="17">
    <mergeCell ref="AA6:AE6"/>
    <mergeCell ref="AF6:AI6"/>
    <mergeCell ref="J7:K7"/>
    <mergeCell ref="O7:P7"/>
    <mergeCell ref="T7:U7"/>
    <mergeCell ref="Y7:Z7"/>
    <mergeCell ref="AD7:AE7"/>
    <mergeCell ref="Q6:U6"/>
    <mergeCell ref="V6:Z6"/>
    <mergeCell ref="B22:D22"/>
    <mergeCell ref="B6:B8"/>
    <mergeCell ref="E6:E8"/>
    <mergeCell ref="G6:K6"/>
    <mergeCell ref="L6:P6"/>
    <mergeCell ref="C6:D8"/>
    <mergeCell ref="C9:D9"/>
    <mergeCell ref="F6:F8"/>
  </mergeCells>
  <printOptions horizontalCentered="1"/>
  <pageMargins left="0" right="0" top="0.39370078740157499" bottom="0.196850393700787" header="0.31496062992126" footer="0.31496062992126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O54"/>
  <sheetViews>
    <sheetView view="pageBreakPreview" zoomScale="70" zoomScaleNormal="70" zoomScaleSheetLayoutView="70" workbookViewId="0">
      <selection activeCell="AF33" sqref="AF33:AF34"/>
    </sheetView>
  </sheetViews>
  <sheetFormatPr defaultRowHeight="16.5" x14ac:dyDescent="0.3"/>
  <cols>
    <col min="1" max="1" width="3.7109375" style="77" customWidth="1"/>
    <col min="2" max="2" width="6.42578125" style="76" customWidth="1"/>
    <col min="3" max="3" width="6.5703125" style="77" customWidth="1"/>
    <col min="4" max="4" width="19.85546875" style="77" customWidth="1"/>
    <col min="5" max="5" width="17" style="77" customWidth="1"/>
    <col min="6" max="6" width="17.5703125" style="77" customWidth="1"/>
    <col min="7" max="7" width="7.140625" style="77" customWidth="1"/>
    <col min="8" max="9" width="6.7109375" style="77" customWidth="1"/>
    <col min="10" max="10" width="5.7109375" style="77" customWidth="1"/>
    <col min="11" max="11" width="6" style="77" customWidth="1"/>
    <col min="12" max="12" width="6.28515625" style="77" customWidth="1"/>
    <col min="13" max="13" width="5.85546875" style="77" customWidth="1"/>
    <col min="14" max="14" width="6.140625" style="77" customWidth="1"/>
    <col min="15" max="15" width="6" style="77" customWidth="1"/>
    <col min="16" max="16" width="6.42578125" style="77" customWidth="1"/>
    <col min="17" max="17" width="6.5703125" style="77" customWidth="1"/>
    <col min="18" max="18" width="6" style="77" customWidth="1"/>
    <col min="19" max="19" width="7" style="77" customWidth="1"/>
    <col min="20" max="20" width="6.140625" style="77" customWidth="1"/>
    <col min="21" max="21" width="6.7109375" style="77" customWidth="1"/>
    <col min="22" max="22" width="6" style="77" customWidth="1"/>
    <col min="23" max="23" width="6.28515625" style="77" customWidth="1"/>
    <col min="24" max="24" width="6.140625" style="77" customWidth="1"/>
    <col min="25" max="25" width="5.85546875" style="77" customWidth="1"/>
    <col min="26" max="27" width="6.140625" style="77" customWidth="1"/>
    <col min="28" max="28" width="6.5703125" style="77" customWidth="1"/>
    <col min="29" max="29" width="7" style="77" customWidth="1"/>
    <col min="30" max="30" width="6.140625" style="77" customWidth="1"/>
    <col min="31" max="31" width="6.28515625" style="77" customWidth="1"/>
    <col min="32" max="33" width="7.42578125" style="77" customWidth="1"/>
    <col min="34" max="34" width="8.42578125" style="77" customWidth="1"/>
    <col min="35" max="35" width="7.140625" style="77" customWidth="1"/>
    <col min="36" max="37" width="9.140625" style="77"/>
    <col min="38" max="40" width="9.140625" style="77" hidden="1" customWidth="1"/>
    <col min="41" max="41" width="9.28515625" style="77" hidden="1" customWidth="1"/>
    <col min="42" max="257" width="9.140625" style="77"/>
    <col min="258" max="258" width="6.42578125" style="77" customWidth="1"/>
    <col min="259" max="259" width="33.5703125" style="77" customWidth="1"/>
    <col min="260" max="260" width="33.42578125" style="77" bestFit="1" customWidth="1"/>
    <col min="261" max="261" width="40" style="77" bestFit="1" customWidth="1"/>
    <col min="262" max="262" width="17.42578125" style="77" bestFit="1" customWidth="1"/>
    <col min="263" max="290" width="5.7109375" style="77" customWidth="1"/>
    <col min="291" max="291" width="6.42578125" style="77" customWidth="1"/>
    <col min="292" max="293" width="9.140625" style="77"/>
    <col min="294" max="296" width="0" style="77" hidden="1" customWidth="1"/>
    <col min="297" max="513" width="9.140625" style="77"/>
    <col min="514" max="514" width="6.42578125" style="77" customWidth="1"/>
    <col min="515" max="515" width="33.5703125" style="77" customWidth="1"/>
    <col min="516" max="516" width="33.42578125" style="77" bestFit="1" customWidth="1"/>
    <col min="517" max="517" width="40" style="77" bestFit="1" customWidth="1"/>
    <col min="518" max="518" width="17.42578125" style="77" bestFit="1" customWidth="1"/>
    <col min="519" max="546" width="5.7109375" style="77" customWidth="1"/>
    <col min="547" max="547" width="6.42578125" style="77" customWidth="1"/>
    <col min="548" max="549" width="9.140625" style="77"/>
    <col min="550" max="552" width="0" style="77" hidden="1" customWidth="1"/>
    <col min="553" max="769" width="9.140625" style="77"/>
    <col min="770" max="770" width="6.42578125" style="77" customWidth="1"/>
    <col min="771" max="771" width="33.5703125" style="77" customWidth="1"/>
    <col min="772" max="772" width="33.42578125" style="77" bestFit="1" customWidth="1"/>
    <col min="773" max="773" width="40" style="77" bestFit="1" customWidth="1"/>
    <col min="774" max="774" width="17.42578125" style="77" bestFit="1" customWidth="1"/>
    <col min="775" max="802" width="5.7109375" style="77" customWidth="1"/>
    <col min="803" max="803" width="6.42578125" style="77" customWidth="1"/>
    <col min="804" max="805" width="9.140625" style="77"/>
    <col min="806" max="808" width="0" style="77" hidden="1" customWidth="1"/>
    <col min="809" max="1025" width="9.140625" style="77"/>
    <col min="1026" max="1026" width="6.42578125" style="77" customWidth="1"/>
    <col min="1027" max="1027" width="33.5703125" style="77" customWidth="1"/>
    <col min="1028" max="1028" width="33.42578125" style="77" bestFit="1" customWidth="1"/>
    <col min="1029" max="1029" width="40" style="77" bestFit="1" customWidth="1"/>
    <col min="1030" max="1030" width="17.42578125" style="77" bestFit="1" customWidth="1"/>
    <col min="1031" max="1058" width="5.7109375" style="77" customWidth="1"/>
    <col min="1059" max="1059" width="6.42578125" style="77" customWidth="1"/>
    <col min="1060" max="1061" width="9.140625" style="77"/>
    <col min="1062" max="1064" width="0" style="77" hidden="1" customWidth="1"/>
    <col min="1065" max="1281" width="9.140625" style="77"/>
    <col min="1282" max="1282" width="6.42578125" style="77" customWidth="1"/>
    <col min="1283" max="1283" width="33.5703125" style="77" customWidth="1"/>
    <col min="1284" max="1284" width="33.42578125" style="77" bestFit="1" customWidth="1"/>
    <col min="1285" max="1285" width="40" style="77" bestFit="1" customWidth="1"/>
    <col min="1286" max="1286" width="17.42578125" style="77" bestFit="1" customWidth="1"/>
    <col min="1287" max="1314" width="5.7109375" style="77" customWidth="1"/>
    <col min="1315" max="1315" width="6.42578125" style="77" customWidth="1"/>
    <col min="1316" max="1317" width="9.140625" style="77"/>
    <col min="1318" max="1320" width="0" style="77" hidden="1" customWidth="1"/>
    <col min="1321" max="1537" width="9.140625" style="77"/>
    <col min="1538" max="1538" width="6.42578125" style="77" customWidth="1"/>
    <col min="1539" max="1539" width="33.5703125" style="77" customWidth="1"/>
    <col min="1540" max="1540" width="33.42578125" style="77" bestFit="1" customWidth="1"/>
    <col min="1541" max="1541" width="40" style="77" bestFit="1" customWidth="1"/>
    <col min="1542" max="1542" width="17.42578125" style="77" bestFit="1" customWidth="1"/>
    <col min="1543" max="1570" width="5.7109375" style="77" customWidth="1"/>
    <col min="1571" max="1571" width="6.42578125" style="77" customWidth="1"/>
    <col min="1572" max="1573" width="9.140625" style="77"/>
    <col min="1574" max="1576" width="0" style="77" hidden="1" customWidth="1"/>
    <col min="1577" max="1793" width="9.140625" style="77"/>
    <col min="1794" max="1794" width="6.42578125" style="77" customWidth="1"/>
    <col min="1795" max="1795" width="33.5703125" style="77" customWidth="1"/>
    <col min="1796" max="1796" width="33.42578125" style="77" bestFit="1" customWidth="1"/>
    <col min="1797" max="1797" width="40" style="77" bestFit="1" customWidth="1"/>
    <col min="1798" max="1798" width="17.42578125" style="77" bestFit="1" customWidth="1"/>
    <col min="1799" max="1826" width="5.7109375" style="77" customWidth="1"/>
    <col min="1827" max="1827" width="6.42578125" style="77" customWidth="1"/>
    <col min="1828" max="1829" width="9.140625" style="77"/>
    <col min="1830" max="1832" width="0" style="77" hidden="1" customWidth="1"/>
    <col min="1833" max="2049" width="9.140625" style="77"/>
    <col min="2050" max="2050" width="6.42578125" style="77" customWidth="1"/>
    <col min="2051" max="2051" width="33.5703125" style="77" customWidth="1"/>
    <col min="2052" max="2052" width="33.42578125" style="77" bestFit="1" customWidth="1"/>
    <col min="2053" max="2053" width="40" style="77" bestFit="1" customWidth="1"/>
    <col min="2054" max="2054" width="17.42578125" style="77" bestFit="1" customWidth="1"/>
    <col min="2055" max="2082" width="5.7109375" style="77" customWidth="1"/>
    <col min="2083" max="2083" width="6.42578125" style="77" customWidth="1"/>
    <col min="2084" max="2085" width="9.140625" style="77"/>
    <col min="2086" max="2088" width="0" style="77" hidden="1" customWidth="1"/>
    <col min="2089" max="2305" width="9.140625" style="77"/>
    <col min="2306" max="2306" width="6.42578125" style="77" customWidth="1"/>
    <col min="2307" max="2307" width="33.5703125" style="77" customWidth="1"/>
    <col min="2308" max="2308" width="33.42578125" style="77" bestFit="1" customWidth="1"/>
    <col min="2309" max="2309" width="40" style="77" bestFit="1" customWidth="1"/>
    <col min="2310" max="2310" width="17.42578125" style="77" bestFit="1" customWidth="1"/>
    <col min="2311" max="2338" width="5.7109375" style="77" customWidth="1"/>
    <col min="2339" max="2339" width="6.42578125" style="77" customWidth="1"/>
    <col min="2340" max="2341" width="9.140625" style="77"/>
    <col min="2342" max="2344" width="0" style="77" hidden="1" customWidth="1"/>
    <col min="2345" max="2561" width="9.140625" style="77"/>
    <col min="2562" max="2562" width="6.42578125" style="77" customWidth="1"/>
    <col min="2563" max="2563" width="33.5703125" style="77" customWidth="1"/>
    <col min="2564" max="2564" width="33.42578125" style="77" bestFit="1" customWidth="1"/>
    <col min="2565" max="2565" width="40" style="77" bestFit="1" customWidth="1"/>
    <col min="2566" max="2566" width="17.42578125" style="77" bestFit="1" customWidth="1"/>
    <col min="2567" max="2594" width="5.7109375" style="77" customWidth="1"/>
    <col min="2595" max="2595" width="6.42578125" style="77" customWidth="1"/>
    <col min="2596" max="2597" width="9.140625" style="77"/>
    <col min="2598" max="2600" width="0" style="77" hidden="1" customWidth="1"/>
    <col min="2601" max="2817" width="9.140625" style="77"/>
    <col min="2818" max="2818" width="6.42578125" style="77" customWidth="1"/>
    <col min="2819" max="2819" width="33.5703125" style="77" customWidth="1"/>
    <col min="2820" max="2820" width="33.42578125" style="77" bestFit="1" customWidth="1"/>
    <col min="2821" max="2821" width="40" style="77" bestFit="1" customWidth="1"/>
    <col min="2822" max="2822" width="17.42578125" style="77" bestFit="1" customWidth="1"/>
    <col min="2823" max="2850" width="5.7109375" style="77" customWidth="1"/>
    <col min="2851" max="2851" width="6.42578125" style="77" customWidth="1"/>
    <col min="2852" max="2853" width="9.140625" style="77"/>
    <col min="2854" max="2856" width="0" style="77" hidden="1" customWidth="1"/>
    <col min="2857" max="3073" width="9.140625" style="77"/>
    <col min="3074" max="3074" width="6.42578125" style="77" customWidth="1"/>
    <col min="3075" max="3075" width="33.5703125" style="77" customWidth="1"/>
    <col min="3076" max="3076" width="33.42578125" style="77" bestFit="1" customWidth="1"/>
    <col min="3077" max="3077" width="40" style="77" bestFit="1" customWidth="1"/>
    <col min="3078" max="3078" width="17.42578125" style="77" bestFit="1" customWidth="1"/>
    <col min="3079" max="3106" width="5.7109375" style="77" customWidth="1"/>
    <col min="3107" max="3107" width="6.42578125" style="77" customWidth="1"/>
    <col min="3108" max="3109" width="9.140625" style="77"/>
    <col min="3110" max="3112" width="0" style="77" hidden="1" customWidth="1"/>
    <col min="3113" max="3329" width="9.140625" style="77"/>
    <col min="3330" max="3330" width="6.42578125" style="77" customWidth="1"/>
    <col min="3331" max="3331" width="33.5703125" style="77" customWidth="1"/>
    <col min="3332" max="3332" width="33.42578125" style="77" bestFit="1" customWidth="1"/>
    <col min="3333" max="3333" width="40" style="77" bestFit="1" customWidth="1"/>
    <col min="3334" max="3334" width="17.42578125" style="77" bestFit="1" customWidth="1"/>
    <col min="3335" max="3362" width="5.7109375" style="77" customWidth="1"/>
    <col min="3363" max="3363" width="6.42578125" style="77" customWidth="1"/>
    <col min="3364" max="3365" width="9.140625" style="77"/>
    <col min="3366" max="3368" width="0" style="77" hidden="1" customWidth="1"/>
    <col min="3369" max="3585" width="9.140625" style="77"/>
    <col min="3586" max="3586" width="6.42578125" style="77" customWidth="1"/>
    <col min="3587" max="3587" width="33.5703125" style="77" customWidth="1"/>
    <col min="3588" max="3588" width="33.42578125" style="77" bestFit="1" customWidth="1"/>
    <col min="3589" max="3589" width="40" style="77" bestFit="1" customWidth="1"/>
    <col min="3590" max="3590" width="17.42578125" style="77" bestFit="1" customWidth="1"/>
    <col min="3591" max="3618" width="5.7109375" style="77" customWidth="1"/>
    <col min="3619" max="3619" width="6.42578125" style="77" customWidth="1"/>
    <col min="3620" max="3621" width="9.140625" style="77"/>
    <col min="3622" max="3624" width="0" style="77" hidden="1" customWidth="1"/>
    <col min="3625" max="3841" width="9.140625" style="77"/>
    <col min="3842" max="3842" width="6.42578125" style="77" customWidth="1"/>
    <col min="3843" max="3843" width="33.5703125" style="77" customWidth="1"/>
    <col min="3844" max="3844" width="33.42578125" style="77" bestFit="1" customWidth="1"/>
    <col min="3845" max="3845" width="40" style="77" bestFit="1" customWidth="1"/>
    <col min="3846" max="3846" width="17.42578125" style="77" bestFit="1" customWidth="1"/>
    <col min="3847" max="3874" width="5.7109375" style="77" customWidth="1"/>
    <col min="3875" max="3875" width="6.42578125" style="77" customWidth="1"/>
    <col min="3876" max="3877" width="9.140625" style="77"/>
    <col min="3878" max="3880" width="0" style="77" hidden="1" customWidth="1"/>
    <col min="3881" max="4097" width="9.140625" style="77"/>
    <col min="4098" max="4098" width="6.42578125" style="77" customWidth="1"/>
    <col min="4099" max="4099" width="33.5703125" style="77" customWidth="1"/>
    <col min="4100" max="4100" width="33.42578125" style="77" bestFit="1" customWidth="1"/>
    <col min="4101" max="4101" width="40" style="77" bestFit="1" customWidth="1"/>
    <col min="4102" max="4102" width="17.42578125" style="77" bestFit="1" customWidth="1"/>
    <col min="4103" max="4130" width="5.7109375" style="77" customWidth="1"/>
    <col min="4131" max="4131" width="6.42578125" style="77" customWidth="1"/>
    <col min="4132" max="4133" width="9.140625" style="77"/>
    <col min="4134" max="4136" width="0" style="77" hidden="1" customWidth="1"/>
    <col min="4137" max="4353" width="9.140625" style="77"/>
    <col min="4354" max="4354" width="6.42578125" style="77" customWidth="1"/>
    <col min="4355" max="4355" width="33.5703125" style="77" customWidth="1"/>
    <col min="4356" max="4356" width="33.42578125" style="77" bestFit="1" customWidth="1"/>
    <col min="4357" max="4357" width="40" style="77" bestFit="1" customWidth="1"/>
    <col min="4358" max="4358" width="17.42578125" style="77" bestFit="1" customWidth="1"/>
    <col min="4359" max="4386" width="5.7109375" style="77" customWidth="1"/>
    <col min="4387" max="4387" width="6.42578125" style="77" customWidth="1"/>
    <col min="4388" max="4389" width="9.140625" style="77"/>
    <col min="4390" max="4392" width="0" style="77" hidden="1" customWidth="1"/>
    <col min="4393" max="4609" width="9.140625" style="77"/>
    <col min="4610" max="4610" width="6.42578125" style="77" customWidth="1"/>
    <col min="4611" max="4611" width="33.5703125" style="77" customWidth="1"/>
    <col min="4612" max="4612" width="33.42578125" style="77" bestFit="1" customWidth="1"/>
    <col min="4613" max="4613" width="40" style="77" bestFit="1" customWidth="1"/>
    <col min="4614" max="4614" width="17.42578125" style="77" bestFit="1" customWidth="1"/>
    <col min="4615" max="4642" width="5.7109375" style="77" customWidth="1"/>
    <col min="4643" max="4643" width="6.42578125" style="77" customWidth="1"/>
    <col min="4644" max="4645" width="9.140625" style="77"/>
    <col min="4646" max="4648" width="0" style="77" hidden="1" customWidth="1"/>
    <col min="4649" max="4865" width="9.140625" style="77"/>
    <col min="4866" max="4866" width="6.42578125" style="77" customWidth="1"/>
    <col min="4867" max="4867" width="33.5703125" style="77" customWidth="1"/>
    <col min="4868" max="4868" width="33.42578125" style="77" bestFit="1" customWidth="1"/>
    <col min="4869" max="4869" width="40" style="77" bestFit="1" customWidth="1"/>
    <col min="4870" max="4870" width="17.42578125" style="77" bestFit="1" customWidth="1"/>
    <col min="4871" max="4898" width="5.7109375" style="77" customWidth="1"/>
    <col min="4899" max="4899" width="6.42578125" style="77" customWidth="1"/>
    <col min="4900" max="4901" width="9.140625" style="77"/>
    <col min="4902" max="4904" width="0" style="77" hidden="1" customWidth="1"/>
    <col min="4905" max="5121" width="9.140625" style="77"/>
    <col min="5122" max="5122" width="6.42578125" style="77" customWidth="1"/>
    <col min="5123" max="5123" width="33.5703125" style="77" customWidth="1"/>
    <col min="5124" max="5124" width="33.42578125" style="77" bestFit="1" customWidth="1"/>
    <col min="5125" max="5125" width="40" style="77" bestFit="1" customWidth="1"/>
    <col min="5126" max="5126" width="17.42578125" style="77" bestFit="1" customWidth="1"/>
    <col min="5127" max="5154" width="5.7109375" style="77" customWidth="1"/>
    <col min="5155" max="5155" width="6.42578125" style="77" customWidth="1"/>
    <col min="5156" max="5157" width="9.140625" style="77"/>
    <col min="5158" max="5160" width="0" style="77" hidden="1" customWidth="1"/>
    <col min="5161" max="5377" width="9.140625" style="77"/>
    <col min="5378" max="5378" width="6.42578125" style="77" customWidth="1"/>
    <col min="5379" max="5379" width="33.5703125" style="77" customWidth="1"/>
    <col min="5380" max="5380" width="33.42578125" style="77" bestFit="1" customWidth="1"/>
    <col min="5381" max="5381" width="40" style="77" bestFit="1" customWidth="1"/>
    <col min="5382" max="5382" width="17.42578125" style="77" bestFit="1" customWidth="1"/>
    <col min="5383" max="5410" width="5.7109375" style="77" customWidth="1"/>
    <col min="5411" max="5411" width="6.42578125" style="77" customWidth="1"/>
    <col min="5412" max="5413" width="9.140625" style="77"/>
    <col min="5414" max="5416" width="0" style="77" hidden="1" customWidth="1"/>
    <col min="5417" max="5633" width="9.140625" style="77"/>
    <col min="5634" max="5634" width="6.42578125" style="77" customWidth="1"/>
    <col min="5635" max="5635" width="33.5703125" style="77" customWidth="1"/>
    <col min="5636" max="5636" width="33.42578125" style="77" bestFit="1" customWidth="1"/>
    <col min="5637" max="5637" width="40" style="77" bestFit="1" customWidth="1"/>
    <col min="5638" max="5638" width="17.42578125" style="77" bestFit="1" customWidth="1"/>
    <col min="5639" max="5666" width="5.7109375" style="77" customWidth="1"/>
    <col min="5667" max="5667" width="6.42578125" style="77" customWidth="1"/>
    <col min="5668" max="5669" width="9.140625" style="77"/>
    <col min="5670" max="5672" width="0" style="77" hidden="1" customWidth="1"/>
    <col min="5673" max="5889" width="9.140625" style="77"/>
    <col min="5890" max="5890" width="6.42578125" style="77" customWidth="1"/>
    <col min="5891" max="5891" width="33.5703125" style="77" customWidth="1"/>
    <col min="5892" max="5892" width="33.42578125" style="77" bestFit="1" customWidth="1"/>
    <col min="5893" max="5893" width="40" style="77" bestFit="1" customWidth="1"/>
    <col min="5894" max="5894" width="17.42578125" style="77" bestFit="1" customWidth="1"/>
    <col min="5895" max="5922" width="5.7109375" style="77" customWidth="1"/>
    <col min="5923" max="5923" width="6.42578125" style="77" customWidth="1"/>
    <col min="5924" max="5925" width="9.140625" style="77"/>
    <col min="5926" max="5928" width="0" style="77" hidden="1" customWidth="1"/>
    <col min="5929" max="6145" width="9.140625" style="77"/>
    <col min="6146" max="6146" width="6.42578125" style="77" customWidth="1"/>
    <col min="6147" max="6147" width="33.5703125" style="77" customWidth="1"/>
    <col min="6148" max="6148" width="33.42578125" style="77" bestFit="1" customWidth="1"/>
    <col min="6149" max="6149" width="40" style="77" bestFit="1" customWidth="1"/>
    <col min="6150" max="6150" width="17.42578125" style="77" bestFit="1" customWidth="1"/>
    <col min="6151" max="6178" width="5.7109375" style="77" customWidth="1"/>
    <col min="6179" max="6179" width="6.42578125" style="77" customWidth="1"/>
    <col min="6180" max="6181" width="9.140625" style="77"/>
    <col min="6182" max="6184" width="0" style="77" hidden="1" customWidth="1"/>
    <col min="6185" max="6401" width="9.140625" style="77"/>
    <col min="6402" max="6402" width="6.42578125" style="77" customWidth="1"/>
    <col min="6403" max="6403" width="33.5703125" style="77" customWidth="1"/>
    <col min="6404" max="6404" width="33.42578125" style="77" bestFit="1" customWidth="1"/>
    <col min="6405" max="6405" width="40" style="77" bestFit="1" customWidth="1"/>
    <col min="6406" max="6406" width="17.42578125" style="77" bestFit="1" customWidth="1"/>
    <col min="6407" max="6434" width="5.7109375" style="77" customWidth="1"/>
    <col min="6435" max="6435" width="6.42578125" style="77" customWidth="1"/>
    <col min="6436" max="6437" width="9.140625" style="77"/>
    <col min="6438" max="6440" width="0" style="77" hidden="1" customWidth="1"/>
    <col min="6441" max="6657" width="9.140625" style="77"/>
    <col min="6658" max="6658" width="6.42578125" style="77" customWidth="1"/>
    <col min="6659" max="6659" width="33.5703125" style="77" customWidth="1"/>
    <col min="6660" max="6660" width="33.42578125" style="77" bestFit="1" customWidth="1"/>
    <col min="6661" max="6661" width="40" style="77" bestFit="1" customWidth="1"/>
    <col min="6662" max="6662" width="17.42578125" style="77" bestFit="1" customWidth="1"/>
    <col min="6663" max="6690" width="5.7109375" style="77" customWidth="1"/>
    <col min="6691" max="6691" width="6.42578125" style="77" customWidth="1"/>
    <col min="6692" max="6693" width="9.140625" style="77"/>
    <col min="6694" max="6696" width="0" style="77" hidden="1" customWidth="1"/>
    <col min="6697" max="6913" width="9.140625" style="77"/>
    <col min="6914" max="6914" width="6.42578125" style="77" customWidth="1"/>
    <col min="6915" max="6915" width="33.5703125" style="77" customWidth="1"/>
    <col min="6916" max="6916" width="33.42578125" style="77" bestFit="1" customWidth="1"/>
    <col min="6917" max="6917" width="40" style="77" bestFit="1" customWidth="1"/>
    <col min="6918" max="6918" width="17.42578125" style="77" bestFit="1" customWidth="1"/>
    <col min="6919" max="6946" width="5.7109375" style="77" customWidth="1"/>
    <col min="6947" max="6947" width="6.42578125" style="77" customWidth="1"/>
    <col min="6948" max="6949" width="9.140625" style="77"/>
    <col min="6950" max="6952" width="0" style="77" hidden="1" customWidth="1"/>
    <col min="6953" max="7169" width="9.140625" style="77"/>
    <col min="7170" max="7170" width="6.42578125" style="77" customWidth="1"/>
    <col min="7171" max="7171" width="33.5703125" style="77" customWidth="1"/>
    <col min="7172" max="7172" width="33.42578125" style="77" bestFit="1" customWidth="1"/>
    <col min="7173" max="7173" width="40" style="77" bestFit="1" customWidth="1"/>
    <col min="7174" max="7174" width="17.42578125" style="77" bestFit="1" customWidth="1"/>
    <col min="7175" max="7202" width="5.7109375" style="77" customWidth="1"/>
    <col min="7203" max="7203" width="6.42578125" style="77" customWidth="1"/>
    <col min="7204" max="7205" width="9.140625" style="77"/>
    <col min="7206" max="7208" width="0" style="77" hidden="1" customWidth="1"/>
    <col min="7209" max="7425" width="9.140625" style="77"/>
    <col min="7426" max="7426" width="6.42578125" style="77" customWidth="1"/>
    <col min="7427" max="7427" width="33.5703125" style="77" customWidth="1"/>
    <col min="7428" max="7428" width="33.42578125" style="77" bestFit="1" customWidth="1"/>
    <col min="7429" max="7429" width="40" style="77" bestFit="1" customWidth="1"/>
    <col min="7430" max="7430" width="17.42578125" style="77" bestFit="1" customWidth="1"/>
    <col min="7431" max="7458" width="5.7109375" style="77" customWidth="1"/>
    <col min="7459" max="7459" width="6.42578125" style="77" customWidth="1"/>
    <col min="7460" max="7461" width="9.140625" style="77"/>
    <col min="7462" max="7464" width="0" style="77" hidden="1" customWidth="1"/>
    <col min="7465" max="7681" width="9.140625" style="77"/>
    <col min="7682" max="7682" width="6.42578125" style="77" customWidth="1"/>
    <col min="7683" max="7683" width="33.5703125" style="77" customWidth="1"/>
    <col min="7684" max="7684" width="33.42578125" style="77" bestFit="1" customWidth="1"/>
    <col min="7685" max="7685" width="40" style="77" bestFit="1" customWidth="1"/>
    <col min="7686" max="7686" width="17.42578125" style="77" bestFit="1" customWidth="1"/>
    <col min="7687" max="7714" width="5.7109375" style="77" customWidth="1"/>
    <col min="7715" max="7715" width="6.42578125" style="77" customWidth="1"/>
    <col min="7716" max="7717" width="9.140625" style="77"/>
    <col min="7718" max="7720" width="0" style="77" hidden="1" customWidth="1"/>
    <col min="7721" max="7937" width="9.140625" style="77"/>
    <col min="7938" max="7938" width="6.42578125" style="77" customWidth="1"/>
    <col min="7939" max="7939" width="33.5703125" style="77" customWidth="1"/>
    <col min="7940" max="7940" width="33.42578125" style="77" bestFit="1" customWidth="1"/>
    <col min="7941" max="7941" width="40" style="77" bestFit="1" customWidth="1"/>
    <col min="7942" max="7942" width="17.42578125" style="77" bestFit="1" customWidth="1"/>
    <col min="7943" max="7970" width="5.7109375" style="77" customWidth="1"/>
    <col min="7971" max="7971" width="6.42578125" style="77" customWidth="1"/>
    <col min="7972" max="7973" width="9.140625" style="77"/>
    <col min="7974" max="7976" width="0" style="77" hidden="1" customWidth="1"/>
    <col min="7977" max="8193" width="9.140625" style="77"/>
    <col min="8194" max="8194" width="6.42578125" style="77" customWidth="1"/>
    <col min="8195" max="8195" width="33.5703125" style="77" customWidth="1"/>
    <col min="8196" max="8196" width="33.42578125" style="77" bestFit="1" customWidth="1"/>
    <col min="8197" max="8197" width="40" style="77" bestFit="1" customWidth="1"/>
    <col min="8198" max="8198" width="17.42578125" style="77" bestFit="1" customWidth="1"/>
    <col min="8199" max="8226" width="5.7109375" style="77" customWidth="1"/>
    <col min="8227" max="8227" width="6.42578125" style="77" customWidth="1"/>
    <col min="8228" max="8229" width="9.140625" style="77"/>
    <col min="8230" max="8232" width="0" style="77" hidden="1" customWidth="1"/>
    <col min="8233" max="8449" width="9.140625" style="77"/>
    <col min="8450" max="8450" width="6.42578125" style="77" customWidth="1"/>
    <col min="8451" max="8451" width="33.5703125" style="77" customWidth="1"/>
    <col min="8452" max="8452" width="33.42578125" style="77" bestFit="1" customWidth="1"/>
    <col min="8453" max="8453" width="40" style="77" bestFit="1" customWidth="1"/>
    <col min="8454" max="8454" width="17.42578125" style="77" bestFit="1" customWidth="1"/>
    <col min="8455" max="8482" width="5.7109375" style="77" customWidth="1"/>
    <col min="8483" max="8483" width="6.42578125" style="77" customWidth="1"/>
    <col min="8484" max="8485" width="9.140625" style="77"/>
    <col min="8486" max="8488" width="0" style="77" hidden="1" customWidth="1"/>
    <col min="8489" max="8705" width="9.140625" style="77"/>
    <col min="8706" max="8706" width="6.42578125" style="77" customWidth="1"/>
    <col min="8707" max="8707" width="33.5703125" style="77" customWidth="1"/>
    <col min="8708" max="8708" width="33.42578125" style="77" bestFit="1" customWidth="1"/>
    <col min="8709" max="8709" width="40" style="77" bestFit="1" customWidth="1"/>
    <col min="8710" max="8710" width="17.42578125" style="77" bestFit="1" customWidth="1"/>
    <col min="8711" max="8738" width="5.7109375" style="77" customWidth="1"/>
    <col min="8739" max="8739" width="6.42578125" style="77" customWidth="1"/>
    <col min="8740" max="8741" width="9.140625" style="77"/>
    <col min="8742" max="8744" width="0" style="77" hidden="1" customWidth="1"/>
    <col min="8745" max="8961" width="9.140625" style="77"/>
    <col min="8962" max="8962" width="6.42578125" style="77" customWidth="1"/>
    <col min="8963" max="8963" width="33.5703125" style="77" customWidth="1"/>
    <col min="8964" max="8964" width="33.42578125" style="77" bestFit="1" customWidth="1"/>
    <col min="8965" max="8965" width="40" style="77" bestFit="1" customWidth="1"/>
    <col min="8966" max="8966" width="17.42578125" style="77" bestFit="1" customWidth="1"/>
    <col min="8967" max="8994" width="5.7109375" style="77" customWidth="1"/>
    <col min="8995" max="8995" width="6.42578125" style="77" customWidth="1"/>
    <col min="8996" max="8997" width="9.140625" style="77"/>
    <col min="8998" max="9000" width="0" style="77" hidden="1" customWidth="1"/>
    <col min="9001" max="9217" width="9.140625" style="77"/>
    <col min="9218" max="9218" width="6.42578125" style="77" customWidth="1"/>
    <col min="9219" max="9219" width="33.5703125" style="77" customWidth="1"/>
    <col min="9220" max="9220" width="33.42578125" style="77" bestFit="1" customWidth="1"/>
    <col min="9221" max="9221" width="40" style="77" bestFit="1" customWidth="1"/>
    <col min="9222" max="9222" width="17.42578125" style="77" bestFit="1" customWidth="1"/>
    <col min="9223" max="9250" width="5.7109375" style="77" customWidth="1"/>
    <col min="9251" max="9251" width="6.42578125" style="77" customWidth="1"/>
    <col min="9252" max="9253" width="9.140625" style="77"/>
    <col min="9254" max="9256" width="0" style="77" hidden="1" customWidth="1"/>
    <col min="9257" max="9473" width="9.140625" style="77"/>
    <col min="9474" max="9474" width="6.42578125" style="77" customWidth="1"/>
    <col min="9475" max="9475" width="33.5703125" style="77" customWidth="1"/>
    <col min="9476" max="9476" width="33.42578125" style="77" bestFit="1" customWidth="1"/>
    <col min="9477" max="9477" width="40" style="77" bestFit="1" customWidth="1"/>
    <col min="9478" max="9478" width="17.42578125" style="77" bestFit="1" customWidth="1"/>
    <col min="9479" max="9506" width="5.7109375" style="77" customWidth="1"/>
    <col min="9507" max="9507" width="6.42578125" style="77" customWidth="1"/>
    <col min="9508" max="9509" width="9.140625" style="77"/>
    <col min="9510" max="9512" width="0" style="77" hidden="1" customWidth="1"/>
    <col min="9513" max="9729" width="9.140625" style="77"/>
    <col min="9730" max="9730" width="6.42578125" style="77" customWidth="1"/>
    <col min="9731" max="9731" width="33.5703125" style="77" customWidth="1"/>
    <col min="9732" max="9732" width="33.42578125" style="77" bestFit="1" customWidth="1"/>
    <col min="9733" max="9733" width="40" style="77" bestFit="1" customWidth="1"/>
    <col min="9734" max="9734" width="17.42578125" style="77" bestFit="1" customWidth="1"/>
    <col min="9735" max="9762" width="5.7109375" style="77" customWidth="1"/>
    <col min="9763" max="9763" width="6.42578125" style="77" customWidth="1"/>
    <col min="9764" max="9765" width="9.140625" style="77"/>
    <col min="9766" max="9768" width="0" style="77" hidden="1" customWidth="1"/>
    <col min="9769" max="9985" width="9.140625" style="77"/>
    <col min="9986" max="9986" width="6.42578125" style="77" customWidth="1"/>
    <col min="9987" max="9987" width="33.5703125" style="77" customWidth="1"/>
    <col min="9988" max="9988" width="33.42578125" style="77" bestFit="1" customWidth="1"/>
    <col min="9989" max="9989" width="40" style="77" bestFit="1" customWidth="1"/>
    <col min="9990" max="9990" width="17.42578125" style="77" bestFit="1" customWidth="1"/>
    <col min="9991" max="10018" width="5.7109375" style="77" customWidth="1"/>
    <col min="10019" max="10019" width="6.42578125" style="77" customWidth="1"/>
    <col min="10020" max="10021" width="9.140625" style="77"/>
    <col min="10022" max="10024" width="0" style="77" hidden="1" customWidth="1"/>
    <col min="10025" max="10241" width="9.140625" style="77"/>
    <col min="10242" max="10242" width="6.42578125" style="77" customWidth="1"/>
    <col min="10243" max="10243" width="33.5703125" style="77" customWidth="1"/>
    <col min="10244" max="10244" width="33.42578125" style="77" bestFit="1" customWidth="1"/>
    <col min="10245" max="10245" width="40" style="77" bestFit="1" customWidth="1"/>
    <col min="10246" max="10246" width="17.42578125" style="77" bestFit="1" customWidth="1"/>
    <col min="10247" max="10274" width="5.7109375" style="77" customWidth="1"/>
    <col min="10275" max="10275" width="6.42578125" style="77" customWidth="1"/>
    <col min="10276" max="10277" width="9.140625" style="77"/>
    <col min="10278" max="10280" width="0" style="77" hidden="1" customWidth="1"/>
    <col min="10281" max="10497" width="9.140625" style="77"/>
    <col min="10498" max="10498" width="6.42578125" style="77" customWidth="1"/>
    <col min="10499" max="10499" width="33.5703125" style="77" customWidth="1"/>
    <col min="10500" max="10500" width="33.42578125" style="77" bestFit="1" customWidth="1"/>
    <col min="10501" max="10501" width="40" style="77" bestFit="1" customWidth="1"/>
    <col min="10502" max="10502" width="17.42578125" style="77" bestFit="1" customWidth="1"/>
    <col min="10503" max="10530" width="5.7109375" style="77" customWidth="1"/>
    <col min="10531" max="10531" width="6.42578125" style="77" customWidth="1"/>
    <col min="10532" max="10533" width="9.140625" style="77"/>
    <col min="10534" max="10536" width="0" style="77" hidden="1" customWidth="1"/>
    <col min="10537" max="10753" width="9.140625" style="77"/>
    <col min="10754" max="10754" width="6.42578125" style="77" customWidth="1"/>
    <col min="10755" max="10755" width="33.5703125" style="77" customWidth="1"/>
    <col min="10756" max="10756" width="33.42578125" style="77" bestFit="1" customWidth="1"/>
    <col min="10757" max="10757" width="40" style="77" bestFit="1" customWidth="1"/>
    <col min="10758" max="10758" width="17.42578125" style="77" bestFit="1" customWidth="1"/>
    <col min="10759" max="10786" width="5.7109375" style="77" customWidth="1"/>
    <col min="10787" max="10787" width="6.42578125" style="77" customWidth="1"/>
    <col min="10788" max="10789" width="9.140625" style="77"/>
    <col min="10790" max="10792" width="0" style="77" hidden="1" customWidth="1"/>
    <col min="10793" max="11009" width="9.140625" style="77"/>
    <col min="11010" max="11010" width="6.42578125" style="77" customWidth="1"/>
    <col min="11011" max="11011" width="33.5703125" style="77" customWidth="1"/>
    <col min="11012" max="11012" width="33.42578125" style="77" bestFit="1" customWidth="1"/>
    <col min="11013" max="11013" width="40" style="77" bestFit="1" customWidth="1"/>
    <col min="11014" max="11014" width="17.42578125" style="77" bestFit="1" customWidth="1"/>
    <col min="11015" max="11042" width="5.7109375" style="77" customWidth="1"/>
    <col min="11043" max="11043" width="6.42578125" style="77" customWidth="1"/>
    <col min="11044" max="11045" width="9.140625" style="77"/>
    <col min="11046" max="11048" width="0" style="77" hidden="1" customWidth="1"/>
    <col min="11049" max="11265" width="9.140625" style="77"/>
    <col min="11266" max="11266" width="6.42578125" style="77" customWidth="1"/>
    <col min="11267" max="11267" width="33.5703125" style="77" customWidth="1"/>
    <col min="11268" max="11268" width="33.42578125" style="77" bestFit="1" customWidth="1"/>
    <col min="11269" max="11269" width="40" style="77" bestFit="1" customWidth="1"/>
    <col min="11270" max="11270" width="17.42578125" style="77" bestFit="1" customWidth="1"/>
    <col min="11271" max="11298" width="5.7109375" style="77" customWidth="1"/>
    <col min="11299" max="11299" width="6.42578125" style="77" customWidth="1"/>
    <col min="11300" max="11301" width="9.140625" style="77"/>
    <col min="11302" max="11304" width="0" style="77" hidden="1" customWidth="1"/>
    <col min="11305" max="11521" width="9.140625" style="77"/>
    <col min="11522" max="11522" width="6.42578125" style="77" customWidth="1"/>
    <col min="11523" max="11523" width="33.5703125" style="77" customWidth="1"/>
    <col min="11524" max="11524" width="33.42578125" style="77" bestFit="1" customWidth="1"/>
    <col min="11525" max="11525" width="40" style="77" bestFit="1" customWidth="1"/>
    <col min="11526" max="11526" width="17.42578125" style="77" bestFit="1" customWidth="1"/>
    <col min="11527" max="11554" width="5.7109375" style="77" customWidth="1"/>
    <col min="11555" max="11555" width="6.42578125" style="77" customWidth="1"/>
    <col min="11556" max="11557" width="9.140625" style="77"/>
    <col min="11558" max="11560" width="0" style="77" hidden="1" customWidth="1"/>
    <col min="11561" max="11777" width="9.140625" style="77"/>
    <col min="11778" max="11778" width="6.42578125" style="77" customWidth="1"/>
    <col min="11779" max="11779" width="33.5703125" style="77" customWidth="1"/>
    <col min="11780" max="11780" width="33.42578125" style="77" bestFit="1" customWidth="1"/>
    <col min="11781" max="11781" width="40" style="77" bestFit="1" customWidth="1"/>
    <col min="11782" max="11782" width="17.42578125" style="77" bestFit="1" customWidth="1"/>
    <col min="11783" max="11810" width="5.7109375" style="77" customWidth="1"/>
    <col min="11811" max="11811" width="6.42578125" style="77" customWidth="1"/>
    <col min="11812" max="11813" width="9.140625" style="77"/>
    <col min="11814" max="11816" width="0" style="77" hidden="1" customWidth="1"/>
    <col min="11817" max="12033" width="9.140625" style="77"/>
    <col min="12034" max="12034" width="6.42578125" style="77" customWidth="1"/>
    <col min="12035" max="12035" width="33.5703125" style="77" customWidth="1"/>
    <col min="12036" max="12036" width="33.42578125" style="77" bestFit="1" customWidth="1"/>
    <col min="12037" max="12037" width="40" style="77" bestFit="1" customWidth="1"/>
    <col min="12038" max="12038" width="17.42578125" style="77" bestFit="1" customWidth="1"/>
    <col min="12039" max="12066" width="5.7109375" style="77" customWidth="1"/>
    <col min="12067" max="12067" width="6.42578125" style="77" customWidth="1"/>
    <col min="12068" max="12069" width="9.140625" style="77"/>
    <col min="12070" max="12072" width="0" style="77" hidden="1" customWidth="1"/>
    <col min="12073" max="12289" width="9.140625" style="77"/>
    <col min="12290" max="12290" width="6.42578125" style="77" customWidth="1"/>
    <col min="12291" max="12291" width="33.5703125" style="77" customWidth="1"/>
    <col min="12292" max="12292" width="33.42578125" style="77" bestFit="1" customWidth="1"/>
    <col min="12293" max="12293" width="40" style="77" bestFit="1" customWidth="1"/>
    <col min="12294" max="12294" width="17.42578125" style="77" bestFit="1" customWidth="1"/>
    <col min="12295" max="12322" width="5.7109375" style="77" customWidth="1"/>
    <col min="12323" max="12323" width="6.42578125" style="77" customWidth="1"/>
    <col min="12324" max="12325" width="9.140625" style="77"/>
    <col min="12326" max="12328" width="0" style="77" hidden="1" customWidth="1"/>
    <col min="12329" max="12545" width="9.140625" style="77"/>
    <col min="12546" max="12546" width="6.42578125" style="77" customWidth="1"/>
    <col min="12547" max="12547" width="33.5703125" style="77" customWidth="1"/>
    <col min="12548" max="12548" width="33.42578125" style="77" bestFit="1" customWidth="1"/>
    <col min="12549" max="12549" width="40" style="77" bestFit="1" customWidth="1"/>
    <col min="12550" max="12550" width="17.42578125" style="77" bestFit="1" customWidth="1"/>
    <col min="12551" max="12578" width="5.7109375" style="77" customWidth="1"/>
    <col min="12579" max="12579" width="6.42578125" style="77" customWidth="1"/>
    <col min="12580" max="12581" width="9.140625" style="77"/>
    <col min="12582" max="12584" width="0" style="77" hidden="1" customWidth="1"/>
    <col min="12585" max="12801" width="9.140625" style="77"/>
    <col min="12802" max="12802" width="6.42578125" style="77" customWidth="1"/>
    <col min="12803" max="12803" width="33.5703125" style="77" customWidth="1"/>
    <col min="12804" max="12804" width="33.42578125" style="77" bestFit="1" customWidth="1"/>
    <col min="12805" max="12805" width="40" style="77" bestFit="1" customWidth="1"/>
    <col min="12806" max="12806" width="17.42578125" style="77" bestFit="1" customWidth="1"/>
    <col min="12807" max="12834" width="5.7109375" style="77" customWidth="1"/>
    <col min="12835" max="12835" width="6.42578125" style="77" customWidth="1"/>
    <col min="12836" max="12837" width="9.140625" style="77"/>
    <col min="12838" max="12840" width="0" style="77" hidden="1" customWidth="1"/>
    <col min="12841" max="13057" width="9.140625" style="77"/>
    <col min="13058" max="13058" width="6.42578125" style="77" customWidth="1"/>
    <col min="13059" max="13059" width="33.5703125" style="77" customWidth="1"/>
    <col min="13060" max="13060" width="33.42578125" style="77" bestFit="1" customWidth="1"/>
    <col min="13061" max="13061" width="40" style="77" bestFit="1" customWidth="1"/>
    <col min="13062" max="13062" width="17.42578125" style="77" bestFit="1" customWidth="1"/>
    <col min="13063" max="13090" width="5.7109375" style="77" customWidth="1"/>
    <col min="13091" max="13091" width="6.42578125" style="77" customWidth="1"/>
    <col min="13092" max="13093" width="9.140625" style="77"/>
    <col min="13094" max="13096" width="0" style="77" hidden="1" customWidth="1"/>
    <col min="13097" max="13313" width="9.140625" style="77"/>
    <col min="13314" max="13314" width="6.42578125" style="77" customWidth="1"/>
    <col min="13315" max="13315" width="33.5703125" style="77" customWidth="1"/>
    <col min="13316" max="13316" width="33.42578125" style="77" bestFit="1" customWidth="1"/>
    <col min="13317" max="13317" width="40" style="77" bestFit="1" customWidth="1"/>
    <col min="13318" max="13318" width="17.42578125" style="77" bestFit="1" customWidth="1"/>
    <col min="13319" max="13346" width="5.7109375" style="77" customWidth="1"/>
    <col min="13347" max="13347" width="6.42578125" style="77" customWidth="1"/>
    <col min="13348" max="13349" width="9.140625" style="77"/>
    <col min="13350" max="13352" width="0" style="77" hidden="1" customWidth="1"/>
    <col min="13353" max="13569" width="9.140625" style="77"/>
    <col min="13570" max="13570" width="6.42578125" style="77" customWidth="1"/>
    <col min="13571" max="13571" width="33.5703125" style="77" customWidth="1"/>
    <col min="13572" max="13572" width="33.42578125" style="77" bestFit="1" customWidth="1"/>
    <col min="13573" max="13573" width="40" style="77" bestFit="1" customWidth="1"/>
    <col min="13574" max="13574" width="17.42578125" style="77" bestFit="1" customWidth="1"/>
    <col min="13575" max="13602" width="5.7109375" style="77" customWidth="1"/>
    <col min="13603" max="13603" width="6.42578125" style="77" customWidth="1"/>
    <col min="13604" max="13605" width="9.140625" style="77"/>
    <col min="13606" max="13608" width="0" style="77" hidden="1" customWidth="1"/>
    <col min="13609" max="13825" width="9.140625" style="77"/>
    <col min="13826" max="13826" width="6.42578125" style="77" customWidth="1"/>
    <col min="13827" max="13827" width="33.5703125" style="77" customWidth="1"/>
    <col min="13828" max="13828" width="33.42578125" style="77" bestFit="1" customWidth="1"/>
    <col min="13829" max="13829" width="40" style="77" bestFit="1" customWidth="1"/>
    <col min="13830" max="13830" width="17.42578125" style="77" bestFit="1" customWidth="1"/>
    <col min="13831" max="13858" width="5.7109375" style="77" customWidth="1"/>
    <col min="13859" max="13859" width="6.42578125" style="77" customWidth="1"/>
    <col min="13860" max="13861" width="9.140625" style="77"/>
    <col min="13862" max="13864" width="0" style="77" hidden="1" customWidth="1"/>
    <col min="13865" max="14081" width="9.140625" style="77"/>
    <col min="14082" max="14082" width="6.42578125" style="77" customWidth="1"/>
    <col min="14083" max="14083" width="33.5703125" style="77" customWidth="1"/>
    <col min="14084" max="14084" width="33.42578125" style="77" bestFit="1" customWidth="1"/>
    <col min="14085" max="14085" width="40" style="77" bestFit="1" customWidth="1"/>
    <col min="14086" max="14086" width="17.42578125" style="77" bestFit="1" customWidth="1"/>
    <col min="14087" max="14114" width="5.7109375" style="77" customWidth="1"/>
    <col min="14115" max="14115" width="6.42578125" style="77" customWidth="1"/>
    <col min="14116" max="14117" width="9.140625" style="77"/>
    <col min="14118" max="14120" width="0" style="77" hidden="1" customWidth="1"/>
    <col min="14121" max="14337" width="9.140625" style="77"/>
    <col min="14338" max="14338" width="6.42578125" style="77" customWidth="1"/>
    <col min="14339" max="14339" width="33.5703125" style="77" customWidth="1"/>
    <col min="14340" max="14340" width="33.42578125" style="77" bestFit="1" customWidth="1"/>
    <col min="14341" max="14341" width="40" style="77" bestFit="1" customWidth="1"/>
    <col min="14342" max="14342" width="17.42578125" style="77" bestFit="1" customWidth="1"/>
    <col min="14343" max="14370" width="5.7109375" style="77" customWidth="1"/>
    <col min="14371" max="14371" width="6.42578125" style="77" customWidth="1"/>
    <col min="14372" max="14373" width="9.140625" style="77"/>
    <col min="14374" max="14376" width="0" style="77" hidden="1" customWidth="1"/>
    <col min="14377" max="14593" width="9.140625" style="77"/>
    <col min="14594" max="14594" width="6.42578125" style="77" customWidth="1"/>
    <col min="14595" max="14595" width="33.5703125" style="77" customWidth="1"/>
    <col min="14596" max="14596" width="33.42578125" style="77" bestFit="1" customWidth="1"/>
    <col min="14597" max="14597" width="40" style="77" bestFit="1" customWidth="1"/>
    <col min="14598" max="14598" width="17.42578125" style="77" bestFit="1" customWidth="1"/>
    <col min="14599" max="14626" width="5.7109375" style="77" customWidth="1"/>
    <col min="14627" max="14627" width="6.42578125" style="77" customWidth="1"/>
    <col min="14628" max="14629" width="9.140625" style="77"/>
    <col min="14630" max="14632" width="0" style="77" hidden="1" customWidth="1"/>
    <col min="14633" max="14849" width="9.140625" style="77"/>
    <col min="14850" max="14850" width="6.42578125" style="77" customWidth="1"/>
    <col min="14851" max="14851" width="33.5703125" style="77" customWidth="1"/>
    <col min="14852" max="14852" width="33.42578125" style="77" bestFit="1" customWidth="1"/>
    <col min="14853" max="14853" width="40" style="77" bestFit="1" customWidth="1"/>
    <col min="14854" max="14854" width="17.42578125" style="77" bestFit="1" customWidth="1"/>
    <col min="14855" max="14882" width="5.7109375" style="77" customWidth="1"/>
    <col min="14883" max="14883" width="6.42578125" style="77" customWidth="1"/>
    <col min="14884" max="14885" width="9.140625" style="77"/>
    <col min="14886" max="14888" width="0" style="77" hidden="1" customWidth="1"/>
    <col min="14889" max="15105" width="9.140625" style="77"/>
    <col min="15106" max="15106" width="6.42578125" style="77" customWidth="1"/>
    <col min="15107" max="15107" width="33.5703125" style="77" customWidth="1"/>
    <col min="15108" max="15108" width="33.42578125" style="77" bestFit="1" customWidth="1"/>
    <col min="15109" max="15109" width="40" style="77" bestFit="1" customWidth="1"/>
    <col min="15110" max="15110" width="17.42578125" style="77" bestFit="1" customWidth="1"/>
    <col min="15111" max="15138" width="5.7109375" style="77" customWidth="1"/>
    <col min="15139" max="15139" width="6.42578125" style="77" customWidth="1"/>
    <col min="15140" max="15141" width="9.140625" style="77"/>
    <col min="15142" max="15144" width="0" style="77" hidden="1" customWidth="1"/>
    <col min="15145" max="15361" width="9.140625" style="77"/>
    <col min="15362" max="15362" width="6.42578125" style="77" customWidth="1"/>
    <col min="15363" max="15363" width="33.5703125" style="77" customWidth="1"/>
    <col min="15364" max="15364" width="33.42578125" style="77" bestFit="1" customWidth="1"/>
    <col min="15365" max="15365" width="40" style="77" bestFit="1" customWidth="1"/>
    <col min="15366" max="15366" width="17.42578125" style="77" bestFit="1" customWidth="1"/>
    <col min="15367" max="15394" width="5.7109375" style="77" customWidth="1"/>
    <col min="15395" max="15395" width="6.42578125" style="77" customWidth="1"/>
    <col min="15396" max="15397" width="9.140625" style="77"/>
    <col min="15398" max="15400" width="0" style="77" hidden="1" customWidth="1"/>
    <col min="15401" max="15617" width="9.140625" style="77"/>
    <col min="15618" max="15618" width="6.42578125" style="77" customWidth="1"/>
    <col min="15619" max="15619" width="33.5703125" style="77" customWidth="1"/>
    <col min="15620" max="15620" width="33.42578125" style="77" bestFit="1" customWidth="1"/>
    <col min="15621" max="15621" width="40" style="77" bestFit="1" customWidth="1"/>
    <col min="15622" max="15622" width="17.42578125" style="77" bestFit="1" customWidth="1"/>
    <col min="15623" max="15650" width="5.7109375" style="77" customWidth="1"/>
    <col min="15651" max="15651" width="6.42578125" style="77" customWidth="1"/>
    <col min="15652" max="15653" width="9.140625" style="77"/>
    <col min="15654" max="15656" width="0" style="77" hidden="1" customWidth="1"/>
    <col min="15657" max="15873" width="9.140625" style="77"/>
    <col min="15874" max="15874" width="6.42578125" style="77" customWidth="1"/>
    <col min="15875" max="15875" width="33.5703125" style="77" customWidth="1"/>
    <col min="15876" max="15876" width="33.42578125" style="77" bestFit="1" customWidth="1"/>
    <col min="15877" max="15877" width="40" style="77" bestFit="1" customWidth="1"/>
    <col min="15878" max="15878" width="17.42578125" style="77" bestFit="1" customWidth="1"/>
    <col min="15879" max="15906" width="5.7109375" style="77" customWidth="1"/>
    <col min="15907" max="15907" width="6.42578125" style="77" customWidth="1"/>
    <col min="15908" max="15909" width="9.140625" style="77"/>
    <col min="15910" max="15912" width="0" style="77" hidden="1" customWidth="1"/>
    <col min="15913" max="16129" width="9.140625" style="77"/>
    <col min="16130" max="16130" width="6.42578125" style="77" customWidth="1"/>
    <col min="16131" max="16131" width="33.5703125" style="77" customWidth="1"/>
    <col min="16132" max="16132" width="33.42578125" style="77" bestFit="1" customWidth="1"/>
    <col min="16133" max="16133" width="40" style="77" bestFit="1" customWidth="1"/>
    <col min="16134" max="16134" width="17.42578125" style="77" bestFit="1" customWidth="1"/>
    <col min="16135" max="16162" width="5.7109375" style="77" customWidth="1"/>
    <col min="16163" max="16163" width="6.42578125" style="77" customWidth="1"/>
    <col min="16164" max="16165" width="9.140625" style="77"/>
    <col min="16166" max="16168" width="0" style="77" hidden="1" customWidth="1"/>
    <col min="16169" max="16384" width="9.140625" style="77"/>
  </cols>
  <sheetData>
    <row r="1" spans="2:41" ht="18.75" customHeight="1" x14ac:dyDescent="0.3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L1" s="77">
        <v>1</v>
      </c>
      <c r="AN1" s="77" t="e">
        <f>MIN(AN2:AN21)</f>
        <v>#DIV/0!</v>
      </c>
      <c r="AO1" s="77" t="e">
        <f>MIN(AN2:AN21)</f>
        <v>#DIV/0!</v>
      </c>
    </row>
    <row r="2" spans="2:41" s="90" customFormat="1" ht="20.25" x14ac:dyDescent="0.35">
      <c r="B2" s="42" t="s">
        <v>88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L2" s="90">
        <f>AL1+1</f>
        <v>2</v>
      </c>
    </row>
    <row r="3" spans="2:41" s="90" customFormat="1" ht="20.25" x14ac:dyDescent="0.35">
      <c r="B3" s="79" t="s">
        <v>191</v>
      </c>
      <c r="C3" s="79"/>
      <c r="D3" s="79"/>
      <c r="E3" s="79"/>
      <c r="F3" s="79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L3" s="90">
        <f t="shared" ref="AL3:AL9" si="0">AL2+1</f>
        <v>3</v>
      </c>
    </row>
    <row r="4" spans="2:41" s="90" customFormat="1" ht="20.25" x14ac:dyDescent="0.35">
      <c r="B4" s="80" t="s">
        <v>213</v>
      </c>
      <c r="C4" s="45"/>
      <c r="D4" s="80"/>
      <c r="E4" s="80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</row>
    <row r="5" spans="2:41" ht="18.75" customHeight="1" x14ac:dyDescent="0.3">
      <c r="B5" s="82"/>
      <c r="C5" s="2"/>
    </row>
    <row r="6" spans="2:41" ht="13.5" customHeight="1" x14ac:dyDescent="0.3">
      <c r="B6" s="296" t="s">
        <v>0</v>
      </c>
      <c r="C6" s="297" t="s">
        <v>39</v>
      </c>
      <c r="D6" s="297"/>
      <c r="E6" s="297" t="s">
        <v>81</v>
      </c>
      <c r="F6" s="297" t="s">
        <v>82</v>
      </c>
      <c r="G6" s="296" t="s">
        <v>84</v>
      </c>
      <c r="H6" s="296"/>
      <c r="I6" s="296"/>
      <c r="J6" s="296"/>
      <c r="K6" s="296"/>
      <c r="L6" s="296" t="s">
        <v>89</v>
      </c>
      <c r="M6" s="296"/>
      <c r="N6" s="296"/>
      <c r="O6" s="296"/>
      <c r="P6" s="296"/>
      <c r="Q6" s="296" t="s">
        <v>85</v>
      </c>
      <c r="R6" s="296"/>
      <c r="S6" s="296"/>
      <c r="T6" s="296"/>
      <c r="U6" s="296"/>
      <c r="V6" s="296" t="s">
        <v>86</v>
      </c>
      <c r="W6" s="296"/>
      <c r="X6" s="296"/>
      <c r="Y6" s="296"/>
      <c r="Z6" s="296"/>
      <c r="AA6" s="299" t="s">
        <v>1</v>
      </c>
      <c r="AB6" s="299"/>
      <c r="AC6" s="299"/>
      <c r="AD6" s="299"/>
      <c r="AE6" s="299"/>
      <c r="AF6" s="299" t="s">
        <v>87</v>
      </c>
      <c r="AG6" s="299"/>
      <c r="AH6" s="299"/>
      <c r="AI6" s="299"/>
      <c r="AJ6" s="83"/>
      <c r="AL6" s="77" t="e">
        <f>#REF!+1</f>
        <v>#REF!</v>
      </c>
    </row>
    <row r="7" spans="2:41" ht="15" customHeight="1" x14ac:dyDescent="0.3">
      <c r="B7" s="296"/>
      <c r="C7" s="297"/>
      <c r="D7" s="297"/>
      <c r="E7" s="297"/>
      <c r="F7" s="297"/>
      <c r="G7" s="35" t="s">
        <v>2</v>
      </c>
      <c r="H7" s="35" t="s">
        <v>3</v>
      </c>
      <c r="I7" s="35" t="s">
        <v>4</v>
      </c>
      <c r="J7" s="296" t="s">
        <v>5</v>
      </c>
      <c r="K7" s="296"/>
      <c r="L7" s="35" t="s">
        <v>2</v>
      </c>
      <c r="M7" s="35" t="s">
        <v>3</v>
      </c>
      <c r="N7" s="35" t="s">
        <v>4</v>
      </c>
      <c r="O7" s="296" t="s">
        <v>5</v>
      </c>
      <c r="P7" s="296"/>
      <c r="Q7" s="35" t="s">
        <v>2</v>
      </c>
      <c r="R7" s="35" t="s">
        <v>3</v>
      </c>
      <c r="S7" s="35" t="s">
        <v>4</v>
      </c>
      <c r="T7" s="296" t="s">
        <v>5</v>
      </c>
      <c r="U7" s="296"/>
      <c r="V7" s="35" t="s">
        <v>2</v>
      </c>
      <c r="W7" s="35" t="s">
        <v>3</v>
      </c>
      <c r="X7" s="35" t="s">
        <v>4</v>
      </c>
      <c r="Y7" s="296" t="s">
        <v>5</v>
      </c>
      <c r="Z7" s="296"/>
      <c r="AA7" s="35" t="s">
        <v>2</v>
      </c>
      <c r="AB7" s="35" t="s">
        <v>3</v>
      </c>
      <c r="AC7" s="35" t="s">
        <v>4</v>
      </c>
      <c r="AD7" s="296" t="s">
        <v>5</v>
      </c>
      <c r="AE7" s="296"/>
      <c r="AF7" s="35" t="s">
        <v>2</v>
      </c>
      <c r="AG7" s="35" t="s">
        <v>3</v>
      </c>
      <c r="AH7" s="35" t="s">
        <v>4</v>
      </c>
      <c r="AI7" s="35" t="s">
        <v>6</v>
      </c>
      <c r="AJ7" s="83"/>
      <c r="AL7" s="77" t="e">
        <f t="shared" si="0"/>
        <v>#REF!</v>
      </c>
    </row>
    <row r="8" spans="2:41" ht="15.75" customHeight="1" x14ac:dyDescent="0.3">
      <c r="B8" s="296"/>
      <c r="C8" s="297"/>
      <c r="D8" s="297"/>
      <c r="E8" s="297"/>
      <c r="F8" s="297"/>
      <c r="G8" s="36" t="s">
        <v>7</v>
      </c>
      <c r="H8" s="36" t="s">
        <v>7</v>
      </c>
      <c r="I8" s="36" t="s">
        <v>7</v>
      </c>
      <c r="J8" s="36" t="s">
        <v>7</v>
      </c>
      <c r="K8" s="36" t="s">
        <v>8</v>
      </c>
      <c r="L8" s="36" t="s">
        <v>7</v>
      </c>
      <c r="M8" s="36" t="s">
        <v>7</v>
      </c>
      <c r="N8" s="36" t="s">
        <v>7</v>
      </c>
      <c r="O8" s="36" t="s">
        <v>7</v>
      </c>
      <c r="P8" s="36" t="s">
        <v>8</v>
      </c>
      <c r="Q8" s="36" t="s">
        <v>7</v>
      </c>
      <c r="R8" s="36" t="s">
        <v>7</v>
      </c>
      <c r="S8" s="36" t="s">
        <v>7</v>
      </c>
      <c r="T8" s="36" t="s">
        <v>7</v>
      </c>
      <c r="U8" s="36" t="s">
        <v>8</v>
      </c>
      <c r="V8" s="36" t="s">
        <v>7</v>
      </c>
      <c r="W8" s="36" t="s">
        <v>7</v>
      </c>
      <c r="X8" s="36" t="s">
        <v>7</v>
      </c>
      <c r="Y8" s="36" t="s">
        <v>7</v>
      </c>
      <c r="Z8" s="36" t="s">
        <v>8</v>
      </c>
      <c r="AA8" s="36" t="s">
        <v>7</v>
      </c>
      <c r="AB8" s="36" t="s">
        <v>7</v>
      </c>
      <c r="AC8" s="36" t="s">
        <v>7</v>
      </c>
      <c r="AD8" s="36" t="s">
        <v>7</v>
      </c>
      <c r="AE8" s="36" t="s">
        <v>8</v>
      </c>
      <c r="AF8" s="36" t="s">
        <v>9</v>
      </c>
      <c r="AG8" s="36" t="s">
        <v>9</v>
      </c>
      <c r="AH8" s="36" t="s">
        <v>9</v>
      </c>
      <c r="AI8" s="36" t="s">
        <v>9</v>
      </c>
      <c r="AJ8" s="83"/>
      <c r="AL8" s="77" t="e">
        <f t="shared" si="0"/>
        <v>#REF!</v>
      </c>
    </row>
    <row r="9" spans="2:41" s="83" customFormat="1" ht="15" customHeight="1" x14ac:dyDescent="0.3">
      <c r="B9" s="37">
        <v>1</v>
      </c>
      <c r="C9" s="298">
        <v>2</v>
      </c>
      <c r="D9" s="298"/>
      <c r="E9" s="37">
        <f>C9+1</f>
        <v>3</v>
      </c>
      <c r="F9" s="37">
        <v>4</v>
      </c>
      <c r="G9" s="37">
        <v>5</v>
      </c>
      <c r="H9" s="37">
        <f t="shared" ref="H9:AI9" si="1">G9+1</f>
        <v>6</v>
      </c>
      <c r="I9" s="37">
        <f t="shared" si="1"/>
        <v>7</v>
      </c>
      <c r="J9" s="38">
        <f t="shared" si="1"/>
        <v>8</v>
      </c>
      <c r="K9" s="38">
        <f t="shared" si="1"/>
        <v>9</v>
      </c>
      <c r="L9" s="37">
        <f t="shared" si="1"/>
        <v>10</v>
      </c>
      <c r="M9" s="37">
        <f t="shared" si="1"/>
        <v>11</v>
      </c>
      <c r="N9" s="37">
        <f t="shared" si="1"/>
        <v>12</v>
      </c>
      <c r="O9" s="37">
        <f t="shared" si="1"/>
        <v>13</v>
      </c>
      <c r="P9" s="38">
        <f t="shared" si="1"/>
        <v>14</v>
      </c>
      <c r="Q9" s="37">
        <f t="shared" si="1"/>
        <v>15</v>
      </c>
      <c r="R9" s="37">
        <f t="shared" si="1"/>
        <v>16</v>
      </c>
      <c r="S9" s="37">
        <f t="shared" si="1"/>
        <v>17</v>
      </c>
      <c r="T9" s="37">
        <f t="shared" si="1"/>
        <v>18</v>
      </c>
      <c r="U9" s="38">
        <f t="shared" si="1"/>
        <v>19</v>
      </c>
      <c r="V9" s="37">
        <f t="shared" si="1"/>
        <v>20</v>
      </c>
      <c r="W9" s="37">
        <f t="shared" si="1"/>
        <v>21</v>
      </c>
      <c r="X9" s="37">
        <f t="shared" si="1"/>
        <v>22</v>
      </c>
      <c r="Y9" s="37">
        <f t="shared" si="1"/>
        <v>23</v>
      </c>
      <c r="Z9" s="38">
        <f t="shared" si="1"/>
        <v>24</v>
      </c>
      <c r="AA9" s="38">
        <f t="shared" si="1"/>
        <v>25</v>
      </c>
      <c r="AB9" s="38">
        <f t="shared" si="1"/>
        <v>26</v>
      </c>
      <c r="AC9" s="38">
        <f t="shared" si="1"/>
        <v>27</v>
      </c>
      <c r="AD9" s="38">
        <f t="shared" si="1"/>
        <v>28</v>
      </c>
      <c r="AE9" s="38">
        <f t="shared" si="1"/>
        <v>29</v>
      </c>
      <c r="AF9" s="37">
        <f>AE9+1</f>
        <v>30</v>
      </c>
      <c r="AG9" s="37">
        <f t="shared" si="1"/>
        <v>31</v>
      </c>
      <c r="AH9" s="37">
        <f t="shared" si="1"/>
        <v>32</v>
      </c>
      <c r="AI9" s="38">
        <f t="shared" si="1"/>
        <v>33</v>
      </c>
      <c r="AL9" s="83" t="e">
        <f t="shared" si="0"/>
        <v>#REF!</v>
      </c>
    </row>
    <row r="10" spans="2:41" x14ac:dyDescent="0.3">
      <c r="B10" s="50">
        <v>1</v>
      </c>
      <c r="C10" s="62" t="s">
        <v>31</v>
      </c>
      <c r="D10" s="63" t="s">
        <v>210</v>
      </c>
      <c r="E10" s="52">
        <v>110</v>
      </c>
      <c r="F10" s="52" t="s">
        <v>214</v>
      </c>
      <c r="G10" s="53"/>
      <c r="H10" s="53"/>
      <c r="I10" s="53"/>
      <c r="J10" s="53">
        <f>SUM(G10:I10)</f>
        <v>0</v>
      </c>
      <c r="K10" s="53">
        <f>J10/E10</f>
        <v>0</v>
      </c>
      <c r="L10" s="53"/>
      <c r="M10" s="53"/>
      <c r="N10" s="53"/>
      <c r="O10" s="53">
        <f>SUM(L10:N10)</f>
        <v>0</v>
      </c>
      <c r="P10" s="53">
        <f>O10/E10</f>
        <v>0</v>
      </c>
      <c r="Q10" s="53"/>
      <c r="R10" s="53"/>
      <c r="S10" s="53"/>
      <c r="T10" s="53">
        <f>SUM(Q10:S10)</f>
        <v>0</v>
      </c>
      <c r="U10" s="53">
        <f>T10/E10</f>
        <v>0</v>
      </c>
      <c r="V10" s="53"/>
      <c r="W10" s="53"/>
      <c r="X10" s="53"/>
      <c r="Y10" s="53">
        <f>SUM(V10:X10)</f>
        <v>0</v>
      </c>
      <c r="Z10" s="53">
        <f>Y10/E10</f>
        <v>0</v>
      </c>
      <c r="AA10" s="53">
        <f>G10+L10+Q10+V10</f>
        <v>0</v>
      </c>
      <c r="AB10" s="53">
        <f>H10+M10+R10+W10</f>
        <v>0</v>
      </c>
      <c r="AC10" s="53">
        <f t="shared" ref="AC10:AC21" si="2">I10+N10+S10+X10</f>
        <v>0</v>
      </c>
      <c r="AD10" s="53">
        <f>SUM(AA10:AC10)</f>
        <v>0</v>
      </c>
      <c r="AE10" s="53">
        <f>AD10/E10</f>
        <v>0</v>
      </c>
      <c r="AF10" s="53"/>
      <c r="AG10" s="53"/>
      <c r="AH10" s="53"/>
      <c r="AI10" s="53">
        <f>SUM(AF10:AH10)/3</f>
        <v>0</v>
      </c>
      <c r="AL10" s="77" t="e">
        <f>AL9+1</f>
        <v>#REF!</v>
      </c>
      <c r="AM10" s="84">
        <f>SUM(G10:AI10)</f>
        <v>0</v>
      </c>
      <c r="AN10" s="77" t="str">
        <f>IF(AM10&gt;0,AL10,"")</f>
        <v/>
      </c>
    </row>
    <row r="11" spans="2:41" x14ac:dyDescent="0.3">
      <c r="B11" s="54">
        <v>2</v>
      </c>
      <c r="C11" s="64" t="s">
        <v>31</v>
      </c>
      <c r="D11" s="65" t="s">
        <v>211</v>
      </c>
      <c r="E11" s="56">
        <v>5</v>
      </c>
      <c r="F11" s="56" t="s">
        <v>215</v>
      </c>
      <c r="G11" s="57"/>
      <c r="H11" s="57"/>
      <c r="I11" s="57"/>
      <c r="J11" s="57">
        <f t="shared" ref="J11:J21" si="3">SUM(G11:I11)</f>
        <v>0</v>
      </c>
      <c r="K11" s="57">
        <f t="shared" ref="K11:K21" si="4">J11/E11</f>
        <v>0</v>
      </c>
      <c r="L11" s="57"/>
      <c r="M11" s="57"/>
      <c r="N11" s="57"/>
      <c r="O11" s="57">
        <f t="shared" ref="O11:O21" si="5">SUM(L11:N11)</f>
        <v>0</v>
      </c>
      <c r="P11" s="57">
        <f t="shared" ref="P11:P20" si="6">O11/E11</f>
        <v>0</v>
      </c>
      <c r="Q11" s="57"/>
      <c r="R11" s="57"/>
      <c r="S11" s="57"/>
      <c r="T11" s="57">
        <f t="shared" ref="T11:T21" si="7">SUM(Q11:S11)</f>
        <v>0</v>
      </c>
      <c r="U11" s="57">
        <f t="shared" ref="U11:U20" si="8">T11/E11</f>
        <v>0</v>
      </c>
      <c r="V11" s="57"/>
      <c r="W11" s="57"/>
      <c r="X11" s="57"/>
      <c r="Y11" s="57">
        <f t="shared" ref="Y11:Y21" si="9">SUM(V11:X11)</f>
        <v>0</v>
      </c>
      <c r="Z11" s="57">
        <f t="shared" ref="Z11:Z20" si="10">Y11/E11</f>
        <v>0</v>
      </c>
      <c r="AA11" s="57">
        <f t="shared" ref="AA11:AB21" si="11">G11+L11+Q11+V11</f>
        <v>0</v>
      </c>
      <c r="AB11" s="57">
        <f t="shared" si="11"/>
        <v>0</v>
      </c>
      <c r="AC11" s="57">
        <f t="shared" si="2"/>
        <v>0</v>
      </c>
      <c r="AD11" s="57">
        <f t="shared" ref="AD11:AD21" si="12">SUM(AA11:AC11)</f>
        <v>0</v>
      </c>
      <c r="AE11" s="57">
        <f t="shared" ref="AE11:AE20" si="13">AD11/E11</f>
        <v>0</v>
      </c>
      <c r="AF11" s="57"/>
      <c r="AG11" s="57"/>
      <c r="AH11" s="57"/>
      <c r="AI11" s="57">
        <f t="shared" ref="AI11:AI21" si="14">SUM(AF11:AH11)/3</f>
        <v>0</v>
      </c>
      <c r="AM11" s="84"/>
    </row>
    <row r="12" spans="2:41" x14ac:dyDescent="0.3">
      <c r="B12" s="54">
        <v>3</v>
      </c>
      <c r="C12" s="165" t="s">
        <v>31</v>
      </c>
      <c r="D12" s="166"/>
      <c r="E12" s="56"/>
      <c r="F12" s="56"/>
      <c r="G12" s="57"/>
      <c r="H12" s="168"/>
      <c r="I12" s="168"/>
      <c r="J12" s="168">
        <f t="shared" si="3"/>
        <v>0</v>
      </c>
      <c r="K12" s="168" t="e">
        <f t="shared" si="4"/>
        <v>#DIV/0!</v>
      </c>
      <c r="L12" s="168"/>
      <c r="M12" s="168"/>
      <c r="N12" s="168"/>
      <c r="O12" s="168">
        <f t="shared" si="5"/>
        <v>0</v>
      </c>
      <c r="P12" s="168" t="e">
        <f t="shared" si="6"/>
        <v>#DIV/0!</v>
      </c>
      <c r="Q12" s="168"/>
      <c r="R12" s="168"/>
      <c r="S12" s="168"/>
      <c r="T12" s="168">
        <f t="shared" si="7"/>
        <v>0</v>
      </c>
      <c r="U12" s="168" t="e">
        <f t="shared" si="8"/>
        <v>#DIV/0!</v>
      </c>
      <c r="V12" s="168"/>
      <c r="W12" s="168"/>
      <c r="X12" s="168"/>
      <c r="Y12" s="168">
        <f t="shared" si="9"/>
        <v>0</v>
      </c>
      <c r="Z12" s="168" t="e">
        <f t="shared" si="10"/>
        <v>#DIV/0!</v>
      </c>
      <c r="AA12" s="168">
        <f t="shared" si="11"/>
        <v>0</v>
      </c>
      <c r="AB12" s="168">
        <f t="shared" si="11"/>
        <v>0</v>
      </c>
      <c r="AC12" s="168">
        <f t="shared" si="2"/>
        <v>0</v>
      </c>
      <c r="AD12" s="168">
        <f t="shared" si="12"/>
        <v>0</v>
      </c>
      <c r="AE12" s="168" t="e">
        <f t="shared" si="13"/>
        <v>#DIV/0!</v>
      </c>
      <c r="AF12" s="168"/>
      <c r="AG12" s="168"/>
      <c r="AH12" s="168"/>
      <c r="AI12" s="168">
        <f t="shared" si="14"/>
        <v>0</v>
      </c>
      <c r="AM12" s="84"/>
    </row>
    <row r="13" spans="2:41" x14ac:dyDescent="0.3">
      <c r="B13" s="54">
        <v>4</v>
      </c>
      <c r="C13" s="165" t="s">
        <v>31</v>
      </c>
      <c r="D13" s="166"/>
      <c r="E13" s="56"/>
      <c r="F13" s="56"/>
      <c r="G13" s="57"/>
      <c r="H13" s="168"/>
      <c r="I13" s="168"/>
      <c r="J13" s="168">
        <f t="shared" si="3"/>
        <v>0</v>
      </c>
      <c r="K13" s="168" t="e">
        <f t="shared" si="4"/>
        <v>#DIV/0!</v>
      </c>
      <c r="L13" s="168"/>
      <c r="M13" s="168"/>
      <c r="N13" s="168"/>
      <c r="O13" s="168">
        <f t="shared" si="5"/>
        <v>0</v>
      </c>
      <c r="P13" s="168" t="e">
        <f t="shared" si="6"/>
        <v>#DIV/0!</v>
      </c>
      <c r="Q13" s="168"/>
      <c r="R13" s="168"/>
      <c r="S13" s="168"/>
      <c r="T13" s="168">
        <f t="shared" si="7"/>
        <v>0</v>
      </c>
      <c r="U13" s="168" t="e">
        <f t="shared" si="8"/>
        <v>#DIV/0!</v>
      </c>
      <c r="V13" s="168"/>
      <c r="W13" s="168"/>
      <c r="X13" s="168"/>
      <c r="Y13" s="168">
        <f t="shared" si="9"/>
        <v>0</v>
      </c>
      <c r="Z13" s="168" t="e">
        <f t="shared" si="10"/>
        <v>#DIV/0!</v>
      </c>
      <c r="AA13" s="168">
        <f t="shared" si="11"/>
        <v>0</v>
      </c>
      <c r="AB13" s="168">
        <f t="shared" si="11"/>
        <v>0</v>
      </c>
      <c r="AC13" s="168">
        <f t="shared" si="2"/>
        <v>0</v>
      </c>
      <c r="AD13" s="168">
        <f t="shared" si="12"/>
        <v>0</v>
      </c>
      <c r="AE13" s="168" t="e">
        <f t="shared" si="13"/>
        <v>#DIV/0!</v>
      </c>
      <c r="AF13" s="168"/>
      <c r="AG13" s="168"/>
      <c r="AH13" s="168"/>
      <c r="AI13" s="168">
        <f t="shared" si="14"/>
        <v>0</v>
      </c>
      <c r="AM13" s="84"/>
    </row>
    <row r="14" spans="2:41" x14ac:dyDescent="0.3">
      <c r="B14" s="54">
        <v>5</v>
      </c>
      <c r="C14" s="165" t="s">
        <v>31</v>
      </c>
      <c r="D14" s="166"/>
      <c r="E14" s="56"/>
      <c r="F14" s="56"/>
      <c r="G14" s="57"/>
      <c r="H14" s="168"/>
      <c r="I14" s="168"/>
      <c r="J14" s="168">
        <f t="shared" si="3"/>
        <v>0</v>
      </c>
      <c r="K14" s="168" t="e">
        <f t="shared" si="4"/>
        <v>#DIV/0!</v>
      </c>
      <c r="L14" s="168"/>
      <c r="M14" s="168"/>
      <c r="N14" s="168"/>
      <c r="O14" s="168">
        <f t="shared" si="5"/>
        <v>0</v>
      </c>
      <c r="P14" s="168" t="e">
        <f t="shared" si="6"/>
        <v>#DIV/0!</v>
      </c>
      <c r="Q14" s="168"/>
      <c r="R14" s="168"/>
      <c r="S14" s="168"/>
      <c r="T14" s="168">
        <f t="shared" si="7"/>
        <v>0</v>
      </c>
      <c r="U14" s="168" t="e">
        <f t="shared" si="8"/>
        <v>#DIV/0!</v>
      </c>
      <c r="V14" s="168"/>
      <c r="W14" s="168"/>
      <c r="X14" s="168"/>
      <c r="Y14" s="168">
        <f t="shared" si="9"/>
        <v>0</v>
      </c>
      <c r="Z14" s="168" t="e">
        <f t="shared" si="10"/>
        <v>#DIV/0!</v>
      </c>
      <c r="AA14" s="168">
        <f t="shared" si="11"/>
        <v>0</v>
      </c>
      <c r="AB14" s="168">
        <f t="shared" si="11"/>
        <v>0</v>
      </c>
      <c r="AC14" s="168">
        <f t="shared" si="2"/>
        <v>0</v>
      </c>
      <c r="AD14" s="168">
        <f t="shared" si="12"/>
        <v>0</v>
      </c>
      <c r="AE14" s="168" t="e">
        <f t="shared" si="13"/>
        <v>#DIV/0!</v>
      </c>
      <c r="AF14" s="168"/>
      <c r="AG14" s="168"/>
      <c r="AH14" s="168"/>
      <c r="AI14" s="168">
        <f t="shared" si="14"/>
        <v>0</v>
      </c>
      <c r="AM14" s="84"/>
    </row>
    <row r="15" spans="2:41" x14ac:dyDescent="0.3">
      <c r="B15" s="54">
        <v>6</v>
      </c>
      <c r="C15" s="165" t="s">
        <v>31</v>
      </c>
      <c r="D15" s="166"/>
      <c r="E15" s="56"/>
      <c r="F15" s="56"/>
      <c r="G15" s="57"/>
      <c r="H15" s="168"/>
      <c r="I15" s="168"/>
      <c r="J15" s="168">
        <f t="shared" si="3"/>
        <v>0</v>
      </c>
      <c r="K15" s="168" t="e">
        <f t="shared" si="4"/>
        <v>#DIV/0!</v>
      </c>
      <c r="L15" s="168"/>
      <c r="M15" s="168"/>
      <c r="N15" s="168"/>
      <c r="O15" s="168">
        <f t="shared" si="5"/>
        <v>0</v>
      </c>
      <c r="P15" s="168" t="e">
        <f t="shared" si="6"/>
        <v>#DIV/0!</v>
      </c>
      <c r="Q15" s="168"/>
      <c r="R15" s="168"/>
      <c r="S15" s="168"/>
      <c r="T15" s="168">
        <f t="shared" si="7"/>
        <v>0</v>
      </c>
      <c r="U15" s="168" t="e">
        <f t="shared" si="8"/>
        <v>#DIV/0!</v>
      </c>
      <c r="V15" s="168"/>
      <c r="W15" s="168"/>
      <c r="X15" s="168"/>
      <c r="Y15" s="168">
        <f t="shared" si="9"/>
        <v>0</v>
      </c>
      <c r="Z15" s="168" t="e">
        <f t="shared" si="10"/>
        <v>#DIV/0!</v>
      </c>
      <c r="AA15" s="168">
        <f t="shared" si="11"/>
        <v>0</v>
      </c>
      <c r="AB15" s="168">
        <f t="shared" si="11"/>
        <v>0</v>
      </c>
      <c r="AC15" s="168">
        <f t="shared" si="2"/>
        <v>0</v>
      </c>
      <c r="AD15" s="168">
        <f t="shared" si="12"/>
        <v>0</v>
      </c>
      <c r="AE15" s="168" t="e">
        <f t="shared" si="13"/>
        <v>#DIV/0!</v>
      </c>
      <c r="AF15" s="168"/>
      <c r="AG15" s="168"/>
      <c r="AH15" s="168"/>
      <c r="AI15" s="168">
        <f t="shared" si="14"/>
        <v>0</v>
      </c>
      <c r="AM15" s="84"/>
    </row>
    <row r="16" spans="2:41" x14ac:dyDescent="0.3">
      <c r="B16" s="54">
        <v>7</v>
      </c>
      <c r="C16" s="165" t="s">
        <v>31</v>
      </c>
      <c r="D16" s="166"/>
      <c r="E16" s="56"/>
      <c r="F16" s="56"/>
      <c r="G16" s="57"/>
      <c r="H16" s="168"/>
      <c r="I16" s="168"/>
      <c r="J16" s="168">
        <f t="shared" si="3"/>
        <v>0</v>
      </c>
      <c r="K16" s="168" t="e">
        <f t="shared" si="4"/>
        <v>#DIV/0!</v>
      </c>
      <c r="L16" s="168"/>
      <c r="M16" s="168"/>
      <c r="N16" s="168"/>
      <c r="O16" s="168">
        <f t="shared" si="5"/>
        <v>0</v>
      </c>
      <c r="P16" s="168" t="e">
        <f t="shared" si="6"/>
        <v>#DIV/0!</v>
      </c>
      <c r="Q16" s="168"/>
      <c r="R16" s="168"/>
      <c r="S16" s="168"/>
      <c r="T16" s="168">
        <f t="shared" si="7"/>
        <v>0</v>
      </c>
      <c r="U16" s="168" t="e">
        <f t="shared" si="8"/>
        <v>#DIV/0!</v>
      </c>
      <c r="V16" s="168"/>
      <c r="W16" s="168"/>
      <c r="X16" s="168"/>
      <c r="Y16" s="168">
        <f t="shared" si="9"/>
        <v>0</v>
      </c>
      <c r="Z16" s="168" t="e">
        <f t="shared" si="10"/>
        <v>#DIV/0!</v>
      </c>
      <c r="AA16" s="168">
        <f t="shared" si="11"/>
        <v>0</v>
      </c>
      <c r="AB16" s="168">
        <f t="shared" si="11"/>
        <v>0</v>
      </c>
      <c r="AC16" s="168">
        <f t="shared" si="2"/>
        <v>0</v>
      </c>
      <c r="AD16" s="168">
        <f t="shared" si="12"/>
        <v>0</v>
      </c>
      <c r="AE16" s="168" t="e">
        <f t="shared" si="13"/>
        <v>#DIV/0!</v>
      </c>
      <c r="AF16" s="168"/>
      <c r="AG16" s="168"/>
      <c r="AH16" s="168"/>
      <c r="AI16" s="168">
        <f t="shared" si="14"/>
        <v>0</v>
      </c>
      <c r="AM16" s="84"/>
    </row>
    <row r="17" spans="2:40" x14ac:dyDescent="0.3">
      <c r="B17" s="54">
        <v>8</v>
      </c>
      <c r="C17" s="165" t="s">
        <v>31</v>
      </c>
      <c r="D17" s="166"/>
      <c r="E17" s="56"/>
      <c r="F17" s="56"/>
      <c r="G17" s="57"/>
      <c r="H17" s="168"/>
      <c r="I17" s="168"/>
      <c r="J17" s="168">
        <f t="shared" si="3"/>
        <v>0</v>
      </c>
      <c r="K17" s="168" t="e">
        <f t="shared" si="4"/>
        <v>#DIV/0!</v>
      </c>
      <c r="L17" s="168"/>
      <c r="M17" s="168"/>
      <c r="N17" s="168"/>
      <c r="O17" s="168">
        <f t="shared" si="5"/>
        <v>0</v>
      </c>
      <c r="P17" s="168" t="e">
        <f t="shared" si="6"/>
        <v>#DIV/0!</v>
      </c>
      <c r="Q17" s="168"/>
      <c r="R17" s="168"/>
      <c r="S17" s="168"/>
      <c r="T17" s="168">
        <f t="shared" si="7"/>
        <v>0</v>
      </c>
      <c r="U17" s="168" t="e">
        <f t="shared" si="8"/>
        <v>#DIV/0!</v>
      </c>
      <c r="V17" s="168"/>
      <c r="W17" s="168"/>
      <c r="X17" s="168"/>
      <c r="Y17" s="168">
        <f t="shared" si="9"/>
        <v>0</v>
      </c>
      <c r="Z17" s="168" t="e">
        <f t="shared" si="10"/>
        <v>#DIV/0!</v>
      </c>
      <c r="AA17" s="168">
        <f t="shared" si="11"/>
        <v>0</v>
      </c>
      <c r="AB17" s="168">
        <f t="shared" si="11"/>
        <v>0</v>
      </c>
      <c r="AC17" s="168">
        <f t="shared" si="2"/>
        <v>0</v>
      </c>
      <c r="AD17" s="168">
        <f t="shared" si="12"/>
        <v>0</v>
      </c>
      <c r="AE17" s="168" t="e">
        <f t="shared" si="13"/>
        <v>#DIV/0!</v>
      </c>
      <c r="AF17" s="168"/>
      <c r="AG17" s="168"/>
      <c r="AH17" s="168"/>
      <c r="AI17" s="168">
        <f t="shared" si="14"/>
        <v>0</v>
      </c>
      <c r="AM17" s="84"/>
    </row>
    <row r="18" spans="2:40" x14ac:dyDescent="0.3">
      <c r="B18" s="54">
        <v>9</v>
      </c>
      <c r="C18" s="165" t="s">
        <v>31</v>
      </c>
      <c r="D18" s="166"/>
      <c r="E18" s="56"/>
      <c r="F18" s="56"/>
      <c r="G18" s="57"/>
      <c r="H18" s="168"/>
      <c r="I18" s="168"/>
      <c r="J18" s="168">
        <f t="shared" si="3"/>
        <v>0</v>
      </c>
      <c r="K18" s="168" t="e">
        <f t="shared" si="4"/>
        <v>#DIV/0!</v>
      </c>
      <c r="L18" s="168"/>
      <c r="M18" s="168"/>
      <c r="N18" s="168"/>
      <c r="O18" s="168">
        <f t="shared" si="5"/>
        <v>0</v>
      </c>
      <c r="P18" s="168" t="e">
        <f t="shared" si="6"/>
        <v>#DIV/0!</v>
      </c>
      <c r="Q18" s="168"/>
      <c r="R18" s="168"/>
      <c r="S18" s="168"/>
      <c r="T18" s="168">
        <f t="shared" si="7"/>
        <v>0</v>
      </c>
      <c r="U18" s="168" t="e">
        <f t="shared" si="8"/>
        <v>#DIV/0!</v>
      </c>
      <c r="V18" s="168"/>
      <c r="W18" s="168"/>
      <c r="X18" s="168"/>
      <c r="Y18" s="168">
        <f t="shared" si="9"/>
        <v>0</v>
      </c>
      <c r="Z18" s="168" t="e">
        <f t="shared" si="10"/>
        <v>#DIV/0!</v>
      </c>
      <c r="AA18" s="168">
        <f t="shared" si="11"/>
        <v>0</v>
      </c>
      <c r="AB18" s="168">
        <f t="shared" si="11"/>
        <v>0</v>
      </c>
      <c r="AC18" s="168">
        <f t="shared" si="2"/>
        <v>0</v>
      </c>
      <c r="AD18" s="168">
        <f t="shared" si="12"/>
        <v>0</v>
      </c>
      <c r="AE18" s="168" t="e">
        <f t="shared" si="13"/>
        <v>#DIV/0!</v>
      </c>
      <c r="AF18" s="168"/>
      <c r="AG18" s="168"/>
      <c r="AH18" s="168"/>
      <c r="AI18" s="168">
        <f t="shared" si="14"/>
        <v>0</v>
      </c>
      <c r="AM18" s="84"/>
    </row>
    <row r="19" spans="2:40" x14ac:dyDescent="0.3">
      <c r="B19" s="54">
        <v>10</v>
      </c>
      <c r="C19" s="165" t="s">
        <v>31</v>
      </c>
      <c r="D19" s="166"/>
      <c r="E19" s="56"/>
      <c r="F19" s="56"/>
      <c r="G19" s="57"/>
      <c r="H19" s="168"/>
      <c r="I19" s="168"/>
      <c r="J19" s="168">
        <f t="shared" si="3"/>
        <v>0</v>
      </c>
      <c r="K19" s="168" t="e">
        <f t="shared" si="4"/>
        <v>#DIV/0!</v>
      </c>
      <c r="L19" s="168"/>
      <c r="M19" s="168"/>
      <c r="N19" s="168"/>
      <c r="O19" s="168">
        <f t="shared" si="5"/>
        <v>0</v>
      </c>
      <c r="P19" s="168" t="e">
        <f t="shared" si="6"/>
        <v>#DIV/0!</v>
      </c>
      <c r="Q19" s="168"/>
      <c r="R19" s="168"/>
      <c r="S19" s="168"/>
      <c r="T19" s="168">
        <f t="shared" si="7"/>
        <v>0</v>
      </c>
      <c r="U19" s="168" t="e">
        <f t="shared" si="8"/>
        <v>#DIV/0!</v>
      </c>
      <c r="V19" s="168"/>
      <c r="W19" s="168"/>
      <c r="X19" s="168"/>
      <c r="Y19" s="168">
        <f t="shared" si="9"/>
        <v>0</v>
      </c>
      <c r="Z19" s="168" t="e">
        <f t="shared" si="10"/>
        <v>#DIV/0!</v>
      </c>
      <c r="AA19" s="168">
        <f t="shared" si="11"/>
        <v>0</v>
      </c>
      <c r="AB19" s="168">
        <f t="shared" si="11"/>
        <v>0</v>
      </c>
      <c r="AC19" s="168">
        <f t="shared" si="2"/>
        <v>0</v>
      </c>
      <c r="AD19" s="168">
        <f t="shared" si="12"/>
        <v>0</v>
      </c>
      <c r="AE19" s="168" t="e">
        <f t="shared" si="13"/>
        <v>#DIV/0!</v>
      </c>
      <c r="AF19" s="168"/>
      <c r="AG19" s="168"/>
      <c r="AH19" s="168"/>
      <c r="AI19" s="168">
        <f t="shared" si="14"/>
        <v>0</v>
      </c>
      <c r="AM19" s="84"/>
    </row>
    <row r="20" spans="2:40" x14ac:dyDescent="0.3">
      <c r="B20" s="54">
        <v>11</v>
      </c>
      <c r="C20" s="165" t="s">
        <v>31</v>
      </c>
      <c r="D20" s="166"/>
      <c r="E20" s="56"/>
      <c r="F20" s="56"/>
      <c r="G20" s="57"/>
      <c r="H20" s="168"/>
      <c r="I20" s="168"/>
      <c r="J20" s="168">
        <f t="shared" si="3"/>
        <v>0</v>
      </c>
      <c r="K20" s="168" t="e">
        <f t="shared" si="4"/>
        <v>#DIV/0!</v>
      </c>
      <c r="L20" s="168"/>
      <c r="M20" s="168"/>
      <c r="N20" s="168"/>
      <c r="O20" s="168">
        <f t="shared" si="5"/>
        <v>0</v>
      </c>
      <c r="P20" s="168" t="e">
        <f t="shared" si="6"/>
        <v>#DIV/0!</v>
      </c>
      <c r="Q20" s="168"/>
      <c r="R20" s="168"/>
      <c r="S20" s="168"/>
      <c r="T20" s="168">
        <f t="shared" si="7"/>
        <v>0</v>
      </c>
      <c r="U20" s="168" t="e">
        <f t="shared" si="8"/>
        <v>#DIV/0!</v>
      </c>
      <c r="V20" s="168"/>
      <c r="W20" s="168"/>
      <c r="X20" s="168"/>
      <c r="Y20" s="168">
        <f t="shared" si="9"/>
        <v>0</v>
      </c>
      <c r="Z20" s="168" t="e">
        <f t="shared" si="10"/>
        <v>#DIV/0!</v>
      </c>
      <c r="AA20" s="168">
        <f t="shared" si="11"/>
        <v>0</v>
      </c>
      <c r="AB20" s="168">
        <f t="shared" si="11"/>
        <v>0</v>
      </c>
      <c r="AC20" s="168">
        <f t="shared" si="2"/>
        <v>0</v>
      </c>
      <c r="AD20" s="168">
        <f t="shared" si="12"/>
        <v>0</v>
      </c>
      <c r="AE20" s="168" t="e">
        <f t="shared" si="13"/>
        <v>#DIV/0!</v>
      </c>
      <c r="AF20" s="168"/>
      <c r="AG20" s="168"/>
      <c r="AH20" s="168"/>
      <c r="AI20" s="168">
        <f t="shared" si="14"/>
        <v>0</v>
      </c>
      <c r="AM20" s="84"/>
    </row>
    <row r="21" spans="2:40" x14ac:dyDescent="0.3">
      <c r="B21" s="58">
        <v>12</v>
      </c>
      <c r="C21" s="169" t="s">
        <v>35</v>
      </c>
      <c r="D21" s="170" t="s">
        <v>83</v>
      </c>
      <c r="E21" s="60"/>
      <c r="F21" s="60"/>
      <c r="G21" s="61"/>
      <c r="H21" s="172"/>
      <c r="I21" s="172"/>
      <c r="J21" s="172">
        <f t="shared" si="3"/>
        <v>0</v>
      </c>
      <c r="K21" s="172" t="e">
        <f t="shared" si="4"/>
        <v>#DIV/0!</v>
      </c>
      <c r="L21" s="172"/>
      <c r="M21" s="172"/>
      <c r="N21" s="172"/>
      <c r="O21" s="172">
        <f t="shared" si="5"/>
        <v>0</v>
      </c>
      <c r="P21" s="172" t="e">
        <f>O21/E21</f>
        <v>#DIV/0!</v>
      </c>
      <c r="Q21" s="172"/>
      <c r="R21" s="172"/>
      <c r="S21" s="172"/>
      <c r="T21" s="172">
        <f t="shared" si="7"/>
        <v>0</v>
      </c>
      <c r="U21" s="172" t="e">
        <f>T21/E21</f>
        <v>#DIV/0!</v>
      </c>
      <c r="V21" s="172"/>
      <c r="W21" s="172"/>
      <c r="X21" s="172"/>
      <c r="Y21" s="172">
        <f t="shared" si="9"/>
        <v>0</v>
      </c>
      <c r="Z21" s="172" t="e">
        <f>Y21/E21</f>
        <v>#DIV/0!</v>
      </c>
      <c r="AA21" s="172">
        <f t="shared" si="11"/>
        <v>0</v>
      </c>
      <c r="AB21" s="172">
        <f t="shared" si="11"/>
        <v>0</v>
      </c>
      <c r="AC21" s="172">
        <f t="shared" si="2"/>
        <v>0</v>
      </c>
      <c r="AD21" s="172">
        <f t="shared" si="12"/>
        <v>0</v>
      </c>
      <c r="AE21" s="172" t="e">
        <f>AD21/E21</f>
        <v>#DIV/0!</v>
      </c>
      <c r="AF21" s="172"/>
      <c r="AG21" s="172"/>
      <c r="AH21" s="172"/>
      <c r="AI21" s="172">
        <f t="shared" si="14"/>
        <v>0</v>
      </c>
      <c r="AL21" s="77" t="e">
        <f>#REF!+1</f>
        <v>#REF!</v>
      </c>
      <c r="AM21" s="84" t="e">
        <f>SUM(G21:AI21)</f>
        <v>#DIV/0!</v>
      </c>
      <c r="AN21" s="77" t="e">
        <f>IF(AM21&gt;0,AL21,"")</f>
        <v>#DIV/0!</v>
      </c>
    </row>
    <row r="22" spans="2:40" x14ac:dyDescent="0.3">
      <c r="B22" s="300" t="s">
        <v>10</v>
      </c>
      <c r="C22" s="301"/>
      <c r="D22" s="302"/>
      <c r="E22" s="39">
        <f>SUM(E10:E21)</f>
        <v>115</v>
      </c>
      <c r="F22" s="39">
        <f t="shared" ref="F22:AH22" si="15">SUM(F10:F21)</f>
        <v>0</v>
      </c>
      <c r="G22" s="39">
        <f t="shared" si="15"/>
        <v>0</v>
      </c>
      <c r="H22" s="39">
        <f t="shared" si="15"/>
        <v>0</v>
      </c>
      <c r="I22" s="39">
        <f t="shared" si="15"/>
        <v>0</v>
      </c>
      <c r="J22" s="39">
        <f t="shared" si="15"/>
        <v>0</v>
      </c>
      <c r="K22" s="61">
        <f>J22/E22</f>
        <v>0</v>
      </c>
      <c r="L22" s="39">
        <f t="shared" si="15"/>
        <v>0</v>
      </c>
      <c r="M22" s="39">
        <f t="shared" si="15"/>
        <v>0</v>
      </c>
      <c r="N22" s="39">
        <f t="shared" si="15"/>
        <v>0</v>
      </c>
      <c r="O22" s="39">
        <f t="shared" si="15"/>
        <v>0</v>
      </c>
      <c r="P22" s="61">
        <f>O22/E22</f>
        <v>0</v>
      </c>
      <c r="Q22" s="39">
        <f t="shared" si="15"/>
        <v>0</v>
      </c>
      <c r="R22" s="39">
        <f t="shared" si="15"/>
        <v>0</v>
      </c>
      <c r="S22" s="39">
        <f t="shared" si="15"/>
        <v>0</v>
      </c>
      <c r="T22" s="39">
        <f t="shared" si="15"/>
        <v>0</v>
      </c>
      <c r="U22" s="61">
        <f>T22/E22</f>
        <v>0</v>
      </c>
      <c r="V22" s="39">
        <f t="shared" si="15"/>
        <v>0</v>
      </c>
      <c r="W22" s="39">
        <f t="shared" si="15"/>
        <v>0</v>
      </c>
      <c r="X22" s="39">
        <f t="shared" si="15"/>
        <v>0</v>
      </c>
      <c r="Y22" s="39">
        <f t="shared" si="15"/>
        <v>0</v>
      </c>
      <c r="Z22" s="61">
        <f>Y22/E22</f>
        <v>0</v>
      </c>
      <c r="AA22" s="39">
        <f t="shared" si="15"/>
        <v>0</v>
      </c>
      <c r="AB22" s="39">
        <f t="shared" si="15"/>
        <v>0</v>
      </c>
      <c r="AC22" s="39">
        <f t="shared" si="15"/>
        <v>0</v>
      </c>
      <c r="AD22" s="39">
        <f t="shared" si="15"/>
        <v>0</v>
      </c>
      <c r="AE22" s="61">
        <f>AD22/E22</f>
        <v>0</v>
      </c>
      <c r="AF22" s="39">
        <f t="shared" si="15"/>
        <v>0</v>
      </c>
      <c r="AG22" s="39">
        <f t="shared" si="15"/>
        <v>0</v>
      </c>
      <c r="AH22" s="39">
        <f t="shared" si="15"/>
        <v>0</v>
      </c>
      <c r="AI22" s="61">
        <f>SUM(AF22:AH22)/3</f>
        <v>0</v>
      </c>
      <c r="AL22" s="77" t="e">
        <f t="shared" ref="AL22:AL35" si="16">AL21+1</f>
        <v>#REF!</v>
      </c>
    </row>
    <row r="23" spans="2:40" x14ac:dyDescent="0.3">
      <c r="E23" s="85"/>
      <c r="F23" s="85"/>
      <c r="AL23" s="77" t="e">
        <f t="shared" si="16"/>
        <v>#REF!</v>
      </c>
    </row>
    <row r="24" spans="2:40" x14ac:dyDescent="0.3">
      <c r="B24" s="119" t="s">
        <v>25</v>
      </c>
      <c r="C24" s="120"/>
      <c r="D24" s="32"/>
      <c r="E24" s="85"/>
      <c r="F24" s="85"/>
      <c r="AF24" s="48" t="s">
        <v>185</v>
      </c>
      <c r="AL24" s="77" t="e">
        <f t="shared" si="16"/>
        <v>#REF!</v>
      </c>
    </row>
    <row r="25" spans="2:40" x14ac:dyDescent="0.3">
      <c r="B25" s="20">
        <v>1</v>
      </c>
      <c r="C25" s="93" t="s">
        <v>114</v>
      </c>
      <c r="D25" s="32"/>
      <c r="E25" s="85"/>
      <c r="F25" s="85"/>
      <c r="AF25" s="146" t="s">
        <v>203</v>
      </c>
      <c r="AL25" s="77" t="e">
        <f t="shared" si="16"/>
        <v>#REF!</v>
      </c>
    </row>
    <row r="26" spans="2:40" x14ac:dyDescent="0.3">
      <c r="B26" s="20"/>
      <c r="C26" s="94" t="s">
        <v>94</v>
      </c>
      <c r="D26" s="32"/>
      <c r="E26" s="85"/>
      <c r="F26" s="85"/>
      <c r="M26" s="76"/>
      <c r="P26" s="76"/>
      <c r="AF26" s="142"/>
      <c r="AL26" s="77" t="e">
        <f t="shared" si="16"/>
        <v>#REF!</v>
      </c>
    </row>
    <row r="27" spans="2:40" x14ac:dyDescent="0.3">
      <c r="B27" s="20">
        <v>2</v>
      </c>
      <c r="C27" s="94" t="s">
        <v>100</v>
      </c>
      <c r="D27" s="32"/>
      <c r="E27" s="85"/>
      <c r="F27" s="85"/>
      <c r="M27" s="76"/>
      <c r="P27" s="76"/>
      <c r="AF27" s="146" t="s">
        <v>199</v>
      </c>
      <c r="AL27" s="77" t="e">
        <f t="shared" si="16"/>
        <v>#REF!</v>
      </c>
    </row>
    <row r="28" spans="2:40" x14ac:dyDescent="0.3">
      <c r="B28" s="48">
        <v>3</v>
      </c>
      <c r="C28" s="94" t="s">
        <v>115</v>
      </c>
      <c r="D28" s="32"/>
      <c r="M28" s="76"/>
      <c r="P28" s="76"/>
      <c r="AF28" s="146" t="s">
        <v>200</v>
      </c>
      <c r="AL28" s="77" t="e">
        <f t="shared" si="16"/>
        <v>#REF!</v>
      </c>
    </row>
    <row r="29" spans="2:40" x14ac:dyDescent="0.3">
      <c r="B29" s="20">
        <v>4</v>
      </c>
      <c r="C29" s="94" t="s">
        <v>116</v>
      </c>
      <c r="D29" s="32"/>
      <c r="M29" s="76"/>
      <c r="P29" s="76"/>
      <c r="AF29" s="146"/>
      <c r="AL29" s="77" t="e">
        <f t="shared" si="16"/>
        <v>#REF!</v>
      </c>
    </row>
    <row r="30" spans="2:40" x14ac:dyDescent="0.3">
      <c r="B30" s="48">
        <v>5</v>
      </c>
      <c r="C30" s="94" t="s">
        <v>117</v>
      </c>
      <c r="D30" s="32"/>
      <c r="M30" s="76"/>
      <c r="P30" s="76"/>
      <c r="AF30" s="146"/>
      <c r="AL30" s="77" t="e">
        <f t="shared" si="16"/>
        <v>#REF!</v>
      </c>
    </row>
    <row r="31" spans="2:40" x14ac:dyDescent="0.3">
      <c r="B31" s="20">
        <v>6</v>
      </c>
      <c r="C31" s="94" t="s">
        <v>149</v>
      </c>
      <c r="D31" s="32"/>
      <c r="M31" s="76"/>
      <c r="P31" s="76"/>
      <c r="AF31" s="146"/>
      <c r="AL31" s="77" t="e">
        <f t="shared" si="16"/>
        <v>#REF!</v>
      </c>
    </row>
    <row r="32" spans="2:40" x14ac:dyDescent="0.3">
      <c r="B32" s="48">
        <v>7</v>
      </c>
      <c r="C32" s="94" t="s">
        <v>118</v>
      </c>
      <c r="D32" s="32"/>
      <c r="M32" s="76"/>
      <c r="P32" s="76"/>
      <c r="AF32" s="146"/>
      <c r="AL32" s="77" t="e">
        <f t="shared" si="16"/>
        <v>#REF!</v>
      </c>
    </row>
    <row r="33" spans="2:38" x14ac:dyDescent="0.3">
      <c r="B33" s="20">
        <v>8</v>
      </c>
      <c r="C33" s="94" t="s">
        <v>119</v>
      </c>
      <c r="D33" s="32"/>
      <c r="M33" s="76"/>
      <c r="P33" s="76"/>
      <c r="AF33" s="162" t="s">
        <v>201</v>
      </c>
      <c r="AL33" s="77" t="e">
        <f t="shared" si="16"/>
        <v>#REF!</v>
      </c>
    </row>
    <row r="34" spans="2:38" x14ac:dyDescent="0.3">
      <c r="B34" s="49"/>
      <c r="C34" s="94" t="s">
        <v>120</v>
      </c>
      <c r="D34" s="32"/>
      <c r="M34" s="76"/>
      <c r="P34" s="76"/>
      <c r="AF34" s="146" t="s">
        <v>202</v>
      </c>
      <c r="AL34" s="77" t="e">
        <f t="shared" si="16"/>
        <v>#REF!</v>
      </c>
    </row>
    <row r="35" spans="2:38" x14ac:dyDescent="0.3">
      <c r="B35" s="49">
        <v>9</v>
      </c>
      <c r="C35" s="94" t="s">
        <v>121</v>
      </c>
      <c r="D35" s="32"/>
      <c r="M35" s="76"/>
      <c r="P35" s="76"/>
      <c r="AF35" s="76"/>
      <c r="AL35" s="77" t="e">
        <f t="shared" si="16"/>
        <v>#REF!</v>
      </c>
    </row>
    <row r="36" spans="2:38" x14ac:dyDescent="0.3">
      <c r="B36" s="49"/>
      <c r="C36" s="94" t="s">
        <v>122</v>
      </c>
      <c r="D36" s="32"/>
    </row>
    <row r="37" spans="2:38" x14ac:dyDescent="0.3">
      <c r="B37" s="49">
        <v>10</v>
      </c>
      <c r="C37" s="94" t="s">
        <v>123</v>
      </c>
      <c r="D37" s="32"/>
    </row>
    <row r="38" spans="2:38" x14ac:dyDescent="0.3">
      <c r="B38" s="49"/>
      <c r="C38" s="94" t="s">
        <v>124</v>
      </c>
      <c r="D38" s="32"/>
    </row>
    <row r="39" spans="2:38" x14ac:dyDescent="0.3">
      <c r="B39" s="49"/>
      <c r="C39" s="94" t="s">
        <v>125</v>
      </c>
      <c r="D39" s="32"/>
    </row>
    <row r="40" spans="2:38" x14ac:dyDescent="0.3">
      <c r="B40" s="49"/>
      <c r="C40" s="94" t="s">
        <v>126</v>
      </c>
      <c r="D40" s="32"/>
      <c r="AE40" s="87"/>
    </row>
    <row r="41" spans="2:38" x14ac:dyDescent="0.3">
      <c r="B41" s="49">
        <v>11</v>
      </c>
      <c r="C41" s="94" t="s">
        <v>127</v>
      </c>
      <c r="D41" s="32"/>
      <c r="AE41" s="87"/>
    </row>
    <row r="42" spans="2:38" x14ac:dyDescent="0.3">
      <c r="B42" s="49">
        <v>12</v>
      </c>
      <c r="C42" s="94" t="s">
        <v>129</v>
      </c>
      <c r="D42" s="32"/>
      <c r="AE42" s="87"/>
    </row>
    <row r="43" spans="2:38" x14ac:dyDescent="0.3">
      <c r="B43" s="49"/>
      <c r="C43" s="94" t="s">
        <v>130</v>
      </c>
      <c r="D43" s="32"/>
      <c r="AE43" s="87"/>
    </row>
    <row r="44" spans="2:38" x14ac:dyDescent="0.3">
      <c r="B44" s="49">
        <v>13</v>
      </c>
      <c r="C44" s="94" t="s">
        <v>131</v>
      </c>
      <c r="D44" s="32"/>
      <c r="AE44" s="87"/>
    </row>
    <row r="45" spans="2:38" x14ac:dyDescent="0.3">
      <c r="B45" s="95"/>
      <c r="C45" s="94" t="s">
        <v>132</v>
      </c>
      <c r="D45" s="32"/>
      <c r="AE45" s="87"/>
    </row>
    <row r="46" spans="2:38" x14ac:dyDescent="0.3">
      <c r="AE46" s="87"/>
    </row>
    <row r="47" spans="2:38" x14ac:dyDescent="0.3">
      <c r="AE47" s="87"/>
    </row>
    <row r="48" spans="2:38" x14ac:dyDescent="0.3">
      <c r="AE48" s="87"/>
    </row>
    <row r="49" spans="31:31" x14ac:dyDescent="0.3">
      <c r="AE49" s="87"/>
    </row>
    <row r="50" spans="31:31" x14ac:dyDescent="0.3">
      <c r="AE50" s="88"/>
    </row>
    <row r="51" spans="31:31" x14ac:dyDescent="0.3">
      <c r="AE51" s="76"/>
    </row>
    <row r="52" spans="31:31" x14ac:dyDescent="0.3">
      <c r="AE52" s="76"/>
    </row>
    <row r="53" spans="31:31" x14ac:dyDescent="0.3">
      <c r="AE53" s="89"/>
    </row>
    <row r="54" spans="31:31" x14ac:dyDescent="0.3">
      <c r="AE54" s="76"/>
    </row>
  </sheetData>
  <mergeCells count="17">
    <mergeCell ref="AF6:AI6"/>
    <mergeCell ref="J7:K7"/>
    <mergeCell ref="O7:P7"/>
    <mergeCell ref="T7:U7"/>
    <mergeCell ref="Y7:Z7"/>
    <mergeCell ref="AD7:AE7"/>
    <mergeCell ref="L6:P6"/>
    <mergeCell ref="G6:K6"/>
    <mergeCell ref="C9:D9"/>
    <mergeCell ref="Q6:U6"/>
    <mergeCell ref="V6:Z6"/>
    <mergeCell ref="AA6:AE6"/>
    <mergeCell ref="B22:D22"/>
    <mergeCell ref="B6:B8"/>
    <mergeCell ref="C6:D8"/>
    <mergeCell ref="E6:E8"/>
    <mergeCell ref="F6:F8"/>
  </mergeCells>
  <printOptions horizontalCentered="1"/>
  <pageMargins left="0" right="0" top="0.643700787" bottom="0.196850393700787" header="0.31496062992126" footer="0.31496062992126"/>
  <pageSetup paperSize="9"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5"/>
  <sheetViews>
    <sheetView view="pageBreakPreview" zoomScale="55" zoomScaleNormal="100" zoomScaleSheetLayoutView="55" workbookViewId="0">
      <selection activeCell="BO35" sqref="BO35"/>
    </sheetView>
  </sheetViews>
  <sheetFormatPr defaultRowHeight="16.5" x14ac:dyDescent="0.3"/>
  <cols>
    <col min="1" max="1" width="3.7109375" style="77" customWidth="1"/>
    <col min="2" max="2" width="6.42578125" style="76" customWidth="1"/>
    <col min="3" max="3" width="4.85546875" style="77" customWidth="1"/>
    <col min="4" max="4" width="19.85546875" style="77" customWidth="1"/>
    <col min="5" max="5" width="15.42578125" style="77" customWidth="1"/>
    <col min="6" max="6" width="20.7109375" style="77" customWidth="1"/>
    <col min="7" max="7" width="14.28515625" style="77" customWidth="1"/>
    <col min="8" max="11" width="7.5703125" style="77" customWidth="1"/>
    <col min="12" max="12" width="9.7109375" style="77" customWidth="1"/>
    <col min="13" max="16" width="7.5703125" style="77" customWidth="1"/>
    <col min="17" max="17" width="9.42578125" style="77" customWidth="1"/>
    <col min="18" max="32" width="7.5703125" style="77" customWidth="1"/>
    <col min="33" max="33" width="8.85546875" style="77" customWidth="1"/>
    <col min="34" max="34" width="8.7109375" style="77" customWidth="1"/>
    <col min="35" max="35" width="9.42578125" style="77" customWidth="1"/>
    <col min="36" max="36" width="8.42578125" style="77" customWidth="1"/>
    <col min="37" max="37" width="9.140625" style="77" customWidth="1"/>
    <col min="38" max="38" width="9.140625" style="77"/>
    <col min="39" max="41" width="0" style="77" hidden="1" customWidth="1"/>
    <col min="42" max="42" width="9.28515625" style="77" bestFit="1" customWidth="1"/>
    <col min="43" max="258" width="9.140625" style="77"/>
    <col min="259" max="259" width="6.42578125" style="77" customWidth="1"/>
    <col min="260" max="260" width="33.5703125" style="77" customWidth="1"/>
    <col min="261" max="261" width="33.42578125" style="77" bestFit="1" customWidth="1"/>
    <col min="262" max="262" width="40" style="77" bestFit="1" customWidth="1"/>
    <col min="263" max="263" width="17.42578125" style="77" bestFit="1" customWidth="1"/>
    <col min="264" max="291" width="5.7109375" style="77" customWidth="1"/>
    <col min="292" max="292" width="6.42578125" style="77" customWidth="1"/>
    <col min="293" max="294" width="9.140625" style="77"/>
    <col min="295" max="297" width="0" style="77" hidden="1" customWidth="1"/>
    <col min="298" max="514" width="9.140625" style="77"/>
    <col min="515" max="515" width="6.42578125" style="77" customWidth="1"/>
    <col min="516" max="516" width="33.5703125" style="77" customWidth="1"/>
    <col min="517" max="517" width="33.42578125" style="77" bestFit="1" customWidth="1"/>
    <col min="518" max="518" width="40" style="77" bestFit="1" customWidth="1"/>
    <col min="519" max="519" width="17.42578125" style="77" bestFit="1" customWidth="1"/>
    <col min="520" max="547" width="5.7109375" style="77" customWidth="1"/>
    <col min="548" max="548" width="6.42578125" style="77" customWidth="1"/>
    <col min="549" max="550" width="9.140625" style="77"/>
    <col min="551" max="553" width="0" style="77" hidden="1" customWidth="1"/>
    <col min="554" max="770" width="9.140625" style="77"/>
    <col min="771" max="771" width="6.42578125" style="77" customWidth="1"/>
    <col min="772" max="772" width="33.5703125" style="77" customWidth="1"/>
    <col min="773" max="773" width="33.42578125" style="77" bestFit="1" customWidth="1"/>
    <col min="774" max="774" width="40" style="77" bestFit="1" customWidth="1"/>
    <col min="775" max="775" width="17.42578125" style="77" bestFit="1" customWidth="1"/>
    <col min="776" max="803" width="5.7109375" style="77" customWidth="1"/>
    <col min="804" max="804" width="6.42578125" style="77" customWidth="1"/>
    <col min="805" max="806" width="9.140625" style="77"/>
    <col min="807" max="809" width="0" style="77" hidden="1" customWidth="1"/>
    <col min="810" max="1026" width="9.140625" style="77"/>
    <col min="1027" max="1027" width="6.42578125" style="77" customWidth="1"/>
    <col min="1028" max="1028" width="33.5703125" style="77" customWidth="1"/>
    <col min="1029" max="1029" width="33.42578125" style="77" bestFit="1" customWidth="1"/>
    <col min="1030" max="1030" width="40" style="77" bestFit="1" customWidth="1"/>
    <col min="1031" max="1031" width="17.42578125" style="77" bestFit="1" customWidth="1"/>
    <col min="1032" max="1059" width="5.7109375" style="77" customWidth="1"/>
    <col min="1060" max="1060" width="6.42578125" style="77" customWidth="1"/>
    <col min="1061" max="1062" width="9.140625" style="77"/>
    <col min="1063" max="1065" width="0" style="77" hidden="1" customWidth="1"/>
    <col min="1066" max="1282" width="9.140625" style="77"/>
    <col min="1283" max="1283" width="6.42578125" style="77" customWidth="1"/>
    <col min="1284" max="1284" width="33.5703125" style="77" customWidth="1"/>
    <col min="1285" max="1285" width="33.42578125" style="77" bestFit="1" customWidth="1"/>
    <col min="1286" max="1286" width="40" style="77" bestFit="1" customWidth="1"/>
    <col min="1287" max="1287" width="17.42578125" style="77" bestFit="1" customWidth="1"/>
    <col min="1288" max="1315" width="5.7109375" style="77" customWidth="1"/>
    <col min="1316" max="1316" width="6.42578125" style="77" customWidth="1"/>
    <col min="1317" max="1318" width="9.140625" style="77"/>
    <col min="1319" max="1321" width="0" style="77" hidden="1" customWidth="1"/>
    <col min="1322" max="1538" width="9.140625" style="77"/>
    <col min="1539" max="1539" width="6.42578125" style="77" customWidth="1"/>
    <col min="1540" max="1540" width="33.5703125" style="77" customWidth="1"/>
    <col min="1541" max="1541" width="33.42578125" style="77" bestFit="1" customWidth="1"/>
    <col min="1542" max="1542" width="40" style="77" bestFit="1" customWidth="1"/>
    <col min="1543" max="1543" width="17.42578125" style="77" bestFit="1" customWidth="1"/>
    <col min="1544" max="1571" width="5.7109375" style="77" customWidth="1"/>
    <col min="1572" max="1572" width="6.42578125" style="77" customWidth="1"/>
    <col min="1573" max="1574" width="9.140625" style="77"/>
    <col min="1575" max="1577" width="0" style="77" hidden="1" customWidth="1"/>
    <col min="1578" max="1794" width="9.140625" style="77"/>
    <col min="1795" max="1795" width="6.42578125" style="77" customWidth="1"/>
    <col min="1796" max="1796" width="33.5703125" style="77" customWidth="1"/>
    <col min="1797" max="1797" width="33.42578125" style="77" bestFit="1" customWidth="1"/>
    <col min="1798" max="1798" width="40" style="77" bestFit="1" customWidth="1"/>
    <col min="1799" max="1799" width="17.42578125" style="77" bestFit="1" customWidth="1"/>
    <col min="1800" max="1827" width="5.7109375" style="77" customWidth="1"/>
    <col min="1828" max="1828" width="6.42578125" style="77" customWidth="1"/>
    <col min="1829" max="1830" width="9.140625" style="77"/>
    <col min="1831" max="1833" width="0" style="77" hidden="1" customWidth="1"/>
    <col min="1834" max="2050" width="9.140625" style="77"/>
    <col min="2051" max="2051" width="6.42578125" style="77" customWidth="1"/>
    <col min="2052" max="2052" width="33.5703125" style="77" customWidth="1"/>
    <col min="2053" max="2053" width="33.42578125" style="77" bestFit="1" customWidth="1"/>
    <col min="2054" max="2054" width="40" style="77" bestFit="1" customWidth="1"/>
    <col min="2055" max="2055" width="17.42578125" style="77" bestFit="1" customWidth="1"/>
    <col min="2056" max="2083" width="5.7109375" style="77" customWidth="1"/>
    <col min="2084" max="2084" width="6.42578125" style="77" customWidth="1"/>
    <col min="2085" max="2086" width="9.140625" style="77"/>
    <col min="2087" max="2089" width="0" style="77" hidden="1" customWidth="1"/>
    <col min="2090" max="2306" width="9.140625" style="77"/>
    <col min="2307" max="2307" width="6.42578125" style="77" customWidth="1"/>
    <col min="2308" max="2308" width="33.5703125" style="77" customWidth="1"/>
    <col min="2309" max="2309" width="33.42578125" style="77" bestFit="1" customWidth="1"/>
    <col min="2310" max="2310" width="40" style="77" bestFit="1" customWidth="1"/>
    <col min="2311" max="2311" width="17.42578125" style="77" bestFit="1" customWidth="1"/>
    <col min="2312" max="2339" width="5.7109375" style="77" customWidth="1"/>
    <col min="2340" max="2340" width="6.42578125" style="77" customWidth="1"/>
    <col min="2341" max="2342" width="9.140625" style="77"/>
    <col min="2343" max="2345" width="0" style="77" hidden="1" customWidth="1"/>
    <col min="2346" max="2562" width="9.140625" style="77"/>
    <col min="2563" max="2563" width="6.42578125" style="77" customWidth="1"/>
    <col min="2564" max="2564" width="33.5703125" style="77" customWidth="1"/>
    <col min="2565" max="2565" width="33.42578125" style="77" bestFit="1" customWidth="1"/>
    <col min="2566" max="2566" width="40" style="77" bestFit="1" customWidth="1"/>
    <col min="2567" max="2567" width="17.42578125" style="77" bestFit="1" customWidth="1"/>
    <col min="2568" max="2595" width="5.7109375" style="77" customWidth="1"/>
    <col min="2596" max="2596" width="6.42578125" style="77" customWidth="1"/>
    <col min="2597" max="2598" width="9.140625" style="77"/>
    <col min="2599" max="2601" width="0" style="77" hidden="1" customWidth="1"/>
    <col min="2602" max="2818" width="9.140625" style="77"/>
    <col min="2819" max="2819" width="6.42578125" style="77" customWidth="1"/>
    <col min="2820" max="2820" width="33.5703125" style="77" customWidth="1"/>
    <col min="2821" max="2821" width="33.42578125" style="77" bestFit="1" customWidth="1"/>
    <col min="2822" max="2822" width="40" style="77" bestFit="1" customWidth="1"/>
    <col min="2823" max="2823" width="17.42578125" style="77" bestFit="1" customWidth="1"/>
    <col min="2824" max="2851" width="5.7109375" style="77" customWidth="1"/>
    <col min="2852" max="2852" width="6.42578125" style="77" customWidth="1"/>
    <col min="2853" max="2854" width="9.140625" style="77"/>
    <col min="2855" max="2857" width="0" style="77" hidden="1" customWidth="1"/>
    <col min="2858" max="3074" width="9.140625" style="77"/>
    <col min="3075" max="3075" width="6.42578125" style="77" customWidth="1"/>
    <col min="3076" max="3076" width="33.5703125" style="77" customWidth="1"/>
    <col min="3077" max="3077" width="33.42578125" style="77" bestFit="1" customWidth="1"/>
    <col min="3078" max="3078" width="40" style="77" bestFit="1" customWidth="1"/>
    <col min="3079" max="3079" width="17.42578125" style="77" bestFit="1" customWidth="1"/>
    <col min="3080" max="3107" width="5.7109375" style="77" customWidth="1"/>
    <col min="3108" max="3108" width="6.42578125" style="77" customWidth="1"/>
    <col min="3109" max="3110" width="9.140625" style="77"/>
    <col min="3111" max="3113" width="0" style="77" hidden="1" customWidth="1"/>
    <col min="3114" max="3330" width="9.140625" style="77"/>
    <col min="3331" max="3331" width="6.42578125" style="77" customWidth="1"/>
    <col min="3332" max="3332" width="33.5703125" style="77" customWidth="1"/>
    <col min="3333" max="3333" width="33.42578125" style="77" bestFit="1" customWidth="1"/>
    <col min="3334" max="3334" width="40" style="77" bestFit="1" customWidth="1"/>
    <col min="3335" max="3335" width="17.42578125" style="77" bestFit="1" customWidth="1"/>
    <col min="3336" max="3363" width="5.7109375" style="77" customWidth="1"/>
    <col min="3364" max="3364" width="6.42578125" style="77" customWidth="1"/>
    <col min="3365" max="3366" width="9.140625" style="77"/>
    <col min="3367" max="3369" width="0" style="77" hidden="1" customWidth="1"/>
    <col min="3370" max="3586" width="9.140625" style="77"/>
    <col min="3587" max="3587" width="6.42578125" style="77" customWidth="1"/>
    <col min="3588" max="3588" width="33.5703125" style="77" customWidth="1"/>
    <col min="3589" max="3589" width="33.42578125" style="77" bestFit="1" customWidth="1"/>
    <col min="3590" max="3590" width="40" style="77" bestFit="1" customWidth="1"/>
    <col min="3591" max="3591" width="17.42578125" style="77" bestFit="1" customWidth="1"/>
    <col min="3592" max="3619" width="5.7109375" style="77" customWidth="1"/>
    <col min="3620" max="3620" width="6.42578125" style="77" customWidth="1"/>
    <col min="3621" max="3622" width="9.140625" style="77"/>
    <col min="3623" max="3625" width="0" style="77" hidden="1" customWidth="1"/>
    <col min="3626" max="3842" width="9.140625" style="77"/>
    <col min="3843" max="3843" width="6.42578125" style="77" customWidth="1"/>
    <col min="3844" max="3844" width="33.5703125" style="77" customWidth="1"/>
    <col min="3845" max="3845" width="33.42578125" style="77" bestFit="1" customWidth="1"/>
    <col min="3846" max="3846" width="40" style="77" bestFit="1" customWidth="1"/>
    <col min="3847" max="3847" width="17.42578125" style="77" bestFit="1" customWidth="1"/>
    <col min="3848" max="3875" width="5.7109375" style="77" customWidth="1"/>
    <col min="3876" max="3876" width="6.42578125" style="77" customWidth="1"/>
    <col min="3877" max="3878" width="9.140625" style="77"/>
    <col min="3879" max="3881" width="0" style="77" hidden="1" customWidth="1"/>
    <col min="3882" max="4098" width="9.140625" style="77"/>
    <col min="4099" max="4099" width="6.42578125" style="77" customWidth="1"/>
    <col min="4100" max="4100" width="33.5703125" style="77" customWidth="1"/>
    <col min="4101" max="4101" width="33.42578125" style="77" bestFit="1" customWidth="1"/>
    <col min="4102" max="4102" width="40" style="77" bestFit="1" customWidth="1"/>
    <col min="4103" max="4103" width="17.42578125" style="77" bestFit="1" customWidth="1"/>
    <col min="4104" max="4131" width="5.7109375" style="77" customWidth="1"/>
    <col min="4132" max="4132" width="6.42578125" style="77" customWidth="1"/>
    <col min="4133" max="4134" width="9.140625" style="77"/>
    <col min="4135" max="4137" width="0" style="77" hidden="1" customWidth="1"/>
    <col min="4138" max="4354" width="9.140625" style="77"/>
    <col min="4355" max="4355" width="6.42578125" style="77" customWidth="1"/>
    <col min="4356" max="4356" width="33.5703125" style="77" customWidth="1"/>
    <col min="4357" max="4357" width="33.42578125" style="77" bestFit="1" customWidth="1"/>
    <col min="4358" max="4358" width="40" style="77" bestFit="1" customWidth="1"/>
    <col min="4359" max="4359" width="17.42578125" style="77" bestFit="1" customWidth="1"/>
    <col min="4360" max="4387" width="5.7109375" style="77" customWidth="1"/>
    <col min="4388" max="4388" width="6.42578125" style="77" customWidth="1"/>
    <col min="4389" max="4390" width="9.140625" style="77"/>
    <col min="4391" max="4393" width="0" style="77" hidden="1" customWidth="1"/>
    <col min="4394" max="4610" width="9.140625" style="77"/>
    <col min="4611" max="4611" width="6.42578125" style="77" customWidth="1"/>
    <col min="4612" max="4612" width="33.5703125" style="77" customWidth="1"/>
    <col min="4613" max="4613" width="33.42578125" style="77" bestFit="1" customWidth="1"/>
    <col min="4614" max="4614" width="40" style="77" bestFit="1" customWidth="1"/>
    <col min="4615" max="4615" width="17.42578125" style="77" bestFit="1" customWidth="1"/>
    <col min="4616" max="4643" width="5.7109375" style="77" customWidth="1"/>
    <col min="4644" max="4644" width="6.42578125" style="77" customWidth="1"/>
    <col min="4645" max="4646" width="9.140625" style="77"/>
    <col min="4647" max="4649" width="0" style="77" hidden="1" customWidth="1"/>
    <col min="4650" max="4866" width="9.140625" style="77"/>
    <col min="4867" max="4867" width="6.42578125" style="77" customWidth="1"/>
    <col min="4868" max="4868" width="33.5703125" style="77" customWidth="1"/>
    <col min="4869" max="4869" width="33.42578125" style="77" bestFit="1" customWidth="1"/>
    <col min="4870" max="4870" width="40" style="77" bestFit="1" customWidth="1"/>
    <col min="4871" max="4871" width="17.42578125" style="77" bestFit="1" customWidth="1"/>
    <col min="4872" max="4899" width="5.7109375" style="77" customWidth="1"/>
    <col min="4900" max="4900" width="6.42578125" style="77" customWidth="1"/>
    <col min="4901" max="4902" width="9.140625" style="77"/>
    <col min="4903" max="4905" width="0" style="77" hidden="1" customWidth="1"/>
    <col min="4906" max="5122" width="9.140625" style="77"/>
    <col min="5123" max="5123" width="6.42578125" style="77" customWidth="1"/>
    <col min="5124" max="5124" width="33.5703125" style="77" customWidth="1"/>
    <col min="5125" max="5125" width="33.42578125" style="77" bestFit="1" customWidth="1"/>
    <col min="5126" max="5126" width="40" style="77" bestFit="1" customWidth="1"/>
    <col min="5127" max="5127" width="17.42578125" style="77" bestFit="1" customWidth="1"/>
    <col min="5128" max="5155" width="5.7109375" style="77" customWidth="1"/>
    <col min="5156" max="5156" width="6.42578125" style="77" customWidth="1"/>
    <col min="5157" max="5158" width="9.140625" style="77"/>
    <col min="5159" max="5161" width="0" style="77" hidden="1" customWidth="1"/>
    <col min="5162" max="5378" width="9.140625" style="77"/>
    <col min="5379" max="5379" width="6.42578125" style="77" customWidth="1"/>
    <col min="5380" max="5380" width="33.5703125" style="77" customWidth="1"/>
    <col min="5381" max="5381" width="33.42578125" style="77" bestFit="1" customWidth="1"/>
    <col min="5382" max="5382" width="40" style="77" bestFit="1" customWidth="1"/>
    <col min="5383" max="5383" width="17.42578125" style="77" bestFit="1" customWidth="1"/>
    <col min="5384" max="5411" width="5.7109375" style="77" customWidth="1"/>
    <col min="5412" max="5412" width="6.42578125" style="77" customWidth="1"/>
    <col min="5413" max="5414" width="9.140625" style="77"/>
    <col min="5415" max="5417" width="0" style="77" hidden="1" customWidth="1"/>
    <col min="5418" max="5634" width="9.140625" style="77"/>
    <col min="5635" max="5635" width="6.42578125" style="77" customWidth="1"/>
    <col min="5636" max="5636" width="33.5703125" style="77" customWidth="1"/>
    <col min="5637" max="5637" width="33.42578125" style="77" bestFit="1" customWidth="1"/>
    <col min="5638" max="5638" width="40" style="77" bestFit="1" customWidth="1"/>
    <col min="5639" max="5639" width="17.42578125" style="77" bestFit="1" customWidth="1"/>
    <col min="5640" max="5667" width="5.7109375" style="77" customWidth="1"/>
    <col min="5668" max="5668" width="6.42578125" style="77" customWidth="1"/>
    <col min="5669" max="5670" width="9.140625" style="77"/>
    <col min="5671" max="5673" width="0" style="77" hidden="1" customWidth="1"/>
    <col min="5674" max="5890" width="9.140625" style="77"/>
    <col min="5891" max="5891" width="6.42578125" style="77" customWidth="1"/>
    <col min="5892" max="5892" width="33.5703125" style="77" customWidth="1"/>
    <col min="5893" max="5893" width="33.42578125" style="77" bestFit="1" customWidth="1"/>
    <col min="5894" max="5894" width="40" style="77" bestFit="1" customWidth="1"/>
    <col min="5895" max="5895" width="17.42578125" style="77" bestFit="1" customWidth="1"/>
    <col min="5896" max="5923" width="5.7109375" style="77" customWidth="1"/>
    <col min="5924" max="5924" width="6.42578125" style="77" customWidth="1"/>
    <col min="5925" max="5926" width="9.140625" style="77"/>
    <col min="5927" max="5929" width="0" style="77" hidden="1" customWidth="1"/>
    <col min="5930" max="6146" width="9.140625" style="77"/>
    <col min="6147" max="6147" width="6.42578125" style="77" customWidth="1"/>
    <col min="6148" max="6148" width="33.5703125" style="77" customWidth="1"/>
    <col min="6149" max="6149" width="33.42578125" style="77" bestFit="1" customWidth="1"/>
    <col min="6150" max="6150" width="40" style="77" bestFit="1" customWidth="1"/>
    <col min="6151" max="6151" width="17.42578125" style="77" bestFit="1" customWidth="1"/>
    <col min="6152" max="6179" width="5.7109375" style="77" customWidth="1"/>
    <col min="6180" max="6180" width="6.42578125" style="77" customWidth="1"/>
    <col min="6181" max="6182" width="9.140625" style="77"/>
    <col min="6183" max="6185" width="0" style="77" hidden="1" customWidth="1"/>
    <col min="6186" max="6402" width="9.140625" style="77"/>
    <col min="6403" max="6403" width="6.42578125" style="77" customWidth="1"/>
    <col min="6404" max="6404" width="33.5703125" style="77" customWidth="1"/>
    <col min="6405" max="6405" width="33.42578125" style="77" bestFit="1" customWidth="1"/>
    <col min="6406" max="6406" width="40" style="77" bestFit="1" customWidth="1"/>
    <col min="6407" max="6407" width="17.42578125" style="77" bestFit="1" customWidth="1"/>
    <col min="6408" max="6435" width="5.7109375" style="77" customWidth="1"/>
    <col min="6436" max="6436" width="6.42578125" style="77" customWidth="1"/>
    <col min="6437" max="6438" width="9.140625" style="77"/>
    <col min="6439" max="6441" width="0" style="77" hidden="1" customWidth="1"/>
    <col min="6442" max="6658" width="9.140625" style="77"/>
    <col min="6659" max="6659" width="6.42578125" style="77" customWidth="1"/>
    <col min="6660" max="6660" width="33.5703125" style="77" customWidth="1"/>
    <col min="6661" max="6661" width="33.42578125" style="77" bestFit="1" customWidth="1"/>
    <col min="6662" max="6662" width="40" style="77" bestFit="1" customWidth="1"/>
    <col min="6663" max="6663" width="17.42578125" style="77" bestFit="1" customWidth="1"/>
    <col min="6664" max="6691" width="5.7109375" style="77" customWidth="1"/>
    <col min="6692" max="6692" width="6.42578125" style="77" customWidth="1"/>
    <col min="6693" max="6694" width="9.140625" style="77"/>
    <col min="6695" max="6697" width="0" style="77" hidden="1" customWidth="1"/>
    <col min="6698" max="6914" width="9.140625" style="77"/>
    <col min="6915" max="6915" width="6.42578125" style="77" customWidth="1"/>
    <col min="6916" max="6916" width="33.5703125" style="77" customWidth="1"/>
    <col min="6917" max="6917" width="33.42578125" style="77" bestFit="1" customWidth="1"/>
    <col min="6918" max="6918" width="40" style="77" bestFit="1" customWidth="1"/>
    <col min="6919" max="6919" width="17.42578125" style="77" bestFit="1" customWidth="1"/>
    <col min="6920" max="6947" width="5.7109375" style="77" customWidth="1"/>
    <col min="6948" max="6948" width="6.42578125" style="77" customWidth="1"/>
    <col min="6949" max="6950" width="9.140625" style="77"/>
    <col min="6951" max="6953" width="0" style="77" hidden="1" customWidth="1"/>
    <col min="6954" max="7170" width="9.140625" style="77"/>
    <col min="7171" max="7171" width="6.42578125" style="77" customWidth="1"/>
    <col min="7172" max="7172" width="33.5703125" style="77" customWidth="1"/>
    <col min="7173" max="7173" width="33.42578125" style="77" bestFit="1" customWidth="1"/>
    <col min="7174" max="7174" width="40" style="77" bestFit="1" customWidth="1"/>
    <col min="7175" max="7175" width="17.42578125" style="77" bestFit="1" customWidth="1"/>
    <col min="7176" max="7203" width="5.7109375" style="77" customWidth="1"/>
    <col min="7204" max="7204" width="6.42578125" style="77" customWidth="1"/>
    <col min="7205" max="7206" width="9.140625" style="77"/>
    <col min="7207" max="7209" width="0" style="77" hidden="1" customWidth="1"/>
    <col min="7210" max="7426" width="9.140625" style="77"/>
    <col min="7427" max="7427" width="6.42578125" style="77" customWidth="1"/>
    <col min="7428" max="7428" width="33.5703125" style="77" customWidth="1"/>
    <col min="7429" max="7429" width="33.42578125" style="77" bestFit="1" customWidth="1"/>
    <col min="7430" max="7430" width="40" style="77" bestFit="1" customWidth="1"/>
    <col min="7431" max="7431" width="17.42578125" style="77" bestFit="1" customWidth="1"/>
    <col min="7432" max="7459" width="5.7109375" style="77" customWidth="1"/>
    <col min="7460" max="7460" width="6.42578125" style="77" customWidth="1"/>
    <col min="7461" max="7462" width="9.140625" style="77"/>
    <col min="7463" max="7465" width="0" style="77" hidden="1" customWidth="1"/>
    <col min="7466" max="7682" width="9.140625" style="77"/>
    <col min="7683" max="7683" width="6.42578125" style="77" customWidth="1"/>
    <col min="7684" max="7684" width="33.5703125" style="77" customWidth="1"/>
    <col min="7685" max="7685" width="33.42578125" style="77" bestFit="1" customWidth="1"/>
    <col min="7686" max="7686" width="40" style="77" bestFit="1" customWidth="1"/>
    <col min="7687" max="7687" width="17.42578125" style="77" bestFit="1" customWidth="1"/>
    <col min="7688" max="7715" width="5.7109375" style="77" customWidth="1"/>
    <col min="7716" max="7716" width="6.42578125" style="77" customWidth="1"/>
    <col min="7717" max="7718" width="9.140625" style="77"/>
    <col min="7719" max="7721" width="0" style="77" hidden="1" customWidth="1"/>
    <col min="7722" max="7938" width="9.140625" style="77"/>
    <col min="7939" max="7939" width="6.42578125" style="77" customWidth="1"/>
    <col min="7940" max="7940" width="33.5703125" style="77" customWidth="1"/>
    <col min="7941" max="7941" width="33.42578125" style="77" bestFit="1" customWidth="1"/>
    <col min="7942" max="7942" width="40" style="77" bestFit="1" customWidth="1"/>
    <col min="7943" max="7943" width="17.42578125" style="77" bestFit="1" customWidth="1"/>
    <col min="7944" max="7971" width="5.7109375" style="77" customWidth="1"/>
    <col min="7972" max="7972" width="6.42578125" style="77" customWidth="1"/>
    <col min="7973" max="7974" width="9.140625" style="77"/>
    <col min="7975" max="7977" width="0" style="77" hidden="1" customWidth="1"/>
    <col min="7978" max="8194" width="9.140625" style="77"/>
    <col min="8195" max="8195" width="6.42578125" style="77" customWidth="1"/>
    <col min="8196" max="8196" width="33.5703125" style="77" customWidth="1"/>
    <col min="8197" max="8197" width="33.42578125" style="77" bestFit="1" customWidth="1"/>
    <col min="8198" max="8198" width="40" style="77" bestFit="1" customWidth="1"/>
    <col min="8199" max="8199" width="17.42578125" style="77" bestFit="1" customWidth="1"/>
    <col min="8200" max="8227" width="5.7109375" style="77" customWidth="1"/>
    <col min="8228" max="8228" width="6.42578125" style="77" customWidth="1"/>
    <col min="8229" max="8230" width="9.140625" style="77"/>
    <col min="8231" max="8233" width="0" style="77" hidden="1" customWidth="1"/>
    <col min="8234" max="8450" width="9.140625" style="77"/>
    <col min="8451" max="8451" width="6.42578125" style="77" customWidth="1"/>
    <col min="8452" max="8452" width="33.5703125" style="77" customWidth="1"/>
    <col min="8453" max="8453" width="33.42578125" style="77" bestFit="1" customWidth="1"/>
    <col min="8454" max="8454" width="40" style="77" bestFit="1" customWidth="1"/>
    <col min="8455" max="8455" width="17.42578125" style="77" bestFit="1" customWidth="1"/>
    <col min="8456" max="8483" width="5.7109375" style="77" customWidth="1"/>
    <col min="8484" max="8484" width="6.42578125" style="77" customWidth="1"/>
    <col min="8485" max="8486" width="9.140625" style="77"/>
    <col min="8487" max="8489" width="0" style="77" hidden="1" customWidth="1"/>
    <col min="8490" max="8706" width="9.140625" style="77"/>
    <col min="8707" max="8707" width="6.42578125" style="77" customWidth="1"/>
    <col min="8708" max="8708" width="33.5703125" style="77" customWidth="1"/>
    <col min="8709" max="8709" width="33.42578125" style="77" bestFit="1" customWidth="1"/>
    <col min="8710" max="8710" width="40" style="77" bestFit="1" customWidth="1"/>
    <col min="8711" max="8711" width="17.42578125" style="77" bestFit="1" customWidth="1"/>
    <col min="8712" max="8739" width="5.7109375" style="77" customWidth="1"/>
    <col min="8740" max="8740" width="6.42578125" style="77" customWidth="1"/>
    <col min="8741" max="8742" width="9.140625" style="77"/>
    <col min="8743" max="8745" width="0" style="77" hidden="1" customWidth="1"/>
    <col min="8746" max="8962" width="9.140625" style="77"/>
    <col min="8963" max="8963" width="6.42578125" style="77" customWidth="1"/>
    <col min="8964" max="8964" width="33.5703125" style="77" customWidth="1"/>
    <col min="8965" max="8965" width="33.42578125" style="77" bestFit="1" customWidth="1"/>
    <col min="8966" max="8966" width="40" style="77" bestFit="1" customWidth="1"/>
    <col min="8967" max="8967" width="17.42578125" style="77" bestFit="1" customWidth="1"/>
    <col min="8968" max="8995" width="5.7109375" style="77" customWidth="1"/>
    <col min="8996" max="8996" width="6.42578125" style="77" customWidth="1"/>
    <col min="8997" max="8998" width="9.140625" style="77"/>
    <col min="8999" max="9001" width="0" style="77" hidden="1" customWidth="1"/>
    <col min="9002" max="9218" width="9.140625" style="77"/>
    <col min="9219" max="9219" width="6.42578125" style="77" customWidth="1"/>
    <col min="9220" max="9220" width="33.5703125" style="77" customWidth="1"/>
    <col min="9221" max="9221" width="33.42578125" style="77" bestFit="1" customWidth="1"/>
    <col min="9222" max="9222" width="40" style="77" bestFit="1" customWidth="1"/>
    <col min="9223" max="9223" width="17.42578125" style="77" bestFit="1" customWidth="1"/>
    <col min="9224" max="9251" width="5.7109375" style="77" customWidth="1"/>
    <col min="9252" max="9252" width="6.42578125" style="77" customWidth="1"/>
    <col min="9253" max="9254" width="9.140625" style="77"/>
    <col min="9255" max="9257" width="0" style="77" hidden="1" customWidth="1"/>
    <col min="9258" max="9474" width="9.140625" style="77"/>
    <col min="9475" max="9475" width="6.42578125" style="77" customWidth="1"/>
    <col min="9476" max="9476" width="33.5703125" style="77" customWidth="1"/>
    <col min="9477" max="9477" width="33.42578125" style="77" bestFit="1" customWidth="1"/>
    <col min="9478" max="9478" width="40" style="77" bestFit="1" customWidth="1"/>
    <col min="9479" max="9479" width="17.42578125" style="77" bestFit="1" customWidth="1"/>
    <col min="9480" max="9507" width="5.7109375" style="77" customWidth="1"/>
    <col min="9508" max="9508" width="6.42578125" style="77" customWidth="1"/>
    <col min="9509" max="9510" width="9.140625" style="77"/>
    <col min="9511" max="9513" width="0" style="77" hidden="1" customWidth="1"/>
    <col min="9514" max="9730" width="9.140625" style="77"/>
    <col min="9731" max="9731" width="6.42578125" style="77" customWidth="1"/>
    <col min="9732" max="9732" width="33.5703125" style="77" customWidth="1"/>
    <col min="9733" max="9733" width="33.42578125" style="77" bestFit="1" customWidth="1"/>
    <col min="9734" max="9734" width="40" style="77" bestFit="1" customWidth="1"/>
    <col min="9735" max="9735" width="17.42578125" style="77" bestFit="1" customWidth="1"/>
    <col min="9736" max="9763" width="5.7109375" style="77" customWidth="1"/>
    <col min="9764" max="9764" width="6.42578125" style="77" customWidth="1"/>
    <col min="9765" max="9766" width="9.140625" style="77"/>
    <col min="9767" max="9769" width="0" style="77" hidden="1" customWidth="1"/>
    <col min="9770" max="9986" width="9.140625" style="77"/>
    <col min="9987" max="9987" width="6.42578125" style="77" customWidth="1"/>
    <col min="9988" max="9988" width="33.5703125" style="77" customWidth="1"/>
    <col min="9989" max="9989" width="33.42578125" style="77" bestFit="1" customWidth="1"/>
    <col min="9990" max="9990" width="40" style="77" bestFit="1" customWidth="1"/>
    <col min="9991" max="9991" width="17.42578125" style="77" bestFit="1" customWidth="1"/>
    <col min="9992" max="10019" width="5.7109375" style="77" customWidth="1"/>
    <col min="10020" max="10020" width="6.42578125" style="77" customWidth="1"/>
    <col min="10021" max="10022" width="9.140625" style="77"/>
    <col min="10023" max="10025" width="0" style="77" hidden="1" customWidth="1"/>
    <col min="10026" max="10242" width="9.140625" style="77"/>
    <col min="10243" max="10243" width="6.42578125" style="77" customWidth="1"/>
    <col min="10244" max="10244" width="33.5703125" style="77" customWidth="1"/>
    <col min="10245" max="10245" width="33.42578125" style="77" bestFit="1" customWidth="1"/>
    <col min="10246" max="10246" width="40" style="77" bestFit="1" customWidth="1"/>
    <col min="10247" max="10247" width="17.42578125" style="77" bestFit="1" customWidth="1"/>
    <col min="10248" max="10275" width="5.7109375" style="77" customWidth="1"/>
    <col min="10276" max="10276" width="6.42578125" style="77" customWidth="1"/>
    <col min="10277" max="10278" width="9.140625" style="77"/>
    <col min="10279" max="10281" width="0" style="77" hidden="1" customWidth="1"/>
    <col min="10282" max="10498" width="9.140625" style="77"/>
    <col min="10499" max="10499" width="6.42578125" style="77" customWidth="1"/>
    <col min="10500" max="10500" width="33.5703125" style="77" customWidth="1"/>
    <col min="10501" max="10501" width="33.42578125" style="77" bestFit="1" customWidth="1"/>
    <col min="10502" max="10502" width="40" style="77" bestFit="1" customWidth="1"/>
    <col min="10503" max="10503" width="17.42578125" style="77" bestFit="1" customWidth="1"/>
    <col min="10504" max="10531" width="5.7109375" style="77" customWidth="1"/>
    <col min="10532" max="10532" width="6.42578125" style="77" customWidth="1"/>
    <col min="10533" max="10534" width="9.140625" style="77"/>
    <col min="10535" max="10537" width="0" style="77" hidden="1" customWidth="1"/>
    <col min="10538" max="10754" width="9.140625" style="77"/>
    <col min="10755" max="10755" width="6.42578125" style="77" customWidth="1"/>
    <col min="10756" max="10756" width="33.5703125" style="77" customWidth="1"/>
    <col min="10757" max="10757" width="33.42578125" style="77" bestFit="1" customWidth="1"/>
    <col min="10758" max="10758" width="40" style="77" bestFit="1" customWidth="1"/>
    <col min="10759" max="10759" width="17.42578125" style="77" bestFit="1" customWidth="1"/>
    <col min="10760" max="10787" width="5.7109375" style="77" customWidth="1"/>
    <col min="10788" max="10788" width="6.42578125" style="77" customWidth="1"/>
    <col min="10789" max="10790" width="9.140625" style="77"/>
    <col min="10791" max="10793" width="0" style="77" hidden="1" customWidth="1"/>
    <col min="10794" max="11010" width="9.140625" style="77"/>
    <col min="11011" max="11011" width="6.42578125" style="77" customWidth="1"/>
    <col min="11012" max="11012" width="33.5703125" style="77" customWidth="1"/>
    <col min="11013" max="11013" width="33.42578125" style="77" bestFit="1" customWidth="1"/>
    <col min="11014" max="11014" width="40" style="77" bestFit="1" customWidth="1"/>
    <col min="11015" max="11015" width="17.42578125" style="77" bestFit="1" customWidth="1"/>
    <col min="11016" max="11043" width="5.7109375" style="77" customWidth="1"/>
    <col min="11044" max="11044" width="6.42578125" style="77" customWidth="1"/>
    <col min="11045" max="11046" width="9.140625" style="77"/>
    <col min="11047" max="11049" width="0" style="77" hidden="1" customWidth="1"/>
    <col min="11050" max="11266" width="9.140625" style="77"/>
    <col min="11267" max="11267" width="6.42578125" style="77" customWidth="1"/>
    <col min="11268" max="11268" width="33.5703125" style="77" customWidth="1"/>
    <col min="11269" max="11269" width="33.42578125" style="77" bestFit="1" customWidth="1"/>
    <col min="11270" max="11270" width="40" style="77" bestFit="1" customWidth="1"/>
    <col min="11271" max="11271" width="17.42578125" style="77" bestFit="1" customWidth="1"/>
    <col min="11272" max="11299" width="5.7109375" style="77" customWidth="1"/>
    <col min="11300" max="11300" width="6.42578125" style="77" customWidth="1"/>
    <col min="11301" max="11302" width="9.140625" style="77"/>
    <col min="11303" max="11305" width="0" style="77" hidden="1" customWidth="1"/>
    <col min="11306" max="11522" width="9.140625" style="77"/>
    <col min="11523" max="11523" width="6.42578125" style="77" customWidth="1"/>
    <col min="11524" max="11524" width="33.5703125" style="77" customWidth="1"/>
    <col min="11525" max="11525" width="33.42578125" style="77" bestFit="1" customWidth="1"/>
    <col min="11526" max="11526" width="40" style="77" bestFit="1" customWidth="1"/>
    <col min="11527" max="11527" width="17.42578125" style="77" bestFit="1" customWidth="1"/>
    <col min="11528" max="11555" width="5.7109375" style="77" customWidth="1"/>
    <col min="11556" max="11556" width="6.42578125" style="77" customWidth="1"/>
    <col min="11557" max="11558" width="9.140625" style="77"/>
    <col min="11559" max="11561" width="0" style="77" hidden="1" customWidth="1"/>
    <col min="11562" max="11778" width="9.140625" style="77"/>
    <col min="11779" max="11779" width="6.42578125" style="77" customWidth="1"/>
    <col min="11780" max="11780" width="33.5703125" style="77" customWidth="1"/>
    <col min="11781" max="11781" width="33.42578125" style="77" bestFit="1" customWidth="1"/>
    <col min="11782" max="11782" width="40" style="77" bestFit="1" customWidth="1"/>
    <col min="11783" max="11783" width="17.42578125" style="77" bestFit="1" customWidth="1"/>
    <col min="11784" max="11811" width="5.7109375" style="77" customWidth="1"/>
    <col min="11812" max="11812" width="6.42578125" style="77" customWidth="1"/>
    <col min="11813" max="11814" width="9.140625" style="77"/>
    <col min="11815" max="11817" width="0" style="77" hidden="1" customWidth="1"/>
    <col min="11818" max="12034" width="9.140625" style="77"/>
    <col min="12035" max="12035" width="6.42578125" style="77" customWidth="1"/>
    <col min="12036" max="12036" width="33.5703125" style="77" customWidth="1"/>
    <col min="12037" max="12037" width="33.42578125" style="77" bestFit="1" customWidth="1"/>
    <col min="12038" max="12038" width="40" style="77" bestFit="1" customWidth="1"/>
    <col min="12039" max="12039" width="17.42578125" style="77" bestFit="1" customWidth="1"/>
    <col min="12040" max="12067" width="5.7109375" style="77" customWidth="1"/>
    <col min="12068" max="12068" width="6.42578125" style="77" customWidth="1"/>
    <col min="12069" max="12070" width="9.140625" style="77"/>
    <col min="12071" max="12073" width="0" style="77" hidden="1" customWidth="1"/>
    <col min="12074" max="12290" width="9.140625" style="77"/>
    <col min="12291" max="12291" width="6.42578125" style="77" customWidth="1"/>
    <col min="12292" max="12292" width="33.5703125" style="77" customWidth="1"/>
    <col min="12293" max="12293" width="33.42578125" style="77" bestFit="1" customWidth="1"/>
    <col min="12294" max="12294" width="40" style="77" bestFit="1" customWidth="1"/>
    <col min="12295" max="12295" width="17.42578125" style="77" bestFit="1" customWidth="1"/>
    <col min="12296" max="12323" width="5.7109375" style="77" customWidth="1"/>
    <col min="12324" max="12324" width="6.42578125" style="77" customWidth="1"/>
    <col min="12325" max="12326" width="9.140625" style="77"/>
    <col min="12327" max="12329" width="0" style="77" hidden="1" customWidth="1"/>
    <col min="12330" max="12546" width="9.140625" style="77"/>
    <col min="12547" max="12547" width="6.42578125" style="77" customWidth="1"/>
    <col min="12548" max="12548" width="33.5703125" style="77" customWidth="1"/>
    <col min="12549" max="12549" width="33.42578125" style="77" bestFit="1" customWidth="1"/>
    <col min="12550" max="12550" width="40" style="77" bestFit="1" customWidth="1"/>
    <col min="12551" max="12551" width="17.42578125" style="77" bestFit="1" customWidth="1"/>
    <col min="12552" max="12579" width="5.7109375" style="77" customWidth="1"/>
    <col min="12580" max="12580" width="6.42578125" style="77" customWidth="1"/>
    <col min="12581" max="12582" width="9.140625" style="77"/>
    <col min="12583" max="12585" width="0" style="77" hidden="1" customWidth="1"/>
    <col min="12586" max="12802" width="9.140625" style="77"/>
    <col min="12803" max="12803" width="6.42578125" style="77" customWidth="1"/>
    <col min="12804" max="12804" width="33.5703125" style="77" customWidth="1"/>
    <col min="12805" max="12805" width="33.42578125" style="77" bestFit="1" customWidth="1"/>
    <col min="12806" max="12806" width="40" style="77" bestFit="1" customWidth="1"/>
    <col min="12807" max="12807" width="17.42578125" style="77" bestFit="1" customWidth="1"/>
    <col min="12808" max="12835" width="5.7109375" style="77" customWidth="1"/>
    <col min="12836" max="12836" width="6.42578125" style="77" customWidth="1"/>
    <col min="12837" max="12838" width="9.140625" style="77"/>
    <col min="12839" max="12841" width="0" style="77" hidden="1" customWidth="1"/>
    <col min="12842" max="13058" width="9.140625" style="77"/>
    <col min="13059" max="13059" width="6.42578125" style="77" customWidth="1"/>
    <col min="13060" max="13060" width="33.5703125" style="77" customWidth="1"/>
    <col min="13061" max="13061" width="33.42578125" style="77" bestFit="1" customWidth="1"/>
    <col min="13062" max="13062" width="40" style="77" bestFit="1" customWidth="1"/>
    <col min="13063" max="13063" width="17.42578125" style="77" bestFit="1" customWidth="1"/>
    <col min="13064" max="13091" width="5.7109375" style="77" customWidth="1"/>
    <col min="13092" max="13092" width="6.42578125" style="77" customWidth="1"/>
    <col min="13093" max="13094" width="9.140625" style="77"/>
    <col min="13095" max="13097" width="0" style="77" hidden="1" customWidth="1"/>
    <col min="13098" max="13314" width="9.140625" style="77"/>
    <col min="13315" max="13315" width="6.42578125" style="77" customWidth="1"/>
    <col min="13316" max="13316" width="33.5703125" style="77" customWidth="1"/>
    <col min="13317" max="13317" width="33.42578125" style="77" bestFit="1" customWidth="1"/>
    <col min="13318" max="13318" width="40" style="77" bestFit="1" customWidth="1"/>
    <col min="13319" max="13319" width="17.42578125" style="77" bestFit="1" customWidth="1"/>
    <col min="13320" max="13347" width="5.7109375" style="77" customWidth="1"/>
    <col min="13348" max="13348" width="6.42578125" style="77" customWidth="1"/>
    <col min="13349" max="13350" width="9.140625" style="77"/>
    <col min="13351" max="13353" width="0" style="77" hidden="1" customWidth="1"/>
    <col min="13354" max="13570" width="9.140625" style="77"/>
    <col min="13571" max="13571" width="6.42578125" style="77" customWidth="1"/>
    <col min="13572" max="13572" width="33.5703125" style="77" customWidth="1"/>
    <col min="13573" max="13573" width="33.42578125" style="77" bestFit="1" customWidth="1"/>
    <col min="13574" max="13574" width="40" style="77" bestFit="1" customWidth="1"/>
    <col min="13575" max="13575" width="17.42578125" style="77" bestFit="1" customWidth="1"/>
    <col min="13576" max="13603" width="5.7109375" style="77" customWidth="1"/>
    <col min="13604" max="13604" width="6.42578125" style="77" customWidth="1"/>
    <col min="13605" max="13606" width="9.140625" style="77"/>
    <col min="13607" max="13609" width="0" style="77" hidden="1" customWidth="1"/>
    <col min="13610" max="13826" width="9.140625" style="77"/>
    <col min="13827" max="13827" width="6.42578125" style="77" customWidth="1"/>
    <col min="13828" max="13828" width="33.5703125" style="77" customWidth="1"/>
    <col min="13829" max="13829" width="33.42578125" style="77" bestFit="1" customWidth="1"/>
    <col min="13830" max="13830" width="40" style="77" bestFit="1" customWidth="1"/>
    <col min="13831" max="13831" width="17.42578125" style="77" bestFit="1" customWidth="1"/>
    <col min="13832" max="13859" width="5.7109375" style="77" customWidth="1"/>
    <col min="13860" max="13860" width="6.42578125" style="77" customWidth="1"/>
    <col min="13861" max="13862" width="9.140625" style="77"/>
    <col min="13863" max="13865" width="0" style="77" hidden="1" customWidth="1"/>
    <col min="13866" max="14082" width="9.140625" style="77"/>
    <col min="14083" max="14083" width="6.42578125" style="77" customWidth="1"/>
    <col min="14084" max="14084" width="33.5703125" style="77" customWidth="1"/>
    <col min="14085" max="14085" width="33.42578125" style="77" bestFit="1" customWidth="1"/>
    <col min="14086" max="14086" width="40" style="77" bestFit="1" customWidth="1"/>
    <col min="14087" max="14087" width="17.42578125" style="77" bestFit="1" customWidth="1"/>
    <col min="14088" max="14115" width="5.7109375" style="77" customWidth="1"/>
    <col min="14116" max="14116" width="6.42578125" style="77" customWidth="1"/>
    <col min="14117" max="14118" width="9.140625" style="77"/>
    <col min="14119" max="14121" width="0" style="77" hidden="1" customWidth="1"/>
    <col min="14122" max="14338" width="9.140625" style="77"/>
    <col min="14339" max="14339" width="6.42578125" style="77" customWidth="1"/>
    <col min="14340" max="14340" width="33.5703125" style="77" customWidth="1"/>
    <col min="14341" max="14341" width="33.42578125" style="77" bestFit="1" customWidth="1"/>
    <col min="14342" max="14342" width="40" style="77" bestFit="1" customWidth="1"/>
    <col min="14343" max="14343" width="17.42578125" style="77" bestFit="1" customWidth="1"/>
    <col min="14344" max="14371" width="5.7109375" style="77" customWidth="1"/>
    <col min="14372" max="14372" width="6.42578125" style="77" customWidth="1"/>
    <col min="14373" max="14374" width="9.140625" style="77"/>
    <col min="14375" max="14377" width="0" style="77" hidden="1" customWidth="1"/>
    <col min="14378" max="14594" width="9.140625" style="77"/>
    <col min="14595" max="14595" width="6.42578125" style="77" customWidth="1"/>
    <col min="14596" max="14596" width="33.5703125" style="77" customWidth="1"/>
    <col min="14597" max="14597" width="33.42578125" style="77" bestFit="1" customWidth="1"/>
    <col min="14598" max="14598" width="40" style="77" bestFit="1" customWidth="1"/>
    <col min="14599" max="14599" width="17.42578125" style="77" bestFit="1" customWidth="1"/>
    <col min="14600" max="14627" width="5.7109375" style="77" customWidth="1"/>
    <col min="14628" max="14628" width="6.42578125" style="77" customWidth="1"/>
    <col min="14629" max="14630" width="9.140625" style="77"/>
    <col min="14631" max="14633" width="0" style="77" hidden="1" customWidth="1"/>
    <col min="14634" max="14850" width="9.140625" style="77"/>
    <col min="14851" max="14851" width="6.42578125" style="77" customWidth="1"/>
    <col min="14852" max="14852" width="33.5703125" style="77" customWidth="1"/>
    <col min="14853" max="14853" width="33.42578125" style="77" bestFit="1" customWidth="1"/>
    <col min="14854" max="14854" width="40" style="77" bestFit="1" customWidth="1"/>
    <col min="14855" max="14855" width="17.42578125" style="77" bestFit="1" customWidth="1"/>
    <col min="14856" max="14883" width="5.7109375" style="77" customWidth="1"/>
    <col min="14884" max="14884" width="6.42578125" style="77" customWidth="1"/>
    <col min="14885" max="14886" width="9.140625" style="77"/>
    <col min="14887" max="14889" width="0" style="77" hidden="1" customWidth="1"/>
    <col min="14890" max="15106" width="9.140625" style="77"/>
    <col min="15107" max="15107" width="6.42578125" style="77" customWidth="1"/>
    <col min="15108" max="15108" width="33.5703125" style="77" customWidth="1"/>
    <col min="15109" max="15109" width="33.42578125" style="77" bestFit="1" customWidth="1"/>
    <col min="15110" max="15110" width="40" style="77" bestFit="1" customWidth="1"/>
    <col min="15111" max="15111" width="17.42578125" style="77" bestFit="1" customWidth="1"/>
    <col min="15112" max="15139" width="5.7109375" style="77" customWidth="1"/>
    <col min="15140" max="15140" width="6.42578125" style="77" customWidth="1"/>
    <col min="15141" max="15142" width="9.140625" style="77"/>
    <col min="15143" max="15145" width="0" style="77" hidden="1" customWidth="1"/>
    <col min="15146" max="15362" width="9.140625" style="77"/>
    <col min="15363" max="15363" width="6.42578125" style="77" customWidth="1"/>
    <col min="15364" max="15364" width="33.5703125" style="77" customWidth="1"/>
    <col min="15365" max="15365" width="33.42578125" style="77" bestFit="1" customWidth="1"/>
    <col min="15366" max="15366" width="40" style="77" bestFit="1" customWidth="1"/>
    <col min="15367" max="15367" width="17.42578125" style="77" bestFit="1" customWidth="1"/>
    <col min="15368" max="15395" width="5.7109375" style="77" customWidth="1"/>
    <col min="15396" max="15396" width="6.42578125" style="77" customWidth="1"/>
    <col min="15397" max="15398" width="9.140625" style="77"/>
    <col min="15399" max="15401" width="0" style="77" hidden="1" customWidth="1"/>
    <col min="15402" max="15618" width="9.140625" style="77"/>
    <col min="15619" max="15619" width="6.42578125" style="77" customWidth="1"/>
    <col min="15620" max="15620" width="33.5703125" style="77" customWidth="1"/>
    <col min="15621" max="15621" width="33.42578125" style="77" bestFit="1" customWidth="1"/>
    <col min="15622" max="15622" width="40" style="77" bestFit="1" customWidth="1"/>
    <col min="15623" max="15623" width="17.42578125" style="77" bestFit="1" customWidth="1"/>
    <col min="15624" max="15651" width="5.7109375" style="77" customWidth="1"/>
    <col min="15652" max="15652" width="6.42578125" style="77" customWidth="1"/>
    <col min="15653" max="15654" width="9.140625" style="77"/>
    <col min="15655" max="15657" width="0" style="77" hidden="1" customWidth="1"/>
    <col min="15658" max="15874" width="9.140625" style="77"/>
    <col min="15875" max="15875" width="6.42578125" style="77" customWidth="1"/>
    <col min="15876" max="15876" width="33.5703125" style="77" customWidth="1"/>
    <col min="15877" max="15877" width="33.42578125" style="77" bestFit="1" customWidth="1"/>
    <col min="15878" max="15878" width="40" style="77" bestFit="1" customWidth="1"/>
    <col min="15879" max="15879" width="17.42578125" style="77" bestFit="1" customWidth="1"/>
    <col min="15880" max="15907" width="5.7109375" style="77" customWidth="1"/>
    <col min="15908" max="15908" width="6.42578125" style="77" customWidth="1"/>
    <col min="15909" max="15910" width="9.140625" style="77"/>
    <col min="15911" max="15913" width="0" style="77" hidden="1" customWidth="1"/>
    <col min="15914" max="16130" width="9.140625" style="77"/>
    <col min="16131" max="16131" width="6.42578125" style="77" customWidth="1"/>
    <col min="16132" max="16132" width="33.5703125" style="77" customWidth="1"/>
    <col min="16133" max="16133" width="33.42578125" style="77" bestFit="1" customWidth="1"/>
    <col min="16134" max="16134" width="40" style="77" bestFit="1" customWidth="1"/>
    <col min="16135" max="16135" width="17.42578125" style="77" bestFit="1" customWidth="1"/>
    <col min="16136" max="16163" width="5.7109375" style="77" customWidth="1"/>
    <col min="16164" max="16164" width="6.42578125" style="77" customWidth="1"/>
    <col min="16165" max="16166" width="9.140625" style="77"/>
    <col min="16167" max="16169" width="0" style="77" hidden="1" customWidth="1"/>
    <col min="16170" max="16384" width="9.140625" style="77"/>
  </cols>
  <sheetData>
    <row r="1" spans="2:41" ht="18.75" customHeight="1" x14ac:dyDescent="0.3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M1" s="77">
        <v>1</v>
      </c>
      <c r="AO1" s="77" t="e">
        <f>MIN(AO2:AO21)</f>
        <v>#DIV/0!</v>
      </c>
    </row>
    <row r="2" spans="2:41" s="90" customFormat="1" ht="18.75" customHeight="1" x14ac:dyDescent="0.35">
      <c r="B2" s="42" t="s">
        <v>92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M2" s="90">
        <f>AM1+1</f>
        <v>2</v>
      </c>
    </row>
    <row r="3" spans="2:41" s="90" customFormat="1" ht="18.75" customHeight="1" x14ac:dyDescent="0.35">
      <c r="B3" s="79" t="s">
        <v>79</v>
      </c>
      <c r="C3" s="79"/>
      <c r="D3" s="79"/>
      <c r="E3" s="79"/>
      <c r="F3" s="79"/>
      <c r="G3" s="79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M3" s="90">
        <f t="shared" ref="AM3:AM9" si="0">AM2+1</f>
        <v>3</v>
      </c>
    </row>
    <row r="4" spans="2:41" s="90" customFormat="1" ht="18.75" customHeight="1" x14ac:dyDescent="0.35">
      <c r="B4" s="80" t="s">
        <v>80</v>
      </c>
      <c r="C4" s="45"/>
      <c r="D4" s="80"/>
      <c r="E4" s="80"/>
      <c r="F4" s="80"/>
      <c r="G4" s="80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</row>
    <row r="5" spans="2:41" ht="18.75" customHeight="1" x14ac:dyDescent="0.3">
      <c r="B5" s="82"/>
      <c r="C5" s="2"/>
    </row>
    <row r="6" spans="2:41" ht="13.5" customHeight="1" x14ac:dyDescent="0.3">
      <c r="B6" s="296" t="s">
        <v>0</v>
      </c>
      <c r="C6" s="297" t="s">
        <v>39</v>
      </c>
      <c r="D6" s="297"/>
      <c r="E6" s="303" t="s">
        <v>91</v>
      </c>
      <c r="F6" s="297" t="s">
        <v>81</v>
      </c>
      <c r="G6" s="297" t="s">
        <v>82</v>
      </c>
      <c r="H6" s="296" t="s">
        <v>84</v>
      </c>
      <c r="I6" s="296"/>
      <c r="J6" s="296"/>
      <c r="K6" s="296"/>
      <c r="L6" s="296"/>
      <c r="M6" s="296" t="s">
        <v>90</v>
      </c>
      <c r="N6" s="296"/>
      <c r="O6" s="296"/>
      <c r="P6" s="296"/>
      <c r="Q6" s="296"/>
      <c r="R6" s="296" t="s">
        <v>85</v>
      </c>
      <c r="S6" s="296"/>
      <c r="T6" s="296"/>
      <c r="U6" s="296"/>
      <c r="V6" s="296"/>
      <c r="W6" s="296" t="s">
        <v>86</v>
      </c>
      <c r="X6" s="296"/>
      <c r="Y6" s="296"/>
      <c r="Z6" s="296"/>
      <c r="AA6" s="296"/>
      <c r="AB6" s="299" t="s">
        <v>1</v>
      </c>
      <c r="AC6" s="299"/>
      <c r="AD6" s="299"/>
      <c r="AE6" s="299"/>
      <c r="AF6" s="299"/>
      <c r="AG6" s="299" t="s">
        <v>87</v>
      </c>
      <c r="AH6" s="299"/>
      <c r="AI6" s="299"/>
      <c r="AJ6" s="299"/>
      <c r="AK6" s="83"/>
      <c r="AM6" s="77" t="e">
        <f>#REF!+1</f>
        <v>#REF!</v>
      </c>
    </row>
    <row r="7" spans="2:41" ht="15" customHeight="1" x14ac:dyDescent="0.3">
      <c r="B7" s="296"/>
      <c r="C7" s="297"/>
      <c r="D7" s="297"/>
      <c r="E7" s="304"/>
      <c r="F7" s="297"/>
      <c r="G7" s="297"/>
      <c r="H7" s="35" t="s">
        <v>2</v>
      </c>
      <c r="I7" s="35" t="s">
        <v>3</v>
      </c>
      <c r="J7" s="35" t="s">
        <v>4</v>
      </c>
      <c r="K7" s="296" t="s">
        <v>5</v>
      </c>
      <c r="L7" s="296"/>
      <c r="M7" s="35" t="s">
        <v>2</v>
      </c>
      <c r="N7" s="35" t="s">
        <v>3</v>
      </c>
      <c r="O7" s="35" t="s">
        <v>4</v>
      </c>
      <c r="P7" s="296" t="s">
        <v>5</v>
      </c>
      <c r="Q7" s="296"/>
      <c r="R7" s="35" t="s">
        <v>2</v>
      </c>
      <c r="S7" s="35" t="s">
        <v>3</v>
      </c>
      <c r="T7" s="35" t="s">
        <v>4</v>
      </c>
      <c r="U7" s="296" t="s">
        <v>5</v>
      </c>
      <c r="V7" s="296"/>
      <c r="W7" s="35" t="s">
        <v>2</v>
      </c>
      <c r="X7" s="35" t="s">
        <v>3</v>
      </c>
      <c r="Y7" s="35" t="s">
        <v>4</v>
      </c>
      <c r="Z7" s="296" t="s">
        <v>5</v>
      </c>
      <c r="AA7" s="296"/>
      <c r="AB7" s="35" t="s">
        <v>2</v>
      </c>
      <c r="AC7" s="35" t="s">
        <v>3</v>
      </c>
      <c r="AD7" s="35" t="s">
        <v>4</v>
      </c>
      <c r="AE7" s="296" t="s">
        <v>5</v>
      </c>
      <c r="AF7" s="296"/>
      <c r="AG7" s="35" t="s">
        <v>2</v>
      </c>
      <c r="AH7" s="35" t="s">
        <v>3</v>
      </c>
      <c r="AI7" s="35" t="s">
        <v>4</v>
      </c>
      <c r="AJ7" s="35" t="s">
        <v>6</v>
      </c>
      <c r="AK7" s="83"/>
      <c r="AM7" s="77" t="e">
        <f t="shared" si="0"/>
        <v>#REF!</v>
      </c>
    </row>
    <row r="8" spans="2:41" ht="15.75" customHeight="1" x14ac:dyDescent="0.3">
      <c r="B8" s="296"/>
      <c r="C8" s="297"/>
      <c r="D8" s="297"/>
      <c r="E8" s="305"/>
      <c r="F8" s="297"/>
      <c r="G8" s="297"/>
      <c r="H8" s="36" t="s">
        <v>7</v>
      </c>
      <c r="I8" s="36" t="s">
        <v>7</v>
      </c>
      <c r="J8" s="36" t="s">
        <v>7</v>
      </c>
      <c r="K8" s="36" t="s">
        <v>7</v>
      </c>
      <c r="L8" s="36" t="s">
        <v>8</v>
      </c>
      <c r="M8" s="36" t="s">
        <v>7</v>
      </c>
      <c r="N8" s="36" t="s">
        <v>7</v>
      </c>
      <c r="O8" s="36" t="s">
        <v>7</v>
      </c>
      <c r="P8" s="36" t="s">
        <v>7</v>
      </c>
      <c r="Q8" s="36" t="s">
        <v>8</v>
      </c>
      <c r="R8" s="36" t="s">
        <v>7</v>
      </c>
      <c r="S8" s="36" t="s">
        <v>7</v>
      </c>
      <c r="T8" s="36" t="s">
        <v>7</v>
      </c>
      <c r="U8" s="36" t="s">
        <v>7</v>
      </c>
      <c r="V8" s="36" t="s">
        <v>8</v>
      </c>
      <c r="W8" s="36" t="s">
        <v>7</v>
      </c>
      <c r="X8" s="36" t="s">
        <v>7</v>
      </c>
      <c r="Y8" s="36" t="s">
        <v>7</v>
      </c>
      <c r="Z8" s="36" t="s">
        <v>7</v>
      </c>
      <c r="AA8" s="36" t="s">
        <v>8</v>
      </c>
      <c r="AB8" s="36" t="s">
        <v>7</v>
      </c>
      <c r="AC8" s="36" t="s">
        <v>7</v>
      </c>
      <c r="AD8" s="36" t="s">
        <v>7</v>
      </c>
      <c r="AE8" s="36" t="s">
        <v>7</v>
      </c>
      <c r="AF8" s="36" t="s">
        <v>8</v>
      </c>
      <c r="AG8" s="36" t="s">
        <v>9</v>
      </c>
      <c r="AH8" s="36" t="s">
        <v>9</v>
      </c>
      <c r="AI8" s="36" t="s">
        <v>9</v>
      </c>
      <c r="AJ8" s="36" t="s">
        <v>9</v>
      </c>
      <c r="AK8" s="83"/>
      <c r="AM8" s="77" t="e">
        <f t="shared" si="0"/>
        <v>#REF!</v>
      </c>
    </row>
    <row r="9" spans="2:41" s="83" customFormat="1" ht="15" customHeight="1" x14ac:dyDescent="0.3">
      <c r="B9" s="37">
        <v>1</v>
      </c>
      <c r="C9" s="298">
        <v>2</v>
      </c>
      <c r="D9" s="298"/>
      <c r="E9" s="37">
        <v>3</v>
      </c>
      <c r="F9" s="37">
        <v>4</v>
      </c>
      <c r="G9" s="37">
        <v>5</v>
      </c>
      <c r="H9" s="37">
        <v>6</v>
      </c>
      <c r="I9" s="37">
        <v>7</v>
      </c>
      <c r="J9" s="37">
        <v>8</v>
      </c>
      <c r="K9" s="37">
        <v>9</v>
      </c>
      <c r="L9" s="37">
        <v>10</v>
      </c>
      <c r="M9" s="37">
        <v>11</v>
      </c>
      <c r="N9" s="37">
        <v>12</v>
      </c>
      <c r="O9" s="37">
        <v>13</v>
      </c>
      <c r="P9" s="37">
        <v>14</v>
      </c>
      <c r="Q9" s="37">
        <v>15</v>
      </c>
      <c r="R9" s="37">
        <v>16</v>
      </c>
      <c r="S9" s="37">
        <v>17</v>
      </c>
      <c r="T9" s="37">
        <v>18</v>
      </c>
      <c r="U9" s="37">
        <v>19</v>
      </c>
      <c r="V9" s="37">
        <v>20</v>
      </c>
      <c r="W9" s="37">
        <v>21</v>
      </c>
      <c r="X9" s="37">
        <v>22</v>
      </c>
      <c r="Y9" s="37">
        <v>23</v>
      </c>
      <c r="Z9" s="37">
        <v>24</v>
      </c>
      <c r="AA9" s="37">
        <v>25</v>
      </c>
      <c r="AB9" s="37">
        <v>26</v>
      </c>
      <c r="AC9" s="37">
        <v>27</v>
      </c>
      <c r="AD9" s="37">
        <v>28</v>
      </c>
      <c r="AE9" s="37">
        <v>29</v>
      </c>
      <c r="AF9" s="37">
        <v>30</v>
      </c>
      <c r="AG9" s="37">
        <v>31</v>
      </c>
      <c r="AH9" s="37">
        <v>32</v>
      </c>
      <c r="AI9" s="37">
        <v>33</v>
      </c>
      <c r="AJ9" s="37">
        <v>34</v>
      </c>
      <c r="AM9" s="83" t="e">
        <f t="shared" si="0"/>
        <v>#REF!</v>
      </c>
    </row>
    <row r="10" spans="2:41" x14ac:dyDescent="0.3">
      <c r="B10" s="50">
        <v>1</v>
      </c>
      <c r="C10" s="62" t="s">
        <v>30</v>
      </c>
      <c r="D10" s="63"/>
      <c r="E10" s="51"/>
      <c r="F10" s="52"/>
      <c r="G10" s="52"/>
      <c r="H10" s="53"/>
      <c r="I10" s="53"/>
      <c r="J10" s="53"/>
      <c r="K10" s="53">
        <f>SUM(H10:J10)</f>
        <v>0</v>
      </c>
      <c r="L10" s="53" t="e">
        <f>K10/F10</f>
        <v>#DIV/0!</v>
      </c>
      <c r="M10" s="53"/>
      <c r="N10" s="53"/>
      <c r="O10" s="53"/>
      <c r="P10" s="53">
        <f>SUM(M10:O10)</f>
        <v>0</v>
      </c>
      <c r="Q10" s="53" t="e">
        <f>P10/F10</f>
        <v>#DIV/0!</v>
      </c>
      <c r="R10" s="53"/>
      <c r="S10" s="53"/>
      <c r="T10" s="53"/>
      <c r="U10" s="53">
        <f>SUM(R10:T10)</f>
        <v>0</v>
      </c>
      <c r="V10" s="53" t="e">
        <f>U10/F10</f>
        <v>#DIV/0!</v>
      </c>
      <c r="W10" s="53"/>
      <c r="X10" s="53"/>
      <c r="Y10" s="53"/>
      <c r="Z10" s="53">
        <f>SUM(W10:Y10)</f>
        <v>0</v>
      </c>
      <c r="AA10" s="53" t="e">
        <f>Z10/F10</f>
        <v>#DIV/0!</v>
      </c>
      <c r="AB10" s="53">
        <f>H10+M10+R10+W10</f>
        <v>0</v>
      </c>
      <c r="AC10" s="53">
        <f>I10+N10+S10+X10</f>
        <v>0</v>
      </c>
      <c r="AD10" s="53">
        <f t="shared" ref="AD10:AD21" si="1">J10+O10+T10+Y10</f>
        <v>0</v>
      </c>
      <c r="AE10" s="53">
        <f>SUM(AB10:AD10)</f>
        <v>0</v>
      </c>
      <c r="AF10" s="53" t="e">
        <f>AE10/F10</f>
        <v>#DIV/0!</v>
      </c>
      <c r="AG10" s="53"/>
      <c r="AH10" s="53"/>
      <c r="AI10" s="53"/>
      <c r="AJ10" s="53">
        <f>SUM(AG10:AI10)/3</f>
        <v>0</v>
      </c>
      <c r="AM10" s="77" t="e">
        <f>AM9+1</f>
        <v>#REF!</v>
      </c>
      <c r="AN10" s="84" t="e">
        <f>SUM(H10:AJ10)</f>
        <v>#DIV/0!</v>
      </c>
      <c r="AO10" s="77" t="e">
        <f>IF(AN10&gt;0,AM10,"")</f>
        <v>#DIV/0!</v>
      </c>
    </row>
    <row r="11" spans="2:41" x14ac:dyDescent="0.3">
      <c r="B11" s="54">
        <v>2</v>
      </c>
      <c r="C11" s="64" t="s">
        <v>30</v>
      </c>
      <c r="D11" s="65"/>
      <c r="E11" s="55"/>
      <c r="F11" s="56"/>
      <c r="G11" s="56"/>
      <c r="H11" s="57"/>
      <c r="I11" s="57"/>
      <c r="J11" s="57"/>
      <c r="K11" s="57">
        <f t="shared" ref="K11:K21" si="2">SUM(H11:J11)</f>
        <v>0</v>
      </c>
      <c r="L11" s="57" t="e">
        <f t="shared" ref="L11:L22" si="3">K11/F11</f>
        <v>#DIV/0!</v>
      </c>
      <c r="M11" s="57"/>
      <c r="N11" s="57"/>
      <c r="O11" s="57"/>
      <c r="P11" s="57">
        <f t="shared" ref="P11:P21" si="4">SUM(M11:O11)</f>
        <v>0</v>
      </c>
      <c r="Q11" s="57" t="e">
        <f t="shared" ref="Q11:Q22" si="5">P11/F11</f>
        <v>#DIV/0!</v>
      </c>
      <c r="R11" s="57"/>
      <c r="S11" s="57"/>
      <c r="T11" s="57"/>
      <c r="U11" s="57">
        <f t="shared" ref="U11:U21" si="6">SUM(R11:T11)</f>
        <v>0</v>
      </c>
      <c r="V11" s="57" t="e">
        <f t="shared" ref="V11:V22" si="7">U11/F11</f>
        <v>#DIV/0!</v>
      </c>
      <c r="W11" s="57"/>
      <c r="X11" s="57"/>
      <c r="Y11" s="57"/>
      <c r="Z11" s="57">
        <f t="shared" ref="Z11:Z21" si="8">SUM(W11:Y11)</f>
        <v>0</v>
      </c>
      <c r="AA11" s="57" t="e">
        <f t="shared" ref="AA11:AA22" si="9">Z11/F11</f>
        <v>#DIV/0!</v>
      </c>
      <c r="AB11" s="57">
        <f t="shared" ref="AB11:AC21" si="10">H11+M11+R11+W11</f>
        <v>0</v>
      </c>
      <c r="AC11" s="57">
        <f t="shared" si="10"/>
        <v>0</v>
      </c>
      <c r="AD11" s="57">
        <f t="shared" si="1"/>
        <v>0</v>
      </c>
      <c r="AE11" s="57">
        <f t="shared" ref="AE11:AE21" si="11">SUM(AB11:AD11)</f>
        <v>0</v>
      </c>
      <c r="AF11" s="57" t="e">
        <f t="shared" ref="AF11:AF22" si="12">AE11/F11</f>
        <v>#DIV/0!</v>
      </c>
      <c r="AG11" s="57"/>
      <c r="AH11" s="57"/>
      <c r="AI11" s="57"/>
      <c r="AJ11" s="57">
        <f t="shared" ref="AJ11:AJ21" si="13">SUM(AG11:AI11)/3</f>
        <v>0</v>
      </c>
      <c r="AN11" s="84"/>
    </row>
    <row r="12" spans="2:41" x14ac:dyDescent="0.3">
      <c r="B12" s="54">
        <v>3</v>
      </c>
      <c r="C12" s="64" t="s">
        <v>30</v>
      </c>
      <c r="D12" s="65"/>
      <c r="E12" s="55"/>
      <c r="F12" s="56"/>
      <c r="G12" s="56"/>
      <c r="H12" s="57"/>
      <c r="I12" s="57"/>
      <c r="J12" s="57"/>
      <c r="K12" s="57">
        <f t="shared" si="2"/>
        <v>0</v>
      </c>
      <c r="L12" s="57" t="e">
        <f t="shared" si="3"/>
        <v>#DIV/0!</v>
      </c>
      <c r="M12" s="57"/>
      <c r="N12" s="57"/>
      <c r="O12" s="57"/>
      <c r="P12" s="57">
        <f t="shared" si="4"/>
        <v>0</v>
      </c>
      <c r="Q12" s="57" t="e">
        <f t="shared" si="5"/>
        <v>#DIV/0!</v>
      </c>
      <c r="R12" s="57"/>
      <c r="S12" s="57"/>
      <c r="T12" s="57"/>
      <c r="U12" s="57">
        <f t="shared" si="6"/>
        <v>0</v>
      </c>
      <c r="V12" s="57" t="e">
        <f t="shared" si="7"/>
        <v>#DIV/0!</v>
      </c>
      <c r="W12" s="57"/>
      <c r="X12" s="57"/>
      <c r="Y12" s="57"/>
      <c r="Z12" s="57">
        <f t="shared" si="8"/>
        <v>0</v>
      </c>
      <c r="AA12" s="57" t="e">
        <f t="shared" si="9"/>
        <v>#DIV/0!</v>
      </c>
      <c r="AB12" s="57">
        <f t="shared" si="10"/>
        <v>0</v>
      </c>
      <c r="AC12" s="57">
        <f t="shared" si="10"/>
        <v>0</v>
      </c>
      <c r="AD12" s="57">
        <f t="shared" si="1"/>
        <v>0</v>
      </c>
      <c r="AE12" s="57">
        <f t="shared" si="11"/>
        <v>0</v>
      </c>
      <c r="AF12" s="57" t="e">
        <f t="shared" si="12"/>
        <v>#DIV/0!</v>
      </c>
      <c r="AG12" s="57"/>
      <c r="AH12" s="57"/>
      <c r="AI12" s="57"/>
      <c r="AJ12" s="57">
        <f t="shared" si="13"/>
        <v>0</v>
      </c>
      <c r="AN12" s="84"/>
    </row>
    <row r="13" spans="2:41" x14ac:dyDescent="0.3">
      <c r="B13" s="54">
        <v>4</v>
      </c>
      <c r="C13" s="64" t="s">
        <v>30</v>
      </c>
      <c r="D13" s="65"/>
      <c r="E13" s="55"/>
      <c r="F13" s="56"/>
      <c r="G13" s="56"/>
      <c r="H13" s="57"/>
      <c r="I13" s="57"/>
      <c r="J13" s="57"/>
      <c r="K13" s="57">
        <f t="shared" si="2"/>
        <v>0</v>
      </c>
      <c r="L13" s="57" t="e">
        <f t="shared" si="3"/>
        <v>#DIV/0!</v>
      </c>
      <c r="M13" s="57"/>
      <c r="N13" s="57"/>
      <c r="O13" s="57"/>
      <c r="P13" s="57">
        <f t="shared" si="4"/>
        <v>0</v>
      </c>
      <c r="Q13" s="57" t="e">
        <f t="shared" si="5"/>
        <v>#DIV/0!</v>
      </c>
      <c r="R13" s="57"/>
      <c r="S13" s="57"/>
      <c r="T13" s="57"/>
      <c r="U13" s="57">
        <f t="shared" si="6"/>
        <v>0</v>
      </c>
      <c r="V13" s="57" t="e">
        <f t="shared" si="7"/>
        <v>#DIV/0!</v>
      </c>
      <c r="W13" s="57"/>
      <c r="X13" s="57"/>
      <c r="Y13" s="57"/>
      <c r="Z13" s="57">
        <f t="shared" si="8"/>
        <v>0</v>
      </c>
      <c r="AA13" s="57" t="e">
        <f t="shared" si="9"/>
        <v>#DIV/0!</v>
      </c>
      <c r="AB13" s="57">
        <f t="shared" si="10"/>
        <v>0</v>
      </c>
      <c r="AC13" s="57">
        <f t="shared" si="10"/>
        <v>0</v>
      </c>
      <c r="AD13" s="57">
        <f t="shared" si="1"/>
        <v>0</v>
      </c>
      <c r="AE13" s="57">
        <f t="shared" si="11"/>
        <v>0</v>
      </c>
      <c r="AF13" s="57" t="e">
        <f t="shared" si="12"/>
        <v>#DIV/0!</v>
      </c>
      <c r="AG13" s="57"/>
      <c r="AH13" s="57"/>
      <c r="AI13" s="57"/>
      <c r="AJ13" s="57">
        <f t="shared" si="13"/>
        <v>0</v>
      </c>
      <c r="AN13" s="84"/>
    </row>
    <row r="14" spans="2:41" x14ac:dyDescent="0.3">
      <c r="B14" s="54">
        <v>5</v>
      </c>
      <c r="C14" s="64" t="s">
        <v>30</v>
      </c>
      <c r="D14" s="65"/>
      <c r="E14" s="55"/>
      <c r="F14" s="56"/>
      <c r="G14" s="56"/>
      <c r="H14" s="57"/>
      <c r="I14" s="57"/>
      <c r="J14" s="57"/>
      <c r="K14" s="57">
        <f t="shared" si="2"/>
        <v>0</v>
      </c>
      <c r="L14" s="57" t="e">
        <f t="shared" si="3"/>
        <v>#DIV/0!</v>
      </c>
      <c r="M14" s="57"/>
      <c r="N14" s="57"/>
      <c r="O14" s="57"/>
      <c r="P14" s="57">
        <f t="shared" si="4"/>
        <v>0</v>
      </c>
      <c r="Q14" s="57" t="e">
        <f t="shared" si="5"/>
        <v>#DIV/0!</v>
      </c>
      <c r="R14" s="57"/>
      <c r="S14" s="57"/>
      <c r="T14" s="57"/>
      <c r="U14" s="57">
        <f t="shared" si="6"/>
        <v>0</v>
      </c>
      <c r="V14" s="57" t="e">
        <f t="shared" si="7"/>
        <v>#DIV/0!</v>
      </c>
      <c r="W14" s="57"/>
      <c r="X14" s="57"/>
      <c r="Y14" s="57"/>
      <c r="Z14" s="57">
        <f t="shared" si="8"/>
        <v>0</v>
      </c>
      <c r="AA14" s="57" t="e">
        <f t="shared" si="9"/>
        <v>#DIV/0!</v>
      </c>
      <c r="AB14" s="57">
        <f t="shared" si="10"/>
        <v>0</v>
      </c>
      <c r="AC14" s="57">
        <f t="shared" si="10"/>
        <v>0</v>
      </c>
      <c r="AD14" s="57">
        <f t="shared" si="1"/>
        <v>0</v>
      </c>
      <c r="AE14" s="57">
        <f t="shared" si="11"/>
        <v>0</v>
      </c>
      <c r="AF14" s="57" t="e">
        <f t="shared" si="12"/>
        <v>#DIV/0!</v>
      </c>
      <c r="AG14" s="57"/>
      <c r="AH14" s="57"/>
      <c r="AI14" s="57"/>
      <c r="AJ14" s="57">
        <f t="shared" si="13"/>
        <v>0</v>
      </c>
      <c r="AN14" s="84"/>
    </row>
    <row r="15" spans="2:41" x14ac:dyDescent="0.3">
      <c r="B15" s="54">
        <v>6</v>
      </c>
      <c r="C15" s="64" t="s">
        <v>30</v>
      </c>
      <c r="D15" s="65"/>
      <c r="E15" s="55"/>
      <c r="F15" s="56"/>
      <c r="G15" s="56"/>
      <c r="H15" s="57"/>
      <c r="I15" s="57"/>
      <c r="J15" s="57"/>
      <c r="K15" s="57">
        <f t="shared" si="2"/>
        <v>0</v>
      </c>
      <c r="L15" s="57" t="e">
        <f t="shared" si="3"/>
        <v>#DIV/0!</v>
      </c>
      <c r="M15" s="57"/>
      <c r="N15" s="57"/>
      <c r="O15" s="57"/>
      <c r="P15" s="57">
        <f t="shared" si="4"/>
        <v>0</v>
      </c>
      <c r="Q15" s="57" t="e">
        <f t="shared" si="5"/>
        <v>#DIV/0!</v>
      </c>
      <c r="R15" s="57"/>
      <c r="S15" s="57"/>
      <c r="T15" s="57"/>
      <c r="U15" s="57">
        <f t="shared" si="6"/>
        <v>0</v>
      </c>
      <c r="V15" s="57" t="e">
        <f t="shared" si="7"/>
        <v>#DIV/0!</v>
      </c>
      <c r="W15" s="57"/>
      <c r="X15" s="57"/>
      <c r="Y15" s="57"/>
      <c r="Z15" s="57">
        <f t="shared" si="8"/>
        <v>0</v>
      </c>
      <c r="AA15" s="57" t="e">
        <f t="shared" si="9"/>
        <v>#DIV/0!</v>
      </c>
      <c r="AB15" s="57">
        <f t="shared" si="10"/>
        <v>0</v>
      </c>
      <c r="AC15" s="57">
        <f t="shared" si="10"/>
        <v>0</v>
      </c>
      <c r="AD15" s="57">
        <f t="shared" si="1"/>
        <v>0</v>
      </c>
      <c r="AE15" s="57">
        <f t="shared" si="11"/>
        <v>0</v>
      </c>
      <c r="AF15" s="57" t="e">
        <f t="shared" si="12"/>
        <v>#DIV/0!</v>
      </c>
      <c r="AG15" s="57"/>
      <c r="AH15" s="57"/>
      <c r="AI15" s="57"/>
      <c r="AJ15" s="57">
        <f t="shared" si="13"/>
        <v>0</v>
      </c>
      <c r="AN15" s="84"/>
    </row>
    <row r="16" spans="2:41" x14ac:dyDescent="0.3">
      <c r="B16" s="54">
        <v>7</v>
      </c>
      <c r="C16" s="64" t="s">
        <v>30</v>
      </c>
      <c r="D16" s="65"/>
      <c r="E16" s="55"/>
      <c r="F16" s="56"/>
      <c r="G16" s="56"/>
      <c r="H16" s="57"/>
      <c r="I16" s="57"/>
      <c r="J16" s="57"/>
      <c r="K16" s="57">
        <f t="shared" si="2"/>
        <v>0</v>
      </c>
      <c r="L16" s="57" t="e">
        <f t="shared" si="3"/>
        <v>#DIV/0!</v>
      </c>
      <c r="M16" s="57"/>
      <c r="N16" s="57"/>
      <c r="O16" s="57"/>
      <c r="P16" s="57">
        <f t="shared" si="4"/>
        <v>0</v>
      </c>
      <c r="Q16" s="57" t="e">
        <f t="shared" si="5"/>
        <v>#DIV/0!</v>
      </c>
      <c r="R16" s="57"/>
      <c r="S16" s="57"/>
      <c r="T16" s="57"/>
      <c r="U16" s="57">
        <f t="shared" si="6"/>
        <v>0</v>
      </c>
      <c r="V16" s="57" t="e">
        <f t="shared" si="7"/>
        <v>#DIV/0!</v>
      </c>
      <c r="W16" s="57"/>
      <c r="X16" s="57"/>
      <c r="Y16" s="57"/>
      <c r="Z16" s="57">
        <f t="shared" si="8"/>
        <v>0</v>
      </c>
      <c r="AA16" s="57" t="e">
        <f t="shared" si="9"/>
        <v>#DIV/0!</v>
      </c>
      <c r="AB16" s="57">
        <f t="shared" si="10"/>
        <v>0</v>
      </c>
      <c r="AC16" s="57">
        <f t="shared" si="10"/>
        <v>0</v>
      </c>
      <c r="AD16" s="57">
        <f t="shared" si="1"/>
        <v>0</v>
      </c>
      <c r="AE16" s="57">
        <f t="shared" si="11"/>
        <v>0</v>
      </c>
      <c r="AF16" s="57" t="e">
        <f t="shared" si="12"/>
        <v>#DIV/0!</v>
      </c>
      <c r="AG16" s="57"/>
      <c r="AH16" s="57"/>
      <c r="AI16" s="57"/>
      <c r="AJ16" s="57">
        <f t="shared" si="13"/>
        <v>0</v>
      </c>
      <c r="AN16" s="84"/>
    </row>
    <row r="17" spans="2:41" x14ac:dyDescent="0.3">
      <c r="B17" s="54">
        <v>8</v>
      </c>
      <c r="C17" s="64" t="s">
        <v>30</v>
      </c>
      <c r="D17" s="65"/>
      <c r="E17" s="55"/>
      <c r="F17" s="56"/>
      <c r="G17" s="56"/>
      <c r="H17" s="57"/>
      <c r="I17" s="57"/>
      <c r="J17" s="57"/>
      <c r="K17" s="57">
        <f t="shared" si="2"/>
        <v>0</v>
      </c>
      <c r="L17" s="57" t="e">
        <f t="shared" si="3"/>
        <v>#DIV/0!</v>
      </c>
      <c r="M17" s="57"/>
      <c r="N17" s="57"/>
      <c r="O17" s="57"/>
      <c r="P17" s="57">
        <f t="shared" si="4"/>
        <v>0</v>
      </c>
      <c r="Q17" s="57" t="e">
        <f t="shared" si="5"/>
        <v>#DIV/0!</v>
      </c>
      <c r="R17" s="57"/>
      <c r="S17" s="57"/>
      <c r="T17" s="57"/>
      <c r="U17" s="57">
        <f t="shared" si="6"/>
        <v>0</v>
      </c>
      <c r="V17" s="57" t="e">
        <f t="shared" si="7"/>
        <v>#DIV/0!</v>
      </c>
      <c r="W17" s="57"/>
      <c r="X17" s="57"/>
      <c r="Y17" s="57"/>
      <c r="Z17" s="57">
        <f t="shared" si="8"/>
        <v>0</v>
      </c>
      <c r="AA17" s="57" t="e">
        <f t="shared" si="9"/>
        <v>#DIV/0!</v>
      </c>
      <c r="AB17" s="57">
        <f t="shared" si="10"/>
        <v>0</v>
      </c>
      <c r="AC17" s="57">
        <f t="shared" si="10"/>
        <v>0</v>
      </c>
      <c r="AD17" s="57">
        <f t="shared" si="1"/>
        <v>0</v>
      </c>
      <c r="AE17" s="57">
        <f t="shared" si="11"/>
        <v>0</v>
      </c>
      <c r="AF17" s="57" t="e">
        <f t="shared" si="12"/>
        <v>#DIV/0!</v>
      </c>
      <c r="AG17" s="57"/>
      <c r="AH17" s="57"/>
      <c r="AI17" s="57"/>
      <c r="AJ17" s="57">
        <f t="shared" si="13"/>
        <v>0</v>
      </c>
      <c r="AN17" s="84"/>
    </row>
    <row r="18" spans="2:41" x14ac:dyDescent="0.3">
      <c r="B18" s="54">
        <v>9</v>
      </c>
      <c r="C18" s="64" t="s">
        <v>30</v>
      </c>
      <c r="D18" s="65"/>
      <c r="E18" s="55"/>
      <c r="F18" s="56"/>
      <c r="G18" s="56"/>
      <c r="H18" s="57"/>
      <c r="I18" s="57"/>
      <c r="J18" s="57"/>
      <c r="K18" s="57">
        <f t="shared" si="2"/>
        <v>0</v>
      </c>
      <c r="L18" s="57" t="e">
        <f t="shared" si="3"/>
        <v>#DIV/0!</v>
      </c>
      <c r="M18" s="57"/>
      <c r="N18" s="57"/>
      <c r="O18" s="57"/>
      <c r="P18" s="57">
        <f t="shared" si="4"/>
        <v>0</v>
      </c>
      <c r="Q18" s="57" t="e">
        <f t="shared" si="5"/>
        <v>#DIV/0!</v>
      </c>
      <c r="R18" s="57"/>
      <c r="S18" s="57"/>
      <c r="T18" s="57"/>
      <c r="U18" s="57">
        <f t="shared" si="6"/>
        <v>0</v>
      </c>
      <c r="V18" s="57" t="e">
        <f t="shared" si="7"/>
        <v>#DIV/0!</v>
      </c>
      <c r="W18" s="57"/>
      <c r="X18" s="57"/>
      <c r="Y18" s="57"/>
      <c r="Z18" s="57">
        <f t="shared" si="8"/>
        <v>0</v>
      </c>
      <c r="AA18" s="57" t="e">
        <f t="shared" si="9"/>
        <v>#DIV/0!</v>
      </c>
      <c r="AB18" s="57">
        <f t="shared" si="10"/>
        <v>0</v>
      </c>
      <c r="AC18" s="57">
        <f t="shared" si="10"/>
        <v>0</v>
      </c>
      <c r="AD18" s="57">
        <f t="shared" si="1"/>
        <v>0</v>
      </c>
      <c r="AE18" s="57">
        <f t="shared" si="11"/>
        <v>0</v>
      </c>
      <c r="AF18" s="57" t="e">
        <f t="shared" si="12"/>
        <v>#DIV/0!</v>
      </c>
      <c r="AG18" s="57"/>
      <c r="AH18" s="57"/>
      <c r="AI18" s="57"/>
      <c r="AJ18" s="57">
        <f t="shared" si="13"/>
        <v>0</v>
      </c>
      <c r="AN18" s="84"/>
    </row>
    <row r="19" spans="2:41" x14ac:dyDescent="0.3">
      <c r="B19" s="54">
        <v>10</v>
      </c>
      <c r="C19" s="64" t="s">
        <v>30</v>
      </c>
      <c r="D19" s="65"/>
      <c r="E19" s="55"/>
      <c r="F19" s="56"/>
      <c r="G19" s="56"/>
      <c r="H19" s="57"/>
      <c r="I19" s="57"/>
      <c r="J19" s="57"/>
      <c r="K19" s="57">
        <f t="shared" si="2"/>
        <v>0</v>
      </c>
      <c r="L19" s="57" t="e">
        <f t="shared" si="3"/>
        <v>#DIV/0!</v>
      </c>
      <c r="M19" s="57"/>
      <c r="N19" s="57"/>
      <c r="O19" s="57"/>
      <c r="P19" s="57">
        <f t="shared" si="4"/>
        <v>0</v>
      </c>
      <c r="Q19" s="57" t="e">
        <f t="shared" si="5"/>
        <v>#DIV/0!</v>
      </c>
      <c r="R19" s="57"/>
      <c r="S19" s="57"/>
      <c r="T19" s="57"/>
      <c r="U19" s="57">
        <f t="shared" si="6"/>
        <v>0</v>
      </c>
      <c r="V19" s="57" t="e">
        <f t="shared" si="7"/>
        <v>#DIV/0!</v>
      </c>
      <c r="W19" s="57"/>
      <c r="X19" s="57"/>
      <c r="Y19" s="57"/>
      <c r="Z19" s="57">
        <f t="shared" si="8"/>
        <v>0</v>
      </c>
      <c r="AA19" s="57" t="e">
        <f t="shared" si="9"/>
        <v>#DIV/0!</v>
      </c>
      <c r="AB19" s="57">
        <f t="shared" si="10"/>
        <v>0</v>
      </c>
      <c r="AC19" s="57">
        <f t="shared" si="10"/>
        <v>0</v>
      </c>
      <c r="AD19" s="57">
        <f t="shared" si="1"/>
        <v>0</v>
      </c>
      <c r="AE19" s="57">
        <f t="shared" si="11"/>
        <v>0</v>
      </c>
      <c r="AF19" s="57" t="e">
        <f t="shared" si="12"/>
        <v>#DIV/0!</v>
      </c>
      <c r="AG19" s="57"/>
      <c r="AH19" s="57"/>
      <c r="AI19" s="57"/>
      <c r="AJ19" s="57">
        <f t="shared" si="13"/>
        <v>0</v>
      </c>
      <c r="AN19" s="84"/>
    </row>
    <row r="20" spans="2:41" x14ac:dyDescent="0.3">
      <c r="B20" s="54">
        <v>11</v>
      </c>
      <c r="C20" s="64" t="s">
        <v>30</v>
      </c>
      <c r="D20" s="65"/>
      <c r="E20" s="55"/>
      <c r="F20" s="56"/>
      <c r="G20" s="56"/>
      <c r="H20" s="57"/>
      <c r="I20" s="57"/>
      <c r="J20" s="57"/>
      <c r="K20" s="57">
        <f t="shared" si="2"/>
        <v>0</v>
      </c>
      <c r="L20" s="57" t="e">
        <f t="shared" si="3"/>
        <v>#DIV/0!</v>
      </c>
      <c r="M20" s="57"/>
      <c r="N20" s="57"/>
      <c r="O20" s="57"/>
      <c r="P20" s="57">
        <f t="shared" si="4"/>
        <v>0</v>
      </c>
      <c r="Q20" s="57" t="e">
        <f t="shared" si="5"/>
        <v>#DIV/0!</v>
      </c>
      <c r="R20" s="57"/>
      <c r="S20" s="57"/>
      <c r="T20" s="57"/>
      <c r="U20" s="57">
        <f t="shared" si="6"/>
        <v>0</v>
      </c>
      <c r="V20" s="57" t="e">
        <f t="shared" si="7"/>
        <v>#DIV/0!</v>
      </c>
      <c r="W20" s="57"/>
      <c r="X20" s="57"/>
      <c r="Y20" s="57"/>
      <c r="Z20" s="57">
        <f t="shared" si="8"/>
        <v>0</v>
      </c>
      <c r="AA20" s="57" t="e">
        <f t="shared" si="9"/>
        <v>#DIV/0!</v>
      </c>
      <c r="AB20" s="57">
        <f t="shared" si="10"/>
        <v>0</v>
      </c>
      <c r="AC20" s="57">
        <f t="shared" si="10"/>
        <v>0</v>
      </c>
      <c r="AD20" s="57">
        <f t="shared" si="1"/>
        <v>0</v>
      </c>
      <c r="AE20" s="57">
        <f t="shared" si="11"/>
        <v>0</v>
      </c>
      <c r="AF20" s="57" t="e">
        <f t="shared" si="12"/>
        <v>#DIV/0!</v>
      </c>
      <c r="AG20" s="57"/>
      <c r="AH20" s="57"/>
      <c r="AI20" s="57"/>
      <c r="AJ20" s="57">
        <f t="shared" si="13"/>
        <v>0</v>
      </c>
      <c r="AN20" s="84"/>
    </row>
    <row r="21" spans="2:41" x14ac:dyDescent="0.3">
      <c r="B21" s="58">
        <v>12</v>
      </c>
      <c r="C21" s="66" t="s">
        <v>35</v>
      </c>
      <c r="D21" s="67" t="s">
        <v>83</v>
      </c>
      <c r="E21" s="59"/>
      <c r="F21" s="60"/>
      <c r="G21" s="60"/>
      <c r="H21" s="61"/>
      <c r="I21" s="61"/>
      <c r="J21" s="61"/>
      <c r="K21" s="61">
        <f t="shared" si="2"/>
        <v>0</v>
      </c>
      <c r="L21" s="61" t="e">
        <f t="shared" si="3"/>
        <v>#DIV/0!</v>
      </c>
      <c r="M21" s="61"/>
      <c r="N21" s="61"/>
      <c r="O21" s="61"/>
      <c r="P21" s="61">
        <f t="shared" si="4"/>
        <v>0</v>
      </c>
      <c r="Q21" s="61" t="e">
        <f t="shared" si="5"/>
        <v>#DIV/0!</v>
      </c>
      <c r="R21" s="61"/>
      <c r="S21" s="61"/>
      <c r="T21" s="61"/>
      <c r="U21" s="61">
        <f t="shared" si="6"/>
        <v>0</v>
      </c>
      <c r="V21" s="61" t="e">
        <f t="shared" si="7"/>
        <v>#DIV/0!</v>
      </c>
      <c r="W21" s="61"/>
      <c r="X21" s="61"/>
      <c r="Y21" s="61"/>
      <c r="Z21" s="61">
        <f t="shared" si="8"/>
        <v>0</v>
      </c>
      <c r="AA21" s="61" t="e">
        <f t="shared" si="9"/>
        <v>#DIV/0!</v>
      </c>
      <c r="AB21" s="61">
        <f t="shared" si="10"/>
        <v>0</v>
      </c>
      <c r="AC21" s="61">
        <f t="shared" si="10"/>
        <v>0</v>
      </c>
      <c r="AD21" s="61">
        <f t="shared" si="1"/>
        <v>0</v>
      </c>
      <c r="AE21" s="61">
        <f t="shared" si="11"/>
        <v>0</v>
      </c>
      <c r="AF21" s="61" t="e">
        <f t="shared" si="12"/>
        <v>#DIV/0!</v>
      </c>
      <c r="AG21" s="61"/>
      <c r="AH21" s="61"/>
      <c r="AI21" s="61"/>
      <c r="AJ21" s="61">
        <f t="shared" si="13"/>
        <v>0</v>
      </c>
      <c r="AM21" s="77" t="e">
        <f>#REF!+1</f>
        <v>#REF!</v>
      </c>
      <c r="AN21" s="84" t="e">
        <f>SUM(H21:AJ21)</f>
        <v>#DIV/0!</v>
      </c>
      <c r="AO21" s="77" t="e">
        <f>IF(AN21&gt;0,AM21,"")</f>
        <v>#DIV/0!</v>
      </c>
    </row>
    <row r="22" spans="2:41" x14ac:dyDescent="0.3">
      <c r="B22" s="300" t="s">
        <v>10</v>
      </c>
      <c r="C22" s="301"/>
      <c r="D22" s="302"/>
      <c r="E22" s="40"/>
      <c r="F22" s="39">
        <f>SUM(F10:F21)</f>
        <v>0</v>
      </c>
      <c r="G22" s="39">
        <f t="shared" ref="G22:AI22" si="14">SUM(G10:G21)</f>
        <v>0</v>
      </c>
      <c r="H22" s="39">
        <f t="shared" si="14"/>
        <v>0</v>
      </c>
      <c r="I22" s="39">
        <f t="shared" si="14"/>
        <v>0</v>
      </c>
      <c r="J22" s="39">
        <f t="shared" si="14"/>
        <v>0</v>
      </c>
      <c r="K22" s="39">
        <f t="shared" si="14"/>
        <v>0</v>
      </c>
      <c r="L22" s="61" t="e">
        <f t="shared" si="3"/>
        <v>#DIV/0!</v>
      </c>
      <c r="M22" s="39">
        <f t="shared" si="14"/>
        <v>0</v>
      </c>
      <c r="N22" s="39">
        <f t="shared" si="14"/>
        <v>0</v>
      </c>
      <c r="O22" s="39">
        <f t="shared" si="14"/>
        <v>0</v>
      </c>
      <c r="P22" s="39">
        <f t="shared" si="14"/>
        <v>0</v>
      </c>
      <c r="Q22" s="61" t="e">
        <f t="shared" si="5"/>
        <v>#DIV/0!</v>
      </c>
      <c r="R22" s="39">
        <f t="shared" si="14"/>
        <v>0</v>
      </c>
      <c r="S22" s="39">
        <f t="shared" si="14"/>
        <v>0</v>
      </c>
      <c r="T22" s="39">
        <f t="shared" si="14"/>
        <v>0</v>
      </c>
      <c r="U22" s="39">
        <f t="shared" si="14"/>
        <v>0</v>
      </c>
      <c r="V22" s="61" t="e">
        <f t="shared" si="7"/>
        <v>#DIV/0!</v>
      </c>
      <c r="W22" s="39">
        <f t="shared" si="14"/>
        <v>0</v>
      </c>
      <c r="X22" s="39">
        <f t="shared" si="14"/>
        <v>0</v>
      </c>
      <c r="Y22" s="39">
        <f t="shared" si="14"/>
        <v>0</v>
      </c>
      <c r="Z22" s="39">
        <f t="shared" si="14"/>
        <v>0</v>
      </c>
      <c r="AA22" s="61" t="e">
        <f t="shared" si="9"/>
        <v>#DIV/0!</v>
      </c>
      <c r="AB22" s="39">
        <f t="shared" si="14"/>
        <v>0</v>
      </c>
      <c r="AC22" s="39">
        <f t="shared" si="14"/>
        <v>0</v>
      </c>
      <c r="AD22" s="39">
        <f t="shared" si="14"/>
        <v>0</v>
      </c>
      <c r="AE22" s="39">
        <f t="shared" si="14"/>
        <v>0</v>
      </c>
      <c r="AF22" s="61" t="e">
        <f t="shared" si="12"/>
        <v>#DIV/0!</v>
      </c>
      <c r="AG22" s="39">
        <f t="shared" si="14"/>
        <v>0</v>
      </c>
      <c r="AH22" s="39">
        <f t="shared" si="14"/>
        <v>0</v>
      </c>
      <c r="AI22" s="39">
        <f t="shared" si="14"/>
        <v>0</v>
      </c>
      <c r="AJ22" s="61">
        <f>SUM(AG22:AI22)/3</f>
        <v>0</v>
      </c>
      <c r="AM22" s="77" t="e">
        <f t="shared" ref="AM22:AM36" si="15">AM21+1</f>
        <v>#REF!</v>
      </c>
    </row>
    <row r="23" spans="2:41" x14ac:dyDescent="0.3">
      <c r="F23" s="85"/>
      <c r="G23" s="85"/>
      <c r="AM23" s="77" t="e">
        <f t="shared" si="15"/>
        <v>#REF!</v>
      </c>
    </row>
    <row r="24" spans="2:41" x14ac:dyDescent="0.3">
      <c r="B24" s="119" t="s">
        <v>25</v>
      </c>
      <c r="C24" s="120"/>
      <c r="D24" s="32"/>
      <c r="E24" s="87"/>
      <c r="F24" s="85"/>
      <c r="G24" s="85"/>
      <c r="AG24" s="16"/>
      <c r="AH24" s="48" t="s">
        <v>185</v>
      </c>
      <c r="AM24" s="77" t="e">
        <f t="shared" si="15"/>
        <v>#REF!</v>
      </c>
    </row>
    <row r="25" spans="2:41" x14ac:dyDescent="0.3">
      <c r="B25" s="20">
        <v>1</v>
      </c>
      <c r="C25" s="93" t="s">
        <v>114</v>
      </c>
      <c r="D25" s="32"/>
      <c r="E25" s="87"/>
      <c r="F25" s="85"/>
      <c r="G25" s="85"/>
      <c r="AG25" s="19"/>
      <c r="AH25" s="157" t="s">
        <v>162</v>
      </c>
      <c r="AI25" s="17"/>
      <c r="AM25" s="77" t="e">
        <f t="shared" si="15"/>
        <v>#REF!</v>
      </c>
    </row>
    <row r="26" spans="2:41" x14ac:dyDescent="0.3">
      <c r="B26" s="20"/>
      <c r="C26" s="94" t="s">
        <v>94</v>
      </c>
      <c r="D26" s="32"/>
      <c r="E26" s="87"/>
      <c r="F26" s="85"/>
      <c r="G26" s="85"/>
      <c r="N26" s="76"/>
      <c r="Q26" s="76"/>
      <c r="AG26" s="19"/>
      <c r="AH26" s="142"/>
      <c r="AM26" s="77" t="e">
        <f t="shared" si="15"/>
        <v>#REF!</v>
      </c>
    </row>
    <row r="27" spans="2:41" x14ac:dyDescent="0.3">
      <c r="B27" s="20">
        <v>2</v>
      </c>
      <c r="C27" s="94" t="s">
        <v>133</v>
      </c>
      <c r="D27" s="32"/>
      <c r="E27" s="87"/>
      <c r="F27" s="85"/>
      <c r="G27" s="85"/>
      <c r="N27" s="76"/>
      <c r="Q27" s="76"/>
      <c r="AG27" s="19"/>
      <c r="AH27" s="157" t="s">
        <v>12</v>
      </c>
    </row>
    <row r="28" spans="2:41" x14ac:dyDescent="0.3">
      <c r="B28" s="20">
        <v>3</v>
      </c>
      <c r="C28" s="94" t="s">
        <v>134</v>
      </c>
      <c r="D28" s="32"/>
      <c r="E28" s="87"/>
      <c r="F28" s="85"/>
      <c r="G28" s="85"/>
      <c r="N28" s="76"/>
      <c r="Q28" s="76"/>
      <c r="AG28" s="19"/>
      <c r="AH28" s="157" t="s">
        <v>13</v>
      </c>
      <c r="AM28" s="77" t="e">
        <f>AM26+1</f>
        <v>#REF!</v>
      </c>
    </row>
    <row r="29" spans="2:41" x14ac:dyDescent="0.3">
      <c r="B29" s="20">
        <v>4</v>
      </c>
      <c r="C29" s="94" t="s">
        <v>135</v>
      </c>
      <c r="D29" s="32"/>
      <c r="E29" s="87"/>
      <c r="N29" s="76"/>
      <c r="Q29" s="76"/>
      <c r="AG29" s="19"/>
      <c r="AH29" s="157"/>
      <c r="AM29" s="77" t="e">
        <f t="shared" si="15"/>
        <v>#REF!</v>
      </c>
    </row>
    <row r="30" spans="2:41" x14ac:dyDescent="0.3">
      <c r="B30" s="20">
        <v>5</v>
      </c>
      <c r="C30" s="94" t="s">
        <v>136</v>
      </c>
      <c r="D30" s="32"/>
      <c r="E30" s="87"/>
      <c r="N30" s="76"/>
      <c r="Q30" s="76"/>
      <c r="AG30" s="19"/>
      <c r="AH30" s="157"/>
      <c r="AM30" s="77" t="e">
        <f t="shared" si="15"/>
        <v>#REF!</v>
      </c>
    </row>
    <row r="31" spans="2:41" x14ac:dyDescent="0.3">
      <c r="B31" s="20">
        <v>6</v>
      </c>
      <c r="C31" s="94" t="s">
        <v>137</v>
      </c>
      <c r="D31" s="32"/>
      <c r="E31" s="87"/>
      <c r="N31" s="76"/>
      <c r="Q31" s="76"/>
      <c r="AG31" s="19"/>
      <c r="AH31" s="157"/>
      <c r="AM31" s="77" t="e">
        <f t="shared" si="15"/>
        <v>#REF!</v>
      </c>
    </row>
    <row r="32" spans="2:41" x14ac:dyDescent="0.3">
      <c r="B32" s="20">
        <v>7</v>
      </c>
      <c r="C32" s="94" t="s">
        <v>148</v>
      </c>
      <c r="D32" s="32"/>
      <c r="E32" s="87"/>
      <c r="N32" s="76"/>
      <c r="Q32" s="76"/>
      <c r="AG32" s="19"/>
      <c r="AH32" s="157"/>
      <c r="AM32" s="77" t="e">
        <f t="shared" si="15"/>
        <v>#REF!</v>
      </c>
    </row>
    <row r="33" spans="2:39" x14ac:dyDescent="0.3">
      <c r="B33" s="20">
        <v>8</v>
      </c>
      <c r="C33" s="94" t="s">
        <v>138</v>
      </c>
      <c r="D33" s="32"/>
      <c r="E33" s="87"/>
      <c r="N33" s="76"/>
      <c r="Q33" s="76"/>
      <c r="AG33" s="16"/>
      <c r="AH33" s="157" t="s">
        <v>14</v>
      </c>
      <c r="AM33" s="77" t="e">
        <f t="shared" si="15"/>
        <v>#REF!</v>
      </c>
    </row>
    <row r="34" spans="2:39" x14ac:dyDescent="0.3">
      <c r="B34" s="20">
        <v>9</v>
      </c>
      <c r="C34" s="94" t="s">
        <v>139</v>
      </c>
      <c r="D34" s="32"/>
      <c r="E34" s="87"/>
      <c r="N34" s="76"/>
      <c r="Q34" s="76"/>
      <c r="AG34" s="2"/>
      <c r="AH34" s="157" t="s">
        <v>15</v>
      </c>
      <c r="AM34" s="77" t="e">
        <f t="shared" si="15"/>
        <v>#REF!</v>
      </c>
    </row>
    <row r="35" spans="2:39" x14ac:dyDescent="0.3">
      <c r="B35" s="49"/>
      <c r="C35" s="94" t="s">
        <v>120</v>
      </c>
      <c r="D35" s="32"/>
      <c r="E35" s="87"/>
      <c r="N35" s="76"/>
      <c r="Q35" s="76"/>
      <c r="AG35" s="2"/>
      <c r="AH35" s="76"/>
      <c r="AM35" s="77" t="e">
        <f t="shared" si="15"/>
        <v>#REF!</v>
      </c>
    </row>
    <row r="36" spans="2:39" x14ac:dyDescent="0.3">
      <c r="B36" s="49">
        <v>10</v>
      </c>
      <c r="C36" s="94" t="s">
        <v>140</v>
      </c>
      <c r="D36" s="32"/>
      <c r="E36" s="87"/>
      <c r="N36" s="76"/>
      <c r="Q36" s="76"/>
      <c r="AG36" s="2"/>
      <c r="AH36" s="76"/>
      <c r="AM36" s="77" t="e">
        <f t="shared" si="15"/>
        <v>#REF!</v>
      </c>
    </row>
    <row r="37" spans="2:39" x14ac:dyDescent="0.3">
      <c r="B37" s="49"/>
      <c r="C37" s="94" t="s">
        <v>122</v>
      </c>
      <c r="D37" s="32"/>
    </row>
    <row r="38" spans="2:39" x14ac:dyDescent="0.3">
      <c r="B38" s="49">
        <v>11</v>
      </c>
      <c r="C38" s="94" t="s">
        <v>141</v>
      </c>
      <c r="D38" s="32"/>
    </row>
    <row r="39" spans="2:39" x14ac:dyDescent="0.3">
      <c r="B39" s="49"/>
      <c r="C39" s="94" t="s">
        <v>142</v>
      </c>
      <c r="D39" s="32"/>
    </row>
    <row r="40" spans="2:39" x14ac:dyDescent="0.3">
      <c r="B40" s="49"/>
      <c r="C40" s="94" t="s">
        <v>143</v>
      </c>
      <c r="D40" s="32"/>
    </row>
    <row r="41" spans="2:39" x14ac:dyDescent="0.3">
      <c r="B41" s="49"/>
      <c r="C41" s="94" t="s">
        <v>144</v>
      </c>
      <c r="D41" s="32"/>
      <c r="AF41" s="87"/>
    </row>
    <row r="42" spans="2:39" x14ac:dyDescent="0.3">
      <c r="B42" s="49">
        <v>12</v>
      </c>
      <c r="C42" s="94" t="s">
        <v>128</v>
      </c>
      <c r="D42" s="32"/>
      <c r="AF42" s="87"/>
    </row>
    <row r="43" spans="2:39" x14ac:dyDescent="0.3">
      <c r="B43" s="49">
        <v>13</v>
      </c>
      <c r="C43" s="94" t="s">
        <v>145</v>
      </c>
      <c r="D43" s="32"/>
      <c r="AF43" s="87"/>
    </row>
    <row r="44" spans="2:39" x14ac:dyDescent="0.3">
      <c r="B44" s="49"/>
      <c r="C44" s="94" t="s">
        <v>130</v>
      </c>
      <c r="D44" s="32"/>
      <c r="AF44" s="87"/>
    </row>
    <row r="45" spans="2:39" x14ac:dyDescent="0.3">
      <c r="B45" s="49">
        <v>14</v>
      </c>
      <c r="C45" s="94" t="s">
        <v>146</v>
      </c>
      <c r="D45" s="32"/>
      <c r="AF45" s="87"/>
    </row>
    <row r="46" spans="2:39" x14ac:dyDescent="0.3">
      <c r="B46" s="95"/>
      <c r="C46" s="94" t="s">
        <v>147</v>
      </c>
      <c r="D46" s="32"/>
      <c r="AF46" s="87"/>
    </row>
    <row r="47" spans="2:39" x14ac:dyDescent="0.3">
      <c r="AF47" s="87"/>
    </row>
    <row r="48" spans="2:39" x14ac:dyDescent="0.3">
      <c r="AF48" s="87"/>
    </row>
    <row r="49" spans="32:32" x14ac:dyDescent="0.3">
      <c r="AF49" s="87"/>
    </row>
    <row r="50" spans="32:32" x14ac:dyDescent="0.3">
      <c r="AF50" s="87"/>
    </row>
    <row r="51" spans="32:32" x14ac:dyDescent="0.3">
      <c r="AF51" s="88"/>
    </row>
    <row r="52" spans="32:32" x14ac:dyDescent="0.3">
      <c r="AF52" s="76"/>
    </row>
    <row r="53" spans="32:32" x14ac:dyDescent="0.3">
      <c r="AF53" s="76"/>
    </row>
    <row r="54" spans="32:32" x14ac:dyDescent="0.3">
      <c r="AF54" s="89"/>
    </row>
    <row r="55" spans="32:32" x14ac:dyDescent="0.3">
      <c r="AF55" s="76"/>
    </row>
  </sheetData>
  <mergeCells count="18">
    <mergeCell ref="AB6:AF6"/>
    <mergeCell ref="AG6:AJ6"/>
    <mergeCell ref="K7:L7"/>
    <mergeCell ref="P7:Q7"/>
    <mergeCell ref="U7:V7"/>
    <mergeCell ref="Z7:AA7"/>
    <mergeCell ref="AE7:AF7"/>
    <mergeCell ref="M6:Q6"/>
    <mergeCell ref="H6:L6"/>
    <mergeCell ref="C9:D9"/>
    <mergeCell ref="E6:E8"/>
    <mergeCell ref="R6:V6"/>
    <mergeCell ref="W6:AA6"/>
    <mergeCell ref="B22:D22"/>
    <mergeCell ref="B6:B8"/>
    <mergeCell ref="C6:D8"/>
    <mergeCell ref="F6:F8"/>
    <mergeCell ref="G6:G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4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AF54"/>
  <sheetViews>
    <sheetView tabSelected="1" view="pageBreakPreview" zoomScale="85" zoomScaleNormal="55" zoomScaleSheetLayoutView="85" workbookViewId="0">
      <selection activeCell="H29" sqref="H25:H29"/>
    </sheetView>
  </sheetViews>
  <sheetFormatPr defaultRowHeight="16.5" x14ac:dyDescent="0.3"/>
  <cols>
    <col min="1" max="1" width="4" style="73" customWidth="1"/>
    <col min="2" max="3" width="4.5703125" style="100" customWidth="1"/>
    <col min="4" max="4" width="15.85546875" style="73" customWidth="1"/>
    <col min="5" max="5" width="9" style="73" customWidth="1"/>
    <col min="6" max="6" width="11.28515625" style="73" customWidth="1"/>
    <col min="7" max="7" width="9.7109375" style="73" customWidth="1"/>
    <col min="8" max="8" width="9" style="73" customWidth="1"/>
    <col min="9" max="9" width="11.28515625" style="73" customWidth="1"/>
    <col min="10" max="10" width="17.7109375" style="73" customWidth="1"/>
    <col min="11" max="12" width="9.140625" style="73"/>
    <col min="13" max="32" width="0" style="73" hidden="1" customWidth="1"/>
    <col min="33" max="245" width="9.140625" style="73"/>
    <col min="246" max="246" width="4.5703125" style="73" customWidth="1"/>
    <col min="247" max="247" width="18.5703125" style="73" customWidth="1"/>
    <col min="248" max="248" width="12.85546875" style="73" customWidth="1"/>
    <col min="249" max="249" width="8.42578125" style="73" customWidth="1"/>
    <col min="250" max="256" width="7.7109375" style="73" customWidth="1"/>
    <col min="257" max="257" width="10.140625" style="73" customWidth="1"/>
    <col min="258" max="261" width="8.7109375" style="73" customWidth="1"/>
    <col min="262" max="265" width="12.7109375" style="73" customWidth="1"/>
    <col min="266" max="266" width="10" style="73" customWidth="1"/>
    <col min="267" max="501" width="9.140625" style="73"/>
    <col min="502" max="502" width="4.5703125" style="73" customWidth="1"/>
    <col min="503" max="503" width="18.5703125" style="73" customWidth="1"/>
    <col min="504" max="504" width="12.85546875" style="73" customWidth="1"/>
    <col min="505" max="505" width="8.42578125" style="73" customWidth="1"/>
    <col min="506" max="512" width="7.7109375" style="73" customWidth="1"/>
    <col min="513" max="513" width="10.140625" style="73" customWidth="1"/>
    <col min="514" max="517" width="8.7109375" style="73" customWidth="1"/>
    <col min="518" max="521" width="12.7109375" style="73" customWidth="1"/>
    <col min="522" max="522" width="10" style="73" customWidth="1"/>
    <col min="523" max="757" width="9.140625" style="73"/>
    <col min="758" max="758" width="4.5703125" style="73" customWidth="1"/>
    <col min="759" max="759" width="18.5703125" style="73" customWidth="1"/>
    <col min="760" max="760" width="12.85546875" style="73" customWidth="1"/>
    <col min="761" max="761" width="8.42578125" style="73" customWidth="1"/>
    <col min="762" max="768" width="7.7109375" style="73" customWidth="1"/>
    <col min="769" max="769" width="10.140625" style="73" customWidth="1"/>
    <col min="770" max="773" width="8.7109375" style="73" customWidth="1"/>
    <col min="774" max="777" width="12.7109375" style="73" customWidth="1"/>
    <col min="778" max="778" width="10" style="73" customWidth="1"/>
    <col min="779" max="1013" width="9.140625" style="73"/>
    <col min="1014" max="1014" width="4.5703125" style="73" customWidth="1"/>
    <col min="1015" max="1015" width="18.5703125" style="73" customWidth="1"/>
    <col min="1016" max="1016" width="12.85546875" style="73" customWidth="1"/>
    <col min="1017" max="1017" width="8.42578125" style="73" customWidth="1"/>
    <col min="1018" max="1024" width="7.7109375" style="73" customWidth="1"/>
    <col min="1025" max="1025" width="10.140625" style="73" customWidth="1"/>
    <col min="1026" max="1029" width="8.7109375" style="73" customWidth="1"/>
    <col min="1030" max="1033" width="12.7109375" style="73" customWidth="1"/>
    <col min="1034" max="1034" width="10" style="73" customWidth="1"/>
    <col min="1035" max="1269" width="9.140625" style="73"/>
    <col min="1270" max="1270" width="4.5703125" style="73" customWidth="1"/>
    <col min="1271" max="1271" width="18.5703125" style="73" customWidth="1"/>
    <col min="1272" max="1272" width="12.85546875" style="73" customWidth="1"/>
    <col min="1273" max="1273" width="8.42578125" style="73" customWidth="1"/>
    <col min="1274" max="1280" width="7.7109375" style="73" customWidth="1"/>
    <col min="1281" max="1281" width="10.140625" style="73" customWidth="1"/>
    <col min="1282" max="1285" width="8.7109375" style="73" customWidth="1"/>
    <col min="1286" max="1289" width="12.7109375" style="73" customWidth="1"/>
    <col min="1290" max="1290" width="10" style="73" customWidth="1"/>
    <col min="1291" max="1525" width="9.140625" style="73"/>
    <col min="1526" max="1526" width="4.5703125" style="73" customWidth="1"/>
    <col min="1527" max="1527" width="18.5703125" style="73" customWidth="1"/>
    <col min="1528" max="1528" width="12.85546875" style="73" customWidth="1"/>
    <col min="1529" max="1529" width="8.42578125" style="73" customWidth="1"/>
    <col min="1530" max="1536" width="7.7109375" style="73" customWidth="1"/>
    <col min="1537" max="1537" width="10.140625" style="73" customWidth="1"/>
    <col min="1538" max="1541" width="8.7109375" style="73" customWidth="1"/>
    <col min="1542" max="1545" width="12.7109375" style="73" customWidth="1"/>
    <col min="1546" max="1546" width="10" style="73" customWidth="1"/>
    <col min="1547" max="1781" width="9.140625" style="73"/>
    <col min="1782" max="1782" width="4.5703125" style="73" customWidth="1"/>
    <col min="1783" max="1783" width="18.5703125" style="73" customWidth="1"/>
    <col min="1784" max="1784" width="12.85546875" style="73" customWidth="1"/>
    <col min="1785" max="1785" width="8.42578125" style="73" customWidth="1"/>
    <col min="1786" max="1792" width="7.7109375" style="73" customWidth="1"/>
    <col min="1793" max="1793" width="10.140625" style="73" customWidth="1"/>
    <col min="1794" max="1797" width="8.7109375" style="73" customWidth="1"/>
    <col min="1798" max="1801" width="12.7109375" style="73" customWidth="1"/>
    <col min="1802" max="1802" width="10" style="73" customWidth="1"/>
    <col min="1803" max="2037" width="9.140625" style="73"/>
    <col min="2038" max="2038" width="4.5703125" style="73" customWidth="1"/>
    <col min="2039" max="2039" width="18.5703125" style="73" customWidth="1"/>
    <col min="2040" max="2040" width="12.85546875" style="73" customWidth="1"/>
    <col min="2041" max="2041" width="8.42578125" style="73" customWidth="1"/>
    <col min="2042" max="2048" width="7.7109375" style="73" customWidth="1"/>
    <col min="2049" max="2049" width="10.140625" style="73" customWidth="1"/>
    <col min="2050" max="2053" width="8.7109375" style="73" customWidth="1"/>
    <col min="2054" max="2057" width="12.7109375" style="73" customWidth="1"/>
    <col min="2058" max="2058" width="10" style="73" customWidth="1"/>
    <col min="2059" max="2293" width="9.140625" style="73"/>
    <col min="2294" max="2294" width="4.5703125" style="73" customWidth="1"/>
    <col min="2295" max="2295" width="18.5703125" style="73" customWidth="1"/>
    <col min="2296" max="2296" width="12.85546875" style="73" customWidth="1"/>
    <col min="2297" max="2297" width="8.42578125" style="73" customWidth="1"/>
    <col min="2298" max="2304" width="7.7109375" style="73" customWidth="1"/>
    <col min="2305" max="2305" width="10.140625" style="73" customWidth="1"/>
    <col min="2306" max="2309" width="8.7109375" style="73" customWidth="1"/>
    <col min="2310" max="2313" width="12.7109375" style="73" customWidth="1"/>
    <col min="2314" max="2314" width="10" style="73" customWidth="1"/>
    <col min="2315" max="2549" width="9.140625" style="73"/>
    <col min="2550" max="2550" width="4.5703125" style="73" customWidth="1"/>
    <col min="2551" max="2551" width="18.5703125" style="73" customWidth="1"/>
    <col min="2552" max="2552" width="12.85546875" style="73" customWidth="1"/>
    <col min="2553" max="2553" width="8.42578125" style="73" customWidth="1"/>
    <col min="2554" max="2560" width="7.7109375" style="73" customWidth="1"/>
    <col min="2561" max="2561" width="10.140625" style="73" customWidth="1"/>
    <col min="2562" max="2565" width="8.7109375" style="73" customWidth="1"/>
    <col min="2566" max="2569" width="12.7109375" style="73" customWidth="1"/>
    <col min="2570" max="2570" width="10" style="73" customWidth="1"/>
    <col min="2571" max="2805" width="9.140625" style="73"/>
    <col min="2806" max="2806" width="4.5703125" style="73" customWidth="1"/>
    <col min="2807" max="2807" width="18.5703125" style="73" customWidth="1"/>
    <col min="2808" max="2808" width="12.85546875" style="73" customWidth="1"/>
    <col min="2809" max="2809" width="8.42578125" style="73" customWidth="1"/>
    <col min="2810" max="2816" width="7.7109375" style="73" customWidth="1"/>
    <col min="2817" max="2817" width="10.140625" style="73" customWidth="1"/>
    <col min="2818" max="2821" width="8.7109375" style="73" customWidth="1"/>
    <col min="2822" max="2825" width="12.7109375" style="73" customWidth="1"/>
    <col min="2826" max="2826" width="10" style="73" customWidth="1"/>
    <col min="2827" max="3061" width="9.140625" style="73"/>
    <col min="3062" max="3062" width="4.5703125" style="73" customWidth="1"/>
    <col min="3063" max="3063" width="18.5703125" style="73" customWidth="1"/>
    <col min="3064" max="3064" width="12.85546875" style="73" customWidth="1"/>
    <col min="3065" max="3065" width="8.42578125" style="73" customWidth="1"/>
    <col min="3066" max="3072" width="7.7109375" style="73" customWidth="1"/>
    <col min="3073" max="3073" width="10.140625" style="73" customWidth="1"/>
    <col min="3074" max="3077" width="8.7109375" style="73" customWidth="1"/>
    <col min="3078" max="3081" width="12.7109375" style="73" customWidth="1"/>
    <col min="3082" max="3082" width="10" style="73" customWidth="1"/>
    <col min="3083" max="3317" width="9.140625" style="73"/>
    <col min="3318" max="3318" width="4.5703125" style="73" customWidth="1"/>
    <col min="3319" max="3319" width="18.5703125" style="73" customWidth="1"/>
    <col min="3320" max="3320" width="12.85546875" style="73" customWidth="1"/>
    <col min="3321" max="3321" width="8.42578125" style="73" customWidth="1"/>
    <col min="3322" max="3328" width="7.7109375" style="73" customWidth="1"/>
    <col min="3329" max="3329" width="10.140625" style="73" customWidth="1"/>
    <col min="3330" max="3333" width="8.7109375" style="73" customWidth="1"/>
    <col min="3334" max="3337" width="12.7109375" style="73" customWidth="1"/>
    <col min="3338" max="3338" width="10" style="73" customWidth="1"/>
    <col min="3339" max="3573" width="9.140625" style="73"/>
    <col min="3574" max="3574" width="4.5703125" style="73" customWidth="1"/>
    <col min="3575" max="3575" width="18.5703125" style="73" customWidth="1"/>
    <col min="3576" max="3576" width="12.85546875" style="73" customWidth="1"/>
    <col min="3577" max="3577" width="8.42578125" style="73" customWidth="1"/>
    <col min="3578" max="3584" width="7.7109375" style="73" customWidth="1"/>
    <col min="3585" max="3585" width="10.140625" style="73" customWidth="1"/>
    <col min="3586" max="3589" width="8.7109375" style="73" customWidth="1"/>
    <col min="3590" max="3593" width="12.7109375" style="73" customWidth="1"/>
    <col min="3594" max="3594" width="10" style="73" customWidth="1"/>
    <col min="3595" max="3829" width="9.140625" style="73"/>
    <col min="3830" max="3830" width="4.5703125" style="73" customWidth="1"/>
    <col min="3831" max="3831" width="18.5703125" style="73" customWidth="1"/>
    <col min="3832" max="3832" width="12.85546875" style="73" customWidth="1"/>
    <col min="3833" max="3833" width="8.42578125" style="73" customWidth="1"/>
    <col min="3834" max="3840" width="7.7109375" style="73" customWidth="1"/>
    <col min="3841" max="3841" width="10.140625" style="73" customWidth="1"/>
    <col min="3842" max="3845" width="8.7109375" style="73" customWidth="1"/>
    <col min="3846" max="3849" width="12.7109375" style="73" customWidth="1"/>
    <col min="3850" max="3850" width="10" style="73" customWidth="1"/>
    <col min="3851" max="4085" width="9.140625" style="73"/>
    <col min="4086" max="4086" width="4.5703125" style="73" customWidth="1"/>
    <col min="4087" max="4087" width="18.5703125" style="73" customWidth="1"/>
    <col min="4088" max="4088" width="12.85546875" style="73" customWidth="1"/>
    <col min="4089" max="4089" width="8.42578125" style="73" customWidth="1"/>
    <col min="4090" max="4096" width="7.7109375" style="73" customWidth="1"/>
    <col min="4097" max="4097" width="10.140625" style="73" customWidth="1"/>
    <col min="4098" max="4101" width="8.7109375" style="73" customWidth="1"/>
    <col min="4102" max="4105" width="12.7109375" style="73" customWidth="1"/>
    <col min="4106" max="4106" width="10" style="73" customWidth="1"/>
    <col min="4107" max="4341" width="9.140625" style="73"/>
    <col min="4342" max="4342" width="4.5703125" style="73" customWidth="1"/>
    <col min="4343" max="4343" width="18.5703125" style="73" customWidth="1"/>
    <col min="4344" max="4344" width="12.85546875" style="73" customWidth="1"/>
    <col min="4345" max="4345" width="8.42578125" style="73" customWidth="1"/>
    <col min="4346" max="4352" width="7.7109375" style="73" customWidth="1"/>
    <col min="4353" max="4353" width="10.140625" style="73" customWidth="1"/>
    <col min="4354" max="4357" width="8.7109375" style="73" customWidth="1"/>
    <col min="4358" max="4361" width="12.7109375" style="73" customWidth="1"/>
    <col min="4362" max="4362" width="10" style="73" customWidth="1"/>
    <col min="4363" max="4597" width="9.140625" style="73"/>
    <col min="4598" max="4598" width="4.5703125" style="73" customWidth="1"/>
    <col min="4599" max="4599" width="18.5703125" style="73" customWidth="1"/>
    <col min="4600" max="4600" width="12.85546875" style="73" customWidth="1"/>
    <col min="4601" max="4601" width="8.42578125" style="73" customWidth="1"/>
    <col min="4602" max="4608" width="7.7109375" style="73" customWidth="1"/>
    <col min="4609" max="4609" width="10.140625" style="73" customWidth="1"/>
    <col min="4610" max="4613" width="8.7109375" style="73" customWidth="1"/>
    <col min="4614" max="4617" width="12.7109375" style="73" customWidth="1"/>
    <col min="4618" max="4618" width="10" style="73" customWidth="1"/>
    <col min="4619" max="4853" width="9.140625" style="73"/>
    <col min="4854" max="4854" width="4.5703125" style="73" customWidth="1"/>
    <col min="4855" max="4855" width="18.5703125" style="73" customWidth="1"/>
    <col min="4856" max="4856" width="12.85546875" style="73" customWidth="1"/>
    <col min="4857" max="4857" width="8.42578125" style="73" customWidth="1"/>
    <col min="4858" max="4864" width="7.7109375" style="73" customWidth="1"/>
    <col min="4865" max="4865" width="10.140625" style="73" customWidth="1"/>
    <col min="4866" max="4869" width="8.7109375" style="73" customWidth="1"/>
    <col min="4870" max="4873" width="12.7109375" style="73" customWidth="1"/>
    <col min="4874" max="4874" width="10" style="73" customWidth="1"/>
    <col min="4875" max="5109" width="9.140625" style="73"/>
    <col min="5110" max="5110" width="4.5703125" style="73" customWidth="1"/>
    <col min="5111" max="5111" width="18.5703125" style="73" customWidth="1"/>
    <col min="5112" max="5112" width="12.85546875" style="73" customWidth="1"/>
    <col min="5113" max="5113" width="8.42578125" style="73" customWidth="1"/>
    <col min="5114" max="5120" width="7.7109375" style="73" customWidth="1"/>
    <col min="5121" max="5121" width="10.140625" style="73" customWidth="1"/>
    <col min="5122" max="5125" width="8.7109375" style="73" customWidth="1"/>
    <col min="5126" max="5129" width="12.7109375" style="73" customWidth="1"/>
    <col min="5130" max="5130" width="10" style="73" customWidth="1"/>
    <col min="5131" max="5365" width="9.140625" style="73"/>
    <col min="5366" max="5366" width="4.5703125" style="73" customWidth="1"/>
    <col min="5367" max="5367" width="18.5703125" style="73" customWidth="1"/>
    <col min="5368" max="5368" width="12.85546875" style="73" customWidth="1"/>
    <col min="5369" max="5369" width="8.42578125" style="73" customWidth="1"/>
    <col min="5370" max="5376" width="7.7109375" style="73" customWidth="1"/>
    <col min="5377" max="5377" width="10.140625" style="73" customWidth="1"/>
    <col min="5378" max="5381" width="8.7109375" style="73" customWidth="1"/>
    <col min="5382" max="5385" width="12.7109375" style="73" customWidth="1"/>
    <col min="5386" max="5386" width="10" style="73" customWidth="1"/>
    <col min="5387" max="5621" width="9.140625" style="73"/>
    <col min="5622" max="5622" width="4.5703125" style="73" customWidth="1"/>
    <col min="5623" max="5623" width="18.5703125" style="73" customWidth="1"/>
    <col min="5624" max="5624" width="12.85546875" style="73" customWidth="1"/>
    <col min="5625" max="5625" width="8.42578125" style="73" customWidth="1"/>
    <col min="5626" max="5632" width="7.7109375" style="73" customWidth="1"/>
    <col min="5633" max="5633" width="10.140625" style="73" customWidth="1"/>
    <col min="5634" max="5637" width="8.7109375" style="73" customWidth="1"/>
    <col min="5638" max="5641" width="12.7109375" style="73" customWidth="1"/>
    <col min="5642" max="5642" width="10" style="73" customWidth="1"/>
    <col min="5643" max="5877" width="9.140625" style="73"/>
    <col min="5878" max="5878" width="4.5703125" style="73" customWidth="1"/>
    <col min="5879" max="5879" width="18.5703125" style="73" customWidth="1"/>
    <col min="5880" max="5880" width="12.85546875" style="73" customWidth="1"/>
    <col min="5881" max="5881" width="8.42578125" style="73" customWidth="1"/>
    <col min="5882" max="5888" width="7.7109375" style="73" customWidth="1"/>
    <col min="5889" max="5889" width="10.140625" style="73" customWidth="1"/>
    <col min="5890" max="5893" width="8.7109375" style="73" customWidth="1"/>
    <col min="5894" max="5897" width="12.7109375" style="73" customWidth="1"/>
    <col min="5898" max="5898" width="10" style="73" customWidth="1"/>
    <col min="5899" max="6133" width="9.140625" style="73"/>
    <col min="6134" max="6134" width="4.5703125" style="73" customWidth="1"/>
    <col min="6135" max="6135" width="18.5703125" style="73" customWidth="1"/>
    <col min="6136" max="6136" width="12.85546875" style="73" customWidth="1"/>
    <col min="6137" max="6137" width="8.42578125" style="73" customWidth="1"/>
    <col min="6138" max="6144" width="7.7109375" style="73" customWidth="1"/>
    <col min="6145" max="6145" width="10.140625" style="73" customWidth="1"/>
    <col min="6146" max="6149" width="8.7109375" style="73" customWidth="1"/>
    <col min="6150" max="6153" width="12.7109375" style="73" customWidth="1"/>
    <col min="6154" max="6154" width="10" style="73" customWidth="1"/>
    <col min="6155" max="6389" width="9.140625" style="73"/>
    <col min="6390" max="6390" width="4.5703125" style="73" customWidth="1"/>
    <col min="6391" max="6391" width="18.5703125" style="73" customWidth="1"/>
    <col min="6392" max="6392" width="12.85546875" style="73" customWidth="1"/>
    <col min="6393" max="6393" width="8.42578125" style="73" customWidth="1"/>
    <col min="6394" max="6400" width="7.7109375" style="73" customWidth="1"/>
    <col min="6401" max="6401" width="10.140625" style="73" customWidth="1"/>
    <col min="6402" max="6405" width="8.7109375" style="73" customWidth="1"/>
    <col min="6406" max="6409" width="12.7109375" style="73" customWidth="1"/>
    <col min="6410" max="6410" width="10" style="73" customWidth="1"/>
    <col min="6411" max="6645" width="9.140625" style="73"/>
    <col min="6646" max="6646" width="4.5703125" style="73" customWidth="1"/>
    <col min="6647" max="6647" width="18.5703125" style="73" customWidth="1"/>
    <col min="6648" max="6648" width="12.85546875" style="73" customWidth="1"/>
    <col min="6649" max="6649" width="8.42578125" style="73" customWidth="1"/>
    <col min="6650" max="6656" width="7.7109375" style="73" customWidth="1"/>
    <col min="6657" max="6657" width="10.140625" style="73" customWidth="1"/>
    <col min="6658" max="6661" width="8.7109375" style="73" customWidth="1"/>
    <col min="6662" max="6665" width="12.7109375" style="73" customWidth="1"/>
    <col min="6666" max="6666" width="10" style="73" customWidth="1"/>
    <col min="6667" max="6901" width="9.140625" style="73"/>
    <col min="6902" max="6902" width="4.5703125" style="73" customWidth="1"/>
    <col min="6903" max="6903" width="18.5703125" style="73" customWidth="1"/>
    <col min="6904" max="6904" width="12.85546875" style="73" customWidth="1"/>
    <col min="6905" max="6905" width="8.42578125" style="73" customWidth="1"/>
    <col min="6906" max="6912" width="7.7109375" style="73" customWidth="1"/>
    <col min="6913" max="6913" width="10.140625" style="73" customWidth="1"/>
    <col min="6914" max="6917" width="8.7109375" style="73" customWidth="1"/>
    <col min="6918" max="6921" width="12.7109375" style="73" customWidth="1"/>
    <col min="6922" max="6922" width="10" style="73" customWidth="1"/>
    <col min="6923" max="7157" width="9.140625" style="73"/>
    <col min="7158" max="7158" width="4.5703125" style="73" customWidth="1"/>
    <col min="7159" max="7159" width="18.5703125" style="73" customWidth="1"/>
    <col min="7160" max="7160" width="12.85546875" style="73" customWidth="1"/>
    <col min="7161" max="7161" width="8.42578125" style="73" customWidth="1"/>
    <col min="7162" max="7168" width="7.7109375" style="73" customWidth="1"/>
    <col min="7169" max="7169" width="10.140625" style="73" customWidth="1"/>
    <col min="7170" max="7173" width="8.7109375" style="73" customWidth="1"/>
    <col min="7174" max="7177" width="12.7109375" style="73" customWidth="1"/>
    <col min="7178" max="7178" width="10" style="73" customWidth="1"/>
    <col min="7179" max="7413" width="9.140625" style="73"/>
    <col min="7414" max="7414" width="4.5703125" style="73" customWidth="1"/>
    <col min="7415" max="7415" width="18.5703125" style="73" customWidth="1"/>
    <col min="7416" max="7416" width="12.85546875" style="73" customWidth="1"/>
    <col min="7417" max="7417" width="8.42578125" style="73" customWidth="1"/>
    <col min="7418" max="7424" width="7.7109375" style="73" customWidth="1"/>
    <col min="7425" max="7425" width="10.140625" style="73" customWidth="1"/>
    <col min="7426" max="7429" width="8.7109375" style="73" customWidth="1"/>
    <col min="7430" max="7433" width="12.7109375" style="73" customWidth="1"/>
    <col min="7434" max="7434" width="10" style="73" customWidth="1"/>
    <col min="7435" max="7669" width="9.140625" style="73"/>
    <col min="7670" max="7670" width="4.5703125" style="73" customWidth="1"/>
    <col min="7671" max="7671" width="18.5703125" style="73" customWidth="1"/>
    <col min="7672" max="7672" width="12.85546875" style="73" customWidth="1"/>
    <col min="7673" max="7673" width="8.42578125" style="73" customWidth="1"/>
    <col min="7674" max="7680" width="7.7109375" style="73" customWidth="1"/>
    <col min="7681" max="7681" width="10.140625" style="73" customWidth="1"/>
    <col min="7682" max="7685" width="8.7109375" style="73" customWidth="1"/>
    <col min="7686" max="7689" width="12.7109375" style="73" customWidth="1"/>
    <col min="7690" max="7690" width="10" style="73" customWidth="1"/>
    <col min="7691" max="7925" width="9.140625" style="73"/>
    <col min="7926" max="7926" width="4.5703125" style="73" customWidth="1"/>
    <col min="7927" max="7927" width="18.5703125" style="73" customWidth="1"/>
    <col min="7928" max="7928" width="12.85546875" style="73" customWidth="1"/>
    <col min="7929" max="7929" width="8.42578125" style="73" customWidth="1"/>
    <col min="7930" max="7936" width="7.7109375" style="73" customWidth="1"/>
    <col min="7937" max="7937" width="10.140625" style="73" customWidth="1"/>
    <col min="7938" max="7941" width="8.7109375" style="73" customWidth="1"/>
    <col min="7942" max="7945" width="12.7109375" style="73" customWidth="1"/>
    <col min="7946" max="7946" width="10" style="73" customWidth="1"/>
    <col min="7947" max="8181" width="9.140625" style="73"/>
    <col min="8182" max="8182" width="4.5703125" style="73" customWidth="1"/>
    <col min="8183" max="8183" width="18.5703125" style="73" customWidth="1"/>
    <col min="8184" max="8184" width="12.85546875" style="73" customWidth="1"/>
    <col min="8185" max="8185" width="8.42578125" style="73" customWidth="1"/>
    <col min="8186" max="8192" width="7.7109375" style="73" customWidth="1"/>
    <col min="8193" max="8193" width="10.140625" style="73" customWidth="1"/>
    <col min="8194" max="8197" width="8.7109375" style="73" customWidth="1"/>
    <col min="8198" max="8201" width="12.7109375" style="73" customWidth="1"/>
    <col min="8202" max="8202" width="10" style="73" customWidth="1"/>
    <col min="8203" max="8437" width="9.140625" style="73"/>
    <col min="8438" max="8438" width="4.5703125" style="73" customWidth="1"/>
    <col min="8439" max="8439" width="18.5703125" style="73" customWidth="1"/>
    <col min="8440" max="8440" width="12.85546875" style="73" customWidth="1"/>
    <col min="8441" max="8441" width="8.42578125" style="73" customWidth="1"/>
    <col min="8442" max="8448" width="7.7109375" style="73" customWidth="1"/>
    <col min="8449" max="8449" width="10.140625" style="73" customWidth="1"/>
    <col min="8450" max="8453" width="8.7109375" style="73" customWidth="1"/>
    <col min="8454" max="8457" width="12.7109375" style="73" customWidth="1"/>
    <col min="8458" max="8458" width="10" style="73" customWidth="1"/>
    <col min="8459" max="8693" width="9.140625" style="73"/>
    <col min="8694" max="8694" width="4.5703125" style="73" customWidth="1"/>
    <col min="8695" max="8695" width="18.5703125" style="73" customWidth="1"/>
    <col min="8696" max="8696" width="12.85546875" style="73" customWidth="1"/>
    <col min="8697" max="8697" width="8.42578125" style="73" customWidth="1"/>
    <col min="8698" max="8704" width="7.7109375" style="73" customWidth="1"/>
    <col min="8705" max="8705" width="10.140625" style="73" customWidth="1"/>
    <col min="8706" max="8709" width="8.7109375" style="73" customWidth="1"/>
    <col min="8710" max="8713" width="12.7109375" style="73" customWidth="1"/>
    <col min="8714" max="8714" width="10" style="73" customWidth="1"/>
    <col min="8715" max="8949" width="9.140625" style="73"/>
    <col min="8950" max="8950" width="4.5703125" style="73" customWidth="1"/>
    <col min="8951" max="8951" width="18.5703125" style="73" customWidth="1"/>
    <col min="8952" max="8952" width="12.85546875" style="73" customWidth="1"/>
    <col min="8953" max="8953" width="8.42578125" style="73" customWidth="1"/>
    <col min="8954" max="8960" width="7.7109375" style="73" customWidth="1"/>
    <col min="8961" max="8961" width="10.140625" style="73" customWidth="1"/>
    <col min="8962" max="8965" width="8.7109375" style="73" customWidth="1"/>
    <col min="8966" max="8969" width="12.7109375" style="73" customWidth="1"/>
    <col min="8970" max="8970" width="10" style="73" customWidth="1"/>
    <col min="8971" max="9205" width="9.140625" style="73"/>
    <col min="9206" max="9206" width="4.5703125" style="73" customWidth="1"/>
    <col min="9207" max="9207" width="18.5703125" style="73" customWidth="1"/>
    <col min="9208" max="9208" width="12.85546875" style="73" customWidth="1"/>
    <col min="9209" max="9209" width="8.42578125" style="73" customWidth="1"/>
    <col min="9210" max="9216" width="7.7109375" style="73" customWidth="1"/>
    <col min="9217" max="9217" width="10.140625" style="73" customWidth="1"/>
    <col min="9218" max="9221" width="8.7109375" style="73" customWidth="1"/>
    <col min="9222" max="9225" width="12.7109375" style="73" customWidth="1"/>
    <col min="9226" max="9226" width="10" style="73" customWidth="1"/>
    <col min="9227" max="9461" width="9.140625" style="73"/>
    <col min="9462" max="9462" width="4.5703125" style="73" customWidth="1"/>
    <col min="9463" max="9463" width="18.5703125" style="73" customWidth="1"/>
    <col min="9464" max="9464" width="12.85546875" style="73" customWidth="1"/>
    <col min="9465" max="9465" width="8.42578125" style="73" customWidth="1"/>
    <col min="9466" max="9472" width="7.7109375" style="73" customWidth="1"/>
    <col min="9473" max="9473" width="10.140625" style="73" customWidth="1"/>
    <col min="9474" max="9477" width="8.7109375" style="73" customWidth="1"/>
    <col min="9478" max="9481" width="12.7109375" style="73" customWidth="1"/>
    <col min="9482" max="9482" width="10" style="73" customWidth="1"/>
    <col min="9483" max="9717" width="9.140625" style="73"/>
    <col min="9718" max="9718" width="4.5703125" style="73" customWidth="1"/>
    <col min="9719" max="9719" width="18.5703125" style="73" customWidth="1"/>
    <col min="9720" max="9720" width="12.85546875" style="73" customWidth="1"/>
    <col min="9721" max="9721" width="8.42578125" style="73" customWidth="1"/>
    <col min="9722" max="9728" width="7.7109375" style="73" customWidth="1"/>
    <col min="9729" max="9729" width="10.140625" style="73" customWidth="1"/>
    <col min="9730" max="9733" width="8.7109375" style="73" customWidth="1"/>
    <col min="9734" max="9737" width="12.7109375" style="73" customWidth="1"/>
    <col min="9738" max="9738" width="10" style="73" customWidth="1"/>
    <col min="9739" max="9973" width="9.140625" style="73"/>
    <col min="9974" max="9974" width="4.5703125" style="73" customWidth="1"/>
    <col min="9975" max="9975" width="18.5703125" style="73" customWidth="1"/>
    <col min="9976" max="9976" width="12.85546875" style="73" customWidth="1"/>
    <col min="9977" max="9977" width="8.42578125" style="73" customWidth="1"/>
    <col min="9978" max="9984" width="7.7109375" style="73" customWidth="1"/>
    <col min="9985" max="9985" width="10.140625" style="73" customWidth="1"/>
    <col min="9986" max="9989" width="8.7109375" style="73" customWidth="1"/>
    <col min="9990" max="9993" width="12.7109375" style="73" customWidth="1"/>
    <col min="9994" max="9994" width="10" style="73" customWidth="1"/>
    <col min="9995" max="10229" width="9.140625" style="73"/>
    <col min="10230" max="10230" width="4.5703125" style="73" customWidth="1"/>
    <col min="10231" max="10231" width="18.5703125" style="73" customWidth="1"/>
    <col min="10232" max="10232" width="12.85546875" style="73" customWidth="1"/>
    <col min="10233" max="10233" width="8.42578125" style="73" customWidth="1"/>
    <col min="10234" max="10240" width="7.7109375" style="73" customWidth="1"/>
    <col min="10241" max="10241" width="10.140625" style="73" customWidth="1"/>
    <col min="10242" max="10245" width="8.7109375" style="73" customWidth="1"/>
    <col min="10246" max="10249" width="12.7109375" style="73" customWidth="1"/>
    <col min="10250" max="10250" width="10" style="73" customWidth="1"/>
    <col min="10251" max="10485" width="9.140625" style="73"/>
    <col min="10486" max="10486" width="4.5703125" style="73" customWidth="1"/>
    <col min="10487" max="10487" width="18.5703125" style="73" customWidth="1"/>
    <col min="10488" max="10488" width="12.85546875" style="73" customWidth="1"/>
    <col min="10489" max="10489" width="8.42578125" style="73" customWidth="1"/>
    <col min="10490" max="10496" width="7.7109375" style="73" customWidth="1"/>
    <col min="10497" max="10497" width="10.140625" style="73" customWidth="1"/>
    <col min="10498" max="10501" width="8.7109375" style="73" customWidth="1"/>
    <col min="10502" max="10505" width="12.7109375" style="73" customWidth="1"/>
    <col min="10506" max="10506" width="10" style="73" customWidth="1"/>
    <col min="10507" max="10741" width="9.140625" style="73"/>
    <col min="10742" max="10742" width="4.5703125" style="73" customWidth="1"/>
    <col min="10743" max="10743" width="18.5703125" style="73" customWidth="1"/>
    <col min="10744" max="10744" width="12.85546875" style="73" customWidth="1"/>
    <col min="10745" max="10745" width="8.42578125" style="73" customWidth="1"/>
    <col min="10746" max="10752" width="7.7109375" style="73" customWidth="1"/>
    <col min="10753" max="10753" width="10.140625" style="73" customWidth="1"/>
    <col min="10754" max="10757" width="8.7109375" style="73" customWidth="1"/>
    <col min="10758" max="10761" width="12.7109375" style="73" customWidth="1"/>
    <col min="10762" max="10762" width="10" style="73" customWidth="1"/>
    <col min="10763" max="10997" width="9.140625" style="73"/>
    <col min="10998" max="10998" width="4.5703125" style="73" customWidth="1"/>
    <col min="10999" max="10999" width="18.5703125" style="73" customWidth="1"/>
    <col min="11000" max="11000" width="12.85546875" style="73" customWidth="1"/>
    <col min="11001" max="11001" width="8.42578125" style="73" customWidth="1"/>
    <col min="11002" max="11008" width="7.7109375" style="73" customWidth="1"/>
    <col min="11009" max="11009" width="10.140625" style="73" customWidth="1"/>
    <col min="11010" max="11013" width="8.7109375" style="73" customWidth="1"/>
    <col min="11014" max="11017" width="12.7109375" style="73" customWidth="1"/>
    <col min="11018" max="11018" width="10" style="73" customWidth="1"/>
    <col min="11019" max="11253" width="9.140625" style="73"/>
    <col min="11254" max="11254" width="4.5703125" style="73" customWidth="1"/>
    <col min="11255" max="11255" width="18.5703125" style="73" customWidth="1"/>
    <col min="11256" max="11256" width="12.85546875" style="73" customWidth="1"/>
    <col min="11257" max="11257" width="8.42578125" style="73" customWidth="1"/>
    <col min="11258" max="11264" width="7.7109375" style="73" customWidth="1"/>
    <col min="11265" max="11265" width="10.140625" style="73" customWidth="1"/>
    <col min="11266" max="11269" width="8.7109375" style="73" customWidth="1"/>
    <col min="11270" max="11273" width="12.7109375" style="73" customWidth="1"/>
    <col min="11274" max="11274" width="10" style="73" customWidth="1"/>
    <col min="11275" max="11509" width="9.140625" style="73"/>
    <col min="11510" max="11510" width="4.5703125" style="73" customWidth="1"/>
    <col min="11511" max="11511" width="18.5703125" style="73" customWidth="1"/>
    <col min="11512" max="11512" width="12.85546875" style="73" customWidth="1"/>
    <col min="11513" max="11513" width="8.42578125" style="73" customWidth="1"/>
    <col min="11514" max="11520" width="7.7109375" style="73" customWidth="1"/>
    <col min="11521" max="11521" width="10.140625" style="73" customWidth="1"/>
    <col min="11522" max="11525" width="8.7109375" style="73" customWidth="1"/>
    <col min="11526" max="11529" width="12.7109375" style="73" customWidth="1"/>
    <col min="11530" max="11530" width="10" style="73" customWidth="1"/>
    <col min="11531" max="11765" width="9.140625" style="73"/>
    <col min="11766" max="11766" width="4.5703125" style="73" customWidth="1"/>
    <col min="11767" max="11767" width="18.5703125" style="73" customWidth="1"/>
    <col min="11768" max="11768" width="12.85546875" style="73" customWidth="1"/>
    <col min="11769" max="11769" width="8.42578125" style="73" customWidth="1"/>
    <col min="11770" max="11776" width="7.7109375" style="73" customWidth="1"/>
    <col min="11777" max="11777" width="10.140625" style="73" customWidth="1"/>
    <col min="11778" max="11781" width="8.7109375" style="73" customWidth="1"/>
    <col min="11782" max="11785" width="12.7109375" style="73" customWidth="1"/>
    <col min="11786" max="11786" width="10" style="73" customWidth="1"/>
    <col min="11787" max="12021" width="9.140625" style="73"/>
    <col min="12022" max="12022" width="4.5703125" style="73" customWidth="1"/>
    <col min="12023" max="12023" width="18.5703125" style="73" customWidth="1"/>
    <col min="12024" max="12024" width="12.85546875" style="73" customWidth="1"/>
    <col min="12025" max="12025" width="8.42578125" style="73" customWidth="1"/>
    <col min="12026" max="12032" width="7.7109375" style="73" customWidth="1"/>
    <col min="12033" max="12033" width="10.140625" style="73" customWidth="1"/>
    <col min="12034" max="12037" width="8.7109375" style="73" customWidth="1"/>
    <col min="12038" max="12041" width="12.7109375" style="73" customWidth="1"/>
    <col min="12042" max="12042" width="10" style="73" customWidth="1"/>
    <col min="12043" max="12277" width="9.140625" style="73"/>
    <col min="12278" max="12278" width="4.5703125" style="73" customWidth="1"/>
    <col min="12279" max="12279" width="18.5703125" style="73" customWidth="1"/>
    <col min="12280" max="12280" width="12.85546875" style="73" customWidth="1"/>
    <col min="12281" max="12281" width="8.42578125" style="73" customWidth="1"/>
    <col min="12282" max="12288" width="7.7109375" style="73" customWidth="1"/>
    <col min="12289" max="12289" width="10.140625" style="73" customWidth="1"/>
    <col min="12290" max="12293" width="8.7109375" style="73" customWidth="1"/>
    <col min="12294" max="12297" width="12.7109375" style="73" customWidth="1"/>
    <col min="12298" max="12298" width="10" style="73" customWidth="1"/>
    <col min="12299" max="12533" width="9.140625" style="73"/>
    <col min="12534" max="12534" width="4.5703125" style="73" customWidth="1"/>
    <col min="12535" max="12535" width="18.5703125" style="73" customWidth="1"/>
    <col min="12536" max="12536" width="12.85546875" style="73" customWidth="1"/>
    <col min="12537" max="12537" width="8.42578125" style="73" customWidth="1"/>
    <col min="12538" max="12544" width="7.7109375" style="73" customWidth="1"/>
    <col min="12545" max="12545" width="10.140625" style="73" customWidth="1"/>
    <col min="12546" max="12549" width="8.7109375" style="73" customWidth="1"/>
    <col min="12550" max="12553" width="12.7109375" style="73" customWidth="1"/>
    <col min="12554" max="12554" width="10" style="73" customWidth="1"/>
    <col min="12555" max="12789" width="9.140625" style="73"/>
    <col min="12790" max="12790" width="4.5703125" style="73" customWidth="1"/>
    <col min="12791" max="12791" width="18.5703125" style="73" customWidth="1"/>
    <col min="12792" max="12792" width="12.85546875" style="73" customWidth="1"/>
    <col min="12793" max="12793" width="8.42578125" style="73" customWidth="1"/>
    <col min="12794" max="12800" width="7.7109375" style="73" customWidth="1"/>
    <col min="12801" max="12801" width="10.140625" style="73" customWidth="1"/>
    <col min="12802" max="12805" width="8.7109375" style="73" customWidth="1"/>
    <col min="12806" max="12809" width="12.7109375" style="73" customWidth="1"/>
    <col min="12810" max="12810" width="10" style="73" customWidth="1"/>
    <col min="12811" max="13045" width="9.140625" style="73"/>
    <col min="13046" max="13046" width="4.5703125" style="73" customWidth="1"/>
    <col min="13047" max="13047" width="18.5703125" style="73" customWidth="1"/>
    <col min="13048" max="13048" width="12.85546875" style="73" customWidth="1"/>
    <col min="13049" max="13049" width="8.42578125" style="73" customWidth="1"/>
    <col min="13050" max="13056" width="7.7109375" style="73" customWidth="1"/>
    <col min="13057" max="13057" width="10.140625" style="73" customWidth="1"/>
    <col min="13058" max="13061" width="8.7109375" style="73" customWidth="1"/>
    <col min="13062" max="13065" width="12.7109375" style="73" customWidth="1"/>
    <col min="13066" max="13066" width="10" style="73" customWidth="1"/>
    <col min="13067" max="13301" width="9.140625" style="73"/>
    <col min="13302" max="13302" width="4.5703125" style="73" customWidth="1"/>
    <col min="13303" max="13303" width="18.5703125" style="73" customWidth="1"/>
    <col min="13304" max="13304" width="12.85546875" style="73" customWidth="1"/>
    <col min="13305" max="13305" width="8.42578125" style="73" customWidth="1"/>
    <col min="13306" max="13312" width="7.7109375" style="73" customWidth="1"/>
    <col min="13313" max="13313" width="10.140625" style="73" customWidth="1"/>
    <col min="13314" max="13317" width="8.7109375" style="73" customWidth="1"/>
    <col min="13318" max="13321" width="12.7109375" style="73" customWidth="1"/>
    <col min="13322" max="13322" width="10" style="73" customWidth="1"/>
    <col min="13323" max="13557" width="9.140625" style="73"/>
    <col min="13558" max="13558" width="4.5703125" style="73" customWidth="1"/>
    <col min="13559" max="13559" width="18.5703125" style="73" customWidth="1"/>
    <col min="13560" max="13560" width="12.85546875" style="73" customWidth="1"/>
    <col min="13561" max="13561" width="8.42578125" style="73" customWidth="1"/>
    <col min="13562" max="13568" width="7.7109375" style="73" customWidth="1"/>
    <col min="13569" max="13569" width="10.140625" style="73" customWidth="1"/>
    <col min="13570" max="13573" width="8.7109375" style="73" customWidth="1"/>
    <col min="13574" max="13577" width="12.7109375" style="73" customWidth="1"/>
    <col min="13578" max="13578" width="10" style="73" customWidth="1"/>
    <col min="13579" max="13813" width="9.140625" style="73"/>
    <col min="13814" max="13814" width="4.5703125" style="73" customWidth="1"/>
    <col min="13815" max="13815" width="18.5703125" style="73" customWidth="1"/>
    <col min="13816" max="13816" width="12.85546875" style="73" customWidth="1"/>
    <col min="13817" max="13817" width="8.42578125" style="73" customWidth="1"/>
    <col min="13818" max="13824" width="7.7109375" style="73" customWidth="1"/>
    <col min="13825" max="13825" width="10.140625" style="73" customWidth="1"/>
    <col min="13826" max="13829" width="8.7109375" style="73" customWidth="1"/>
    <col min="13830" max="13833" width="12.7109375" style="73" customWidth="1"/>
    <col min="13834" max="13834" width="10" style="73" customWidth="1"/>
    <col min="13835" max="14069" width="9.140625" style="73"/>
    <col min="14070" max="14070" width="4.5703125" style="73" customWidth="1"/>
    <col min="14071" max="14071" width="18.5703125" style="73" customWidth="1"/>
    <col min="14072" max="14072" width="12.85546875" style="73" customWidth="1"/>
    <col min="14073" max="14073" width="8.42578125" style="73" customWidth="1"/>
    <col min="14074" max="14080" width="7.7109375" style="73" customWidth="1"/>
    <col min="14081" max="14081" width="10.140625" style="73" customWidth="1"/>
    <col min="14082" max="14085" width="8.7109375" style="73" customWidth="1"/>
    <col min="14086" max="14089" width="12.7109375" style="73" customWidth="1"/>
    <col min="14090" max="14090" width="10" style="73" customWidth="1"/>
    <col min="14091" max="14325" width="9.140625" style="73"/>
    <col min="14326" max="14326" width="4.5703125" style="73" customWidth="1"/>
    <col min="14327" max="14327" width="18.5703125" style="73" customWidth="1"/>
    <col min="14328" max="14328" width="12.85546875" style="73" customWidth="1"/>
    <col min="14329" max="14329" width="8.42578125" style="73" customWidth="1"/>
    <col min="14330" max="14336" width="7.7109375" style="73" customWidth="1"/>
    <col min="14337" max="14337" width="10.140625" style="73" customWidth="1"/>
    <col min="14338" max="14341" width="8.7109375" style="73" customWidth="1"/>
    <col min="14342" max="14345" width="12.7109375" style="73" customWidth="1"/>
    <col min="14346" max="14346" width="10" style="73" customWidth="1"/>
    <col min="14347" max="14581" width="9.140625" style="73"/>
    <col min="14582" max="14582" width="4.5703125" style="73" customWidth="1"/>
    <col min="14583" max="14583" width="18.5703125" style="73" customWidth="1"/>
    <col min="14584" max="14584" width="12.85546875" style="73" customWidth="1"/>
    <col min="14585" max="14585" width="8.42578125" style="73" customWidth="1"/>
    <col min="14586" max="14592" width="7.7109375" style="73" customWidth="1"/>
    <col min="14593" max="14593" width="10.140625" style="73" customWidth="1"/>
    <col min="14594" max="14597" width="8.7109375" style="73" customWidth="1"/>
    <col min="14598" max="14601" width="12.7109375" style="73" customWidth="1"/>
    <col min="14602" max="14602" width="10" style="73" customWidth="1"/>
    <col min="14603" max="14837" width="9.140625" style="73"/>
    <col min="14838" max="14838" width="4.5703125" style="73" customWidth="1"/>
    <col min="14839" max="14839" width="18.5703125" style="73" customWidth="1"/>
    <col min="14840" max="14840" width="12.85546875" style="73" customWidth="1"/>
    <col min="14841" max="14841" width="8.42578125" style="73" customWidth="1"/>
    <col min="14842" max="14848" width="7.7109375" style="73" customWidth="1"/>
    <col min="14849" max="14849" width="10.140625" style="73" customWidth="1"/>
    <col min="14850" max="14853" width="8.7109375" style="73" customWidth="1"/>
    <col min="14854" max="14857" width="12.7109375" style="73" customWidth="1"/>
    <col min="14858" max="14858" width="10" style="73" customWidth="1"/>
    <col min="14859" max="15093" width="9.140625" style="73"/>
    <col min="15094" max="15094" width="4.5703125" style="73" customWidth="1"/>
    <col min="15095" max="15095" width="18.5703125" style="73" customWidth="1"/>
    <col min="15096" max="15096" width="12.85546875" style="73" customWidth="1"/>
    <col min="15097" max="15097" width="8.42578125" style="73" customWidth="1"/>
    <col min="15098" max="15104" width="7.7109375" style="73" customWidth="1"/>
    <col min="15105" max="15105" width="10.140625" style="73" customWidth="1"/>
    <col min="15106" max="15109" width="8.7109375" style="73" customWidth="1"/>
    <col min="15110" max="15113" width="12.7109375" style="73" customWidth="1"/>
    <col min="15114" max="15114" width="10" style="73" customWidth="1"/>
    <col min="15115" max="15349" width="9.140625" style="73"/>
    <col min="15350" max="15350" width="4.5703125" style="73" customWidth="1"/>
    <col min="15351" max="15351" width="18.5703125" style="73" customWidth="1"/>
    <col min="15352" max="15352" width="12.85546875" style="73" customWidth="1"/>
    <col min="15353" max="15353" width="8.42578125" style="73" customWidth="1"/>
    <col min="15354" max="15360" width="7.7109375" style="73" customWidth="1"/>
    <col min="15361" max="15361" width="10.140625" style="73" customWidth="1"/>
    <col min="15362" max="15365" width="8.7109375" style="73" customWidth="1"/>
    <col min="15366" max="15369" width="12.7109375" style="73" customWidth="1"/>
    <col min="15370" max="15370" width="10" style="73" customWidth="1"/>
    <col min="15371" max="15605" width="9.140625" style="73"/>
    <col min="15606" max="15606" width="4.5703125" style="73" customWidth="1"/>
    <col min="15607" max="15607" width="18.5703125" style="73" customWidth="1"/>
    <col min="15608" max="15608" width="12.85546875" style="73" customWidth="1"/>
    <col min="15609" max="15609" width="8.42578125" style="73" customWidth="1"/>
    <col min="15610" max="15616" width="7.7109375" style="73" customWidth="1"/>
    <col min="15617" max="15617" width="10.140625" style="73" customWidth="1"/>
    <col min="15618" max="15621" width="8.7109375" style="73" customWidth="1"/>
    <col min="15622" max="15625" width="12.7109375" style="73" customWidth="1"/>
    <col min="15626" max="15626" width="10" style="73" customWidth="1"/>
    <col min="15627" max="15861" width="9.140625" style="73"/>
    <col min="15862" max="15862" width="4.5703125" style="73" customWidth="1"/>
    <col min="15863" max="15863" width="18.5703125" style="73" customWidth="1"/>
    <col min="15864" max="15864" width="12.85546875" style="73" customWidth="1"/>
    <col min="15865" max="15865" width="8.42578125" style="73" customWidth="1"/>
    <col min="15866" max="15872" width="7.7109375" style="73" customWidth="1"/>
    <col min="15873" max="15873" width="10.140625" style="73" customWidth="1"/>
    <col min="15874" max="15877" width="8.7109375" style="73" customWidth="1"/>
    <col min="15878" max="15881" width="12.7109375" style="73" customWidth="1"/>
    <col min="15882" max="15882" width="10" style="73" customWidth="1"/>
    <col min="15883" max="16117" width="9.140625" style="73"/>
    <col min="16118" max="16118" width="4.5703125" style="73" customWidth="1"/>
    <col min="16119" max="16119" width="18.5703125" style="73" customWidth="1"/>
    <col min="16120" max="16120" width="12.85546875" style="73" customWidth="1"/>
    <col min="16121" max="16121" width="8.42578125" style="73" customWidth="1"/>
    <col min="16122" max="16128" width="7.7109375" style="73" customWidth="1"/>
    <col min="16129" max="16129" width="10.140625" style="73" customWidth="1"/>
    <col min="16130" max="16133" width="8.7109375" style="73" customWidth="1"/>
    <col min="16134" max="16137" width="12.7109375" style="73" customWidth="1"/>
    <col min="16138" max="16138" width="10" style="73" customWidth="1"/>
    <col min="16139" max="16384" width="9.140625" style="73"/>
  </cols>
  <sheetData>
    <row r="2" spans="2:32" s="121" customFormat="1" ht="25.5" x14ac:dyDescent="0.5">
      <c r="B2" s="124" t="s">
        <v>220</v>
      </c>
      <c r="C2" s="124"/>
      <c r="D2" s="124"/>
      <c r="E2" s="124"/>
      <c r="F2" s="124"/>
      <c r="G2" s="124"/>
      <c r="H2" s="124"/>
      <c r="I2" s="124"/>
      <c r="J2" s="124"/>
    </row>
    <row r="3" spans="2:32" s="121" customFormat="1" ht="25.5" x14ac:dyDescent="0.5">
      <c r="B3" s="91" t="s">
        <v>197</v>
      </c>
      <c r="C3" s="91"/>
    </row>
    <row r="4" spans="2:32" s="121" customFormat="1" ht="25.5" x14ac:dyDescent="0.5">
      <c r="B4" s="92" t="s">
        <v>192</v>
      </c>
      <c r="C4" s="92"/>
      <c r="D4" s="125"/>
      <c r="E4" s="125"/>
      <c r="F4" s="125"/>
      <c r="G4" s="125"/>
      <c r="H4" s="125"/>
      <c r="I4" s="125"/>
      <c r="J4" s="125"/>
    </row>
    <row r="5" spans="2:32" ht="16.5" customHeight="1" x14ac:dyDescent="0.3">
      <c r="B5" s="74"/>
      <c r="C5" s="74"/>
      <c r="D5" s="75"/>
      <c r="E5" s="75"/>
      <c r="F5" s="75"/>
      <c r="G5" s="75"/>
      <c r="H5" s="75"/>
      <c r="I5" s="75"/>
      <c r="J5" s="75"/>
    </row>
    <row r="6" spans="2:32" ht="13.5" customHeight="1" x14ac:dyDescent="0.3">
      <c r="B6" s="311" t="s">
        <v>0</v>
      </c>
      <c r="C6" s="280" t="s">
        <v>39</v>
      </c>
      <c r="D6" s="280"/>
      <c r="E6" s="287" t="s">
        <v>180</v>
      </c>
      <c r="F6" s="307"/>
      <c r="G6" s="307"/>
      <c r="H6" s="307"/>
      <c r="I6" s="288"/>
      <c r="J6" s="306" t="s">
        <v>93</v>
      </c>
    </row>
    <row r="7" spans="2:32" ht="42" customHeight="1" x14ac:dyDescent="0.3">
      <c r="B7" s="311"/>
      <c r="C7" s="280"/>
      <c r="D7" s="280"/>
      <c r="E7" s="308" t="s">
        <v>175</v>
      </c>
      <c r="F7" s="308" t="s">
        <v>176</v>
      </c>
      <c r="G7" s="308" t="s">
        <v>177</v>
      </c>
      <c r="H7" s="308" t="s">
        <v>178</v>
      </c>
      <c r="I7" s="308" t="s">
        <v>179</v>
      </c>
      <c r="J7" s="306"/>
      <c r="M7" s="312" t="s">
        <v>186</v>
      </c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</row>
    <row r="8" spans="2:32" ht="29.25" customHeight="1" x14ac:dyDescent="0.3">
      <c r="B8" s="311"/>
      <c r="C8" s="280"/>
      <c r="D8" s="280"/>
      <c r="E8" s="309"/>
      <c r="F8" s="309"/>
      <c r="G8" s="309"/>
      <c r="H8" s="309"/>
      <c r="I8" s="309"/>
      <c r="J8" s="306"/>
      <c r="M8" s="312" t="s">
        <v>16</v>
      </c>
      <c r="N8" s="312"/>
      <c r="O8" s="312"/>
      <c r="P8" s="312"/>
      <c r="Q8" s="312" t="s">
        <v>187</v>
      </c>
      <c r="R8" s="312"/>
      <c r="S8" s="312"/>
      <c r="T8" s="312"/>
      <c r="U8" s="312" t="s">
        <v>188</v>
      </c>
      <c r="V8" s="312"/>
      <c r="W8" s="312"/>
      <c r="X8" s="312"/>
      <c r="Y8" s="312" t="s">
        <v>189</v>
      </c>
      <c r="Z8" s="312"/>
      <c r="AA8" s="312"/>
      <c r="AB8" s="312"/>
      <c r="AC8" s="312" t="s">
        <v>190</v>
      </c>
      <c r="AD8" s="312"/>
      <c r="AE8" s="312"/>
      <c r="AF8" s="312"/>
    </row>
    <row r="9" spans="2:32" ht="15" customHeight="1" x14ac:dyDescent="0.3">
      <c r="B9" s="102">
        <v>1</v>
      </c>
      <c r="C9" s="310">
        <f>B9+1</f>
        <v>2</v>
      </c>
      <c r="D9" s="310"/>
      <c r="E9" s="152">
        <v>10</v>
      </c>
      <c r="F9" s="152">
        <v>11</v>
      </c>
      <c r="G9" s="152">
        <v>12</v>
      </c>
      <c r="H9" s="152">
        <v>13</v>
      </c>
      <c r="I9" s="152">
        <v>14</v>
      </c>
      <c r="J9" s="152">
        <v>22</v>
      </c>
      <c r="M9" s="160" t="s">
        <v>181</v>
      </c>
      <c r="N9" s="160" t="s">
        <v>182</v>
      </c>
      <c r="O9" s="160" t="s">
        <v>183</v>
      </c>
      <c r="P9" s="160" t="s">
        <v>184</v>
      </c>
      <c r="Q9" s="160" t="s">
        <v>181</v>
      </c>
      <c r="R9" s="160" t="s">
        <v>182</v>
      </c>
      <c r="S9" s="160" t="s">
        <v>183</v>
      </c>
      <c r="T9" s="160" t="s">
        <v>184</v>
      </c>
      <c r="U9" s="160" t="s">
        <v>181</v>
      </c>
      <c r="V9" s="160" t="s">
        <v>182</v>
      </c>
      <c r="W9" s="160" t="s">
        <v>183</v>
      </c>
      <c r="X9" s="160" t="s">
        <v>184</v>
      </c>
      <c r="Y9" s="160" t="s">
        <v>181</v>
      </c>
      <c r="Z9" s="160" t="s">
        <v>182</v>
      </c>
      <c r="AA9" s="160" t="s">
        <v>183</v>
      </c>
      <c r="AB9" s="160" t="s">
        <v>184</v>
      </c>
      <c r="AC9" s="160" t="s">
        <v>181</v>
      </c>
      <c r="AD9" s="160" t="s">
        <v>182</v>
      </c>
      <c r="AE9" s="160" t="s">
        <v>183</v>
      </c>
      <c r="AF9" s="160" t="s">
        <v>184</v>
      </c>
    </row>
    <row r="10" spans="2:32" s="207" customFormat="1" ht="15" customHeight="1" x14ac:dyDescent="0.3">
      <c r="B10" s="208">
        <v>1</v>
      </c>
      <c r="C10" s="209" t="s">
        <v>193</v>
      </c>
      <c r="D10" s="210"/>
      <c r="E10" s="208">
        <v>327</v>
      </c>
      <c r="F10" s="208">
        <v>182</v>
      </c>
      <c r="G10" s="208">
        <v>100</v>
      </c>
      <c r="H10" s="208">
        <v>300</v>
      </c>
      <c r="I10" s="208">
        <f>SUM(E10:H10)</f>
        <v>909</v>
      </c>
      <c r="J10" s="208"/>
      <c r="M10" s="211" t="e">
        <f>IF(#REF!="B",1,0)</f>
        <v>#REF!</v>
      </c>
      <c r="N10" s="211" t="e">
        <f>IF(#REF!="RR",1,0)</f>
        <v>#REF!</v>
      </c>
      <c r="O10" s="211" t="e">
        <f>IF(#REF!="RS",1,0)</f>
        <v>#REF!</v>
      </c>
      <c r="P10" s="211" t="e">
        <f>IF(#REF!="RB",1,0)</f>
        <v>#REF!</v>
      </c>
      <c r="Q10" s="211" t="e">
        <f>IF(#REF!="B",1,0)</f>
        <v>#REF!</v>
      </c>
      <c r="R10" s="211" t="e">
        <f>IF(#REF!="RR",1,0)</f>
        <v>#REF!</v>
      </c>
      <c r="S10" s="211" t="e">
        <f>IF(#REF!="RS",1,0)</f>
        <v>#REF!</v>
      </c>
      <c r="T10" s="211" t="e">
        <f>IF(#REF!="RB",1,0)</f>
        <v>#REF!</v>
      </c>
      <c r="U10" s="211" t="e">
        <f>IF(#REF!="B",1,0)</f>
        <v>#REF!</v>
      </c>
      <c r="V10" s="211" t="e">
        <f>IF(#REF!="RR",1,0)</f>
        <v>#REF!</v>
      </c>
      <c r="W10" s="211" t="e">
        <f>IF(#REF!="RS",1,0)</f>
        <v>#REF!</v>
      </c>
      <c r="X10" s="211" t="e">
        <f>IF(#REF!="RB",1,0)</f>
        <v>#REF!</v>
      </c>
      <c r="Y10" s="211" t="e">
        <f>IF(#REF!="B",1,0)</f>
        <v>#REF!</v>
      </c>
      <c r="Z10" s="211" t="e">
        <f>IF(#REF!="RR",1,0)</f>
        <v>#REF!</v>
      </c>
      <c r="AA10" s="211" t="e">
        <f>IF(#REF!="RS",1,0)</f>
        <v>#REF!</v>
      </c>
      <c r="AB10" s="211" t="e">
        <f>IF(#REF!="RB",1,0)</f>
        <v>#REF!</v>
      </c>
      <c r="AC10" s="211" t="e">
        <f>IF(#REF!="B",1,0)</f>
        <v>#REF!</v>
      </c>
      <c r="AD10" s="211" t="e">
        <f>IF(#REF!="RR",1,0)</f>
        <v>#REF!</v>
      </c>
      <c r="AE10" s="211" t="e">
        <f>IF(#REF!="RS",1,0)</f>
        <v>#REF!</v>
      </c>
      <c r="AF10" s="211" t="e">
        <f>IF(#REF!="RB",1,0)</f>
        <v>#REF!</v>
      </c>
    </row>
    <row r="11" spans="2:32" s="207" customFormat="1" ht="15" customHeight="1" x14ac:dyDescent="0.3">
      <c r="B11" s="212">
        <v>2</v>
      </c>
      <c r="C11" s="213" t="s">
        <v>194</v>
      </c>
      <c r="D11" s="214"/>
      <c r="E11" s="212">
        <v>12</v>
      </c>
      <c r="F11" s="212">
        <v>90</v>
      </c>
      <c r="G11" s="212">
        <v>119</v>
      </c>
      <c r="H11" s="212">
        <v>145</v>
      </c>
      <c r="I11" s="208">
        <f t="shared" ref="I11:I13" si="0">SUM(E11:H11)</f>
        <v>366</v>
      </c>
      <c r="J11" s="212"/>
      <c r="M11" s="211" t="e">
        <f>IF(#REF!="B",1,0)</f>
        <v>#REF!</v>
      </c>
      <c r="N11" s="211" t="e">
        <f>IF(#REF!="RR",1,0)</f>
        <v>#REF!</v>
      </c>
      <c r="O11" s="211" t="e">
        <f>IF(#REF!="RS",1,0)</f>
        <v>#REF!</v>
      </c>
      <c r="P11" s="211" t="e">
        <f>IF(#REF!="RB",1,0)</f>
        <v>#REF!</v>
      </c>
      <c r="Q11" s="211" t="e">
        <f>IF(#REF!="B",1,0)</f>
        <v>#REF!</v>
      </c>
      <c r="R11" s="211" t="e">
        <f>IF(#REF!="RR",1,0)</f>
        <v>#REF!</v>
      </c>
      <c r="S11" s="211" t="e">
        <f>IF(#REF!="RS",1,0)</f>
        <v>#REF!</v>
      </c>
      <c r="T11" s="211" t="e">
        <f>IF(#REF!="RB",1,0)</f>
        <v>#REF!</v>
      </c>
      <c r="U11" s="211" t="e">
        <f>IF(#REF!="B",1,0)</f>
        <v>#REF!</v>
      </c>
      <c r="V11" s="211" t="e">
        <f>IF(#REF!="RR",1,0)</f>
        <v>#REF!</v>
      </c>
      <c r="W11" s="211" t="e">
        <f>IF(#REF!="RS",1,0)</f>
        <v>#REF!</v>
      </c>
      <c r="X11" s="211" t="e">
        <f>IF(#REF!="RB",1,0)</f>
        <v>#REF!</v>
      </c>
      <c r="Y11" s="211" t="e">
        <f>IF(#REF!="B",1,0)</f>
        <v>#REF!</v>
      </c>
      <c r="Z11" s="211" t="e">
        <f>IF(#REF!="RR",1,0)</f>
        <v>#REF!</v>
      </c>
      <c r="AA11" s="211" t="e">
        <f>IF(#REF!="RS",1,0)</f>
        <v>#REF!</v>
      </c>
      <c r="AB11" s="211" t="e">
        <f>IF(#REF!="RB",1,0)</f>
        <v>#REF!</v>
      </c>
      <c r="AC11" s="211" t="e">
        <f>IF(#REF!="B",1,0)</f>
        <v>#REF!</v>
      </c>
      <c r="AD11" s="211" t="e">
        <f>IF(#REF!="RR",1,0)</f>
        <v>#REF!</v>
      </c>
      <c r="AE11" s="211" t="e">
        <f>IF(#REF!="RS",1,0)</f>
        <v>#REF!</v>
      </c>
      <c r="AF11" s="211" t="e">
        <f>IF(#REF!="RB",1,0)</f>
        <v>#REF!</v>
      </c>
    </row>
    <row r="12" spans="2:32" s="207" customFormat="1" ht="15" customHeight="1" x14ac:dyDescent="0.3">
      <c r="B12" s="212">
        <v>3</v>
      </c>
      <c r="C12" s="213" t="s">
        <v>195</v>
      </c>
      <c r="D12" s="214"/>
      <c r="E12" s="212">
        <v>28</v>
      </c>
      <c r="F12" s="212">
        <v>24</v>
      </c>
      <c r="G12" s="212">
        <v>30</v>
      </c>
      <c r="H12" s="212">
        <v>70</v>
      </c>
      <c r="I12" s="208">
        <f t="shared" si="0"/>
        <v>152</v>
      </c>
      <c r="J12" s="212"/>
      <c r="M12" s="211" t="e">
        <f>IF(#REF!="B",1,0)</f>
        <v>#REF!</v>
      </c>
      <c r="N12" s="211" t="e">
        <f>IF(#REF!="RR",1,0)</f>
        <v>#REF!</v>
      </c>
      <c r="O12" s="211" t="e">
        <f>IF(#REF!="RS",1,0)</f>
        <v>#REF!</v>
      </c>
      <c r="P12" s="211" t="e">
        <f>IF(#REF!="RB",1,0)</f>
        <v>#REF!</v>
      </c>
      <c r="Q12" s="211" t="e">
        <f>IF(#REF!="B",1,0)</f>
        <v>#REF!</v>
      </c>
      <c r="R12" s="211" t="e">
        <f>IF(#REF!="RR",1,0)</f>
        <v>#REF!</v>
      </c>
      <c r="S12" s="211" t="e">
        <f>IF(#REF!="RS",1,0)</f>
        <v>#REF!</v>
      </c>
      <c r="T12" s="211" t="e">
        <f>IF(#REF!="RB",1,0)</f>
        <v>#REF!</v>
      </c>
      <c r="U12" s="211" t="e">
        <f>IF(#REF!="B",1,0)</f>
        <v>#REF!</v>
      </c>
      <c r="V12" s="211" t="e">
        <f>IF(#REF!="RR",1,0)</f>
        <v>#REF!</v>
      </c>
      <c r="W12" s="211" t="e">
        <f>IF(#REF!="RS",1,0)</f>
        <v>#REF!</v>
      </c>
      <c r="X12" s="211" t="e">
        <f>IF(#REF!="RB",1,0)</f>
        <v>#REF!</v>
      </c>
      <c r="Y12" s="211" t="e">
        <f>IF(#REF!="B",1,0)</f>
        <v>#REF!</v>
      </c>
      <c r="Z12" s="211" t="e">
        <f>IF(#REF!="RR",1,0)</f>
        <v>#REF!</v>
      </c>
      <c r="AA12" s="211" t="e">
        <f>IF(#REF!="RS",1,0)</f>
        <v>#REF!</v>
      </c>
      <c r="AB12" s="211" t="e">
        <f>IF(#REF!="RB",1,0)</f>
        <v>#REF!</v>
      </c>
      <c r="AC12" s="211" t="e">
        <f>IF(#REF!="B",1,0)</f>
        <v>#REF!</v>
      </c>
      <c r="AD12" s="211" t="e">
        <f>IF(#REF!="RR",1,0)</f>
        <v>#REF!</v>
      </c>
      <c r="AE12" s="211" t="e">
        <f>IF(#REF!="RS",1,0)</f>
        <v>#REF!</v>
      </c>
      <c r="AF12" s="211" t="e">
        <f>IF(#REF!="RB",1,0)</f>
        <v>#REF!</v>
      </c>
    </row>
    <row r="13" spans="2:32" s="207" customFormat="1" ht="15" customHeight="1" x14ac:dyDescent="0.3">
      <c r="B13" s="212">
        <v>4</v>
      </c>
      <c r="C13" s="213" t="s">
        <v>196</v>
      </c>
      <c r="D13" s="214"/>
      <c r="E13" s="212"/>
      <c r="F13" s="212">
        <v>200</v>
      </c>
      <c r="G13" s="212"/>
      <c r="H13" s="212"/>
      <c r="I13" s="208">
        <f t="shared" si="0"/>
        <v>200</v>
      </c>
      <c r="J13" s="212"/>
      <c r="M13" s="211" t="e">
        <f>IF(#REF!="B",1,0)</f>
        <v>#REF!</v>
      </c>
      <c r="N13" s="211" t="e">
        <f>IF(#REF!="RR",1,0)</f>
        <v>#REF!</v>
      </c>
      <c r="O13" s="211" t="e">
        <f>IF(#REF!="RS",1,0)</f>
        <v>#REF!</v>
      </c>
      <c r="P13" s="211" t="e">
        <f>IF(#REF!="RB",1,0)</f>
        <v>#REF!</v>
      </c>
      <c r="Q13" s="211" t="e">
        <f>IF(#REF!="B",1,0)</f>
        <v>#REF!</v>
      </c>
      <c r="R13" s="211" t="e">
        <f>IF(#REF!="RR",1,0)</f>
        <v>#REF!</v>
      </c>
      <c r="S13" s="211" t="e">
        <f>IF(#REF!="RS",1,0)</f>
        <v>#REF!</v>
      </c>
      <c r="T13" s="211" t="e">
        <f>IF(#REF!="RB",1,0)</f>
        <v>#REF!</v>
      </c>
      <c r="U13" s="211" t="e">
        <f>IF(#REF!="B",1,0)</f>
        <v>#REF!</v>
      </c>
      <c r="V13" s="211" t="e">
        <f>IF(#REF!="RR",1,0)</f>
        <v>#REF!</v>
      </c>
      <c r="W13" s="211" t="e">
        <f>IF(#REF!="RS",1,0)</f>
        <v>#REF!</v>
      </c>
      <c r="X13" s="211" t="e">
        <f>IF(#REF!="RB",1,0)</f>
        <v>#REF!</v>
      </c>
      <c r="Y13" s="211" t="e">
        <f>IF(#REF!="B",1,0)</f>
        <v>#REF!</v>
      </c>
      <c r="Z13" s="211" t="e">
        <f>IF(#REF!="RR",1,0)</f>
        <v>#REF!</v>
      </c>
      <c r="AA13" s="211" t="e">
        <f>IF(#REF!="RS",1,0)</f>
        <v>#REF!</v>
      </c>
      <c r="AB13" s="211" t="e">
        <f>IF(#REF!="RB",1,0)</f>
        <v>#REF!</v>
      </c>
      <c r="AC13" s="211" t="e">
        <f>IF(#REF!="B",1,0)</f>
        <v>#REF!</v>
      </c>
      <c r="AD13" s="211" t="e">
        <f>IF(#REF!="RR",1,0)</f>
        <v>#REF!</v>
      </c>
      <c r="AE13" s="211" t="e">
        <f>IF(#REF!="RS",1,0)</f>
        <v>#REF!</v>
      </c>
      <c r="AF13" s="211" t="e">
        <f>IF(#REF!="RB",1,0)</f>
        <v>#REF!</v>
      </c>
    </row>
    <row r="14" spans="2:32" ht="15" customHeight="1" x14ac:dyDescent="0.3">
      <c r="B14" s="96">
        <v>5</v>
      </c>
      <c r="C14" s="173" t="s">
        <v>30</v>
      </c>
      <c r="D14" s="174"/>
      <c r="E14" s="175"/>
      <c r="F14" s="175"/>
      <c r="G14" s="175"/>
      <c r="H14" s="175"/>
      <c r="I14" s="176"/>
      <c r="J14" s="96"/>
      <c r="M14" s="161" t="e">
        <f>IF(#REF!="B",1,0)</f>
        <v>#REF!</v>
      </c>
      <c r="N14" s="161" t="e">
        <f>IF(#REF!="RR",1,0)</f>
        <v>#REF!</v>
      </c>
      <c r="O14" s="161" t="e">
        <f>IF(#REF!="RS",1,0)</f>
        <v>#REF!</v>
      </c>
      <c r="P14" s="161" t="e">
        <f>IF(#REF!="RB",1,0)</f>
        <v>#REF!</v>
      </c>
      <c r="Q14" s="161" t="e">
        <f>IF(#REF!="B",1,0)</f>
        <v>#REF!</v>
      </c>
      <c r="R14" s="161" t="e">
        <f>IF(#REF!="RR",1,0)</f>
        <v>#REF!</v>
      </c>
      <c r="S14" s="161" t="e">
        <f>IF(#REF!="RS",1,0)</f>
        <v>#REF!</v>
      </c>
      <c r="T14" s="161" t="e">
        <f>IF(#REF!="RB",1,0)</f>
        <v>#REF!</v>
      </c>
      <c r="U14" s="161" t="e">
        <f>IF(#REF!="B",1,0)</f>
        <v>#REF!</v>
      </c>
      <c r="V14" s="161" t="e">
        <f>IF(#REF!="RR",1,0)</f>
        <v>#REF!</v>
      </c>
      <c r="W14" s="161" t="e">
        <f>IF(#REF!="RS",1,0)</f>
        <v>#REF!</v>
      </c>
      <c r="X14" s="161" t="e">
        <f>IF(#REF!="RB",1,0)</f>
        <v>#REF!</v>
      </c>
      <c r="Y14" s="161" t="e">
        <f>IF(#REF!="B",1,0)</f>
        <v>#REF!</v>
      </c>
      <c r="Z14" s="161" t="e">
        <f>IF(#REF!="RR",1,0)</f>
        <v>#REF!</v>
      </c>
      <c r="AA14" s="161" t="e">
        <f>IF(#REF!="RS",1,0)</f>
        <v>#REF!</v>
      </c>
      <c r="AB14" s="161" t="e">
        <f>IF(#REF!="RB",1,0)</f>
        <v>#REF!</v>
      </c>
      <c r="AC14" s="161" t="e">
        <f>IF(#REF!="B",1,0)</f>
        <v>#REF!</v>
      </c>
      <c r="AD14" s="161" t="e">
        <f>IF(#REF!="RR",1,0)</f>
        <v>#REF!</v>
      </c>
      <c r="AE14" s="161" t="e">
        <f>IF(#REF!="RS",1,0)</f>
        <v>#REF!</v>
      </c>
      <c r="AF14" s="161" t="e">
        <f>IF(#REF!="RB",1,0)</f>
        <v>#REF!</v>
      </c>
    </row>
    <row r="15" spans="2:32" ht="15" customHeight="1" x14ac:dyDescent="0.3">
      <c r="B15" s="96">
        <v>6</v>
      </c>
      <c r="C15" s="173" t="s">
        <v>30</v>
      </c>
      <c r="D15" s="174"/>
      <c r="E15" s="242"/>
      <c r="F15" s="242"/>
      <c r="G15" s="242"/>
      <c r="H15" s="242"/>
      <c r="I15" s="243"/>
      <c r="J15" s="96"/>
      <c r="M15" s="161" t="e">
        <f>IF(#REF!="B",1,0)</f>
        <v>#REF!</v>
      </c>
      <c r="N15" s="161" t="e">
        <f>IF(#REF!="RR",1,0)</f>
        <v>#REF!</v>
      </c>
      <c r="O15" s="161" t="e">
        <f>IF(#REF!="RS",1,0)</f>
        <v>#REF!</v>
      </c>
      <c r="P15" s="161" t="e">
        <f>IF(#REF!="RB",1,0)</f>
        <v>#REF!</v>
      </c>
      <c r="Q15" s="161" t="e">
        <f>IF(#REF!="B",1,0)</f>
        <v>#REF!</v>
      </c>
      <c r="R15" s="161" t="e">
        <f>IF(#REF!="RR",1,0)</f>
        <v>#REF!</v>
      </c>
      <c r="S15" s="161" t="e">
        <f>IF(#REF!="RS",1,0)</f>
        <v>#REF!</v>
      </c>
      <c r="T15" s="161" t="e">
        <f>IF(#REF!="RB",1,0)</f>
        <v>#REF!</v>
      </c>
      <c r="U15" s="161" t="e">
        <f>IF(#REF!="B",1,0)</f>
        <v>#REF!</v>
      </c>
      <c r="V15" s="161" t="e">
        <f>IF(#REF!="RR",1,0)</f>
        <v>#REF!</v>
      </c>
      <c r="W15" s="161" t="e">
        <f>IF(#REF!="RS",1,0)</f>
        <v>#REF!</v>
      </c>
      <c r="X15" s="161" t="e">
        <f>IF(#REF!="RB",1,0)</f>
        <v>#REF!</v>
      </c>
      <c r="Y15" s="161" t="e">
        <f>IF(#REF!="B",1,0)</f>
        <v>#REF!</v>
      </c>
      <c r="Z15" s="161" t="e">
        <f>IF(#REF!="RR",1,0)</f>
        <v>#REF!</v>
      </c>
      <c r="AA15" s="161" t="e">
        <f>IF(#REF!="RS",1,0)</f>
        <v>#REF!</v>
      </c>
      <c r="AB15" s="161" t="e">
        <f>IF(#REF!="RB",1,0)</f>
        <v>#REF!</v>
      </c>
      <c r="AC15" s="161" t="e">
        <f>IF(#REF!="B",1,0)</f>
        <v>#REF!</v>
      </c>
      <c r="AD15" s="161" t="e">
        <f>IF(#REF!="RR",1,0)</f>
        <v>#REF!</v>
      </c>
      <c r="AE15" s="161" t="e">
        <f>IF(#REF!="RS",1,0)</f>
        <v>#REF!</v>
      </c>
      <c r="AF15" s="161" t="e">
        <f>IF(#REF!="RB",1,0)</f>
        <v>#REF!</v>
      </c>
    </row>
    <row r="16" spans="2:32" ht="15" customHeight="1" x14ac:dyDescent="0.3">
      <c r="B16" s="96">
        <v>7</v>
      </c>
      <c r="C16" s="173" t="s">
        <v>30</v>
      </c>
      <c r="D16" s="174"/>
      <c r="E16" s="242"/>
      <c r="F16" s="242"/>
      <c r="G16" s="242"/>
      <c r="H16" s="242"/>
      <c r="I16" s="243"/>
      <c r="J16" s="96"/>
      <c r="M16" s="161" t="e">
        <f>IF(#REF!="B",1,0)</f>
        <v>#REF!</v>
      </c>
      <c r="N16" s="161" t="e">
        <f>IF(#REF!="RR",1,0)</f>
        <v>#REF!</v>
      </c>
      <c r="O16" s="161" t="e">
        <f>IF(#REF!="RS",1,0)</f>
        <v>#REF!</v>
      </c>
      <c r="P16" s="161" t="e">
        <f>IF(#REF!="RB",1,0)</f>
        <v>#REF!</v>
      </c>
      <c r="Q16" s="161" t="e">
        <f>IF(#REF!="B",1,0)</f>
        <v>#REF!</v>
      </c>
      <c r="R16" s="161" t="e">
        <f>IF(#REF!="RR",1,0)</f>
        <v>#REF!</v>
      </c>
      <c r="S16" s="161" t="e">
        <f>IF(#REF!="RS",1,0)</f>
        <v>#REF!</v>
      </c>
      <c r="T16" s="161" t="e">
        <f>IF(#REF!="RB",1,0)</f>
        <v>#REF!</v>
      </c>
      <c r="U16" s="161" t="e">
        <f>IF(#REF!="B",1,0)</f>
        <v>#REF!</v>
      </c>
      <c r="V16" s="161" t="e">
        <f>IF(#REF!="RR",1,0)</f>
        <v>#REF!</v>
      </c>
      <c r="W16" s="161" t="e">
        <f>IF(#REF!="RS",1,0)</f>
        <v>#REF!</v>
      </c>
      <c r="X16" s="161" t="e">
        <f>IF(#REF!="RB",1,0)</f>
        <v>#REF!</v>
      </c>
      <c r="Y16" s="161" t="e">
        <f>IF(#REF!="B",1,0)</f>
        <v>#REF!</v>
      </c>
      <c r="Z16" s="161" t="e">
        <f>IF(#REF!="RR",1,0)</f>
        <v>#REF!</v>
      </c>
      <c r="AA16" s="161" t="e">
        <f>IF(#REF!="RS",1,0)</f>
        <v>#REF!</v>
      </c>
      <c r="AB16" s="161" t="e">
        <f>IF(#REF!="RB",1,0)</f>
        <v>#REF!</v>
      </c>
      <c r="AC16" s="161" t="e">
        <f>IF(#REF!="B",1,0)</f>
        <v>#REF!</v>
      </c>
      <c r="AD16" s="161" t="e">
        <f>IF(#REF!="RR",1,0)</f>
        <v>#REF!</v>
      </c>
      <c r="AE16" s="161" t="e">
        <f>IF(#REF!="RS",1,0)</f>
        <v>#REF!</v>
      </c>
      <c r="AF16" s="161" t="e">
        <f>IF(#REF!="RB",1,0)</f>
        <v>#REF!</v>
      </c>
    </row>
    <row r="17" spans="2:32" ht="15" customHeight="1" x14ac:dyDescent="0.3">
      <c r="B17" s="96">
        <v>8</v>
      </c>
      <c r="C17" s="173" t="s">
        <v>30</v>
      </c>
      <c r="D17" s="174"/>
      <c r="E17" s="242"/>
      <c r="F17" s="242"/>
      <c r="G17" s="242"/>
      <c r="H17" s="242"/>
      <c r="I17" s="243"/>
      <c r="J17" s="96"/>
      <c r="M17" s="161" t="e">
        <f>IF(#REF!="B",1,0)</f>
        <v>#REF!</v>
      </c>
      <c r="N17" s="161" t="e">
        <f>IF(#REF!="RR",1,0)</f>
        <v>#REF!</v>
      </c>
      <c r="O17" s="161" t="e">
        <f>IF(#REF!="RS",1,0)</f>
        <v>#REF!</v>
      </c>
      <c r="P17" s="161" t="e">
        <f>IF(#REF!="RB",1,0)</f>
        <v>#REF!</v>
      </c>
      <c r="Q17" s="161" t="e">
        <f>IF(#REF!="B",1,0)</f>
        <v>#REF!</v>
      </c>
      <c r="R17" s="161" t="e">
        <f>IF(#REF!="RR",1,0)</f>
        <v>#REF!</v>
      </c>
      <c r="S17" s="161" t="e">
        <f>IF(#REF!="RS",1,0)</f>
        <v>#REF!</v>
      </c>
      <c r="T17" s="161" t="e">
        <f>IF(#REF!="RB",1,0)</f>
        <v>#REF!</v>
      </c>
      <c r="U17" s="161" t="e">
        <f>IF(#REF!="B",1,0)</f>
        <v>#REF!</v>
      </c>
      <c r="V17" s="161" t="e">
        <f>IF(#REF!="RR",1,0)</f>
        <v>#REF!</v>
      </c>
      <c r="W17" s="161" t="e">
        <f>IF(#REF!="RS",1,0)</f>
        <v>#REF!</v>
      </c>
      <c r="X17" s="161" t="e">
        <f>IF(#REF!="RB",1,0)</f>
        <v>#REF!</v>
      </c>
      <c r="Y17" s="161" t="e">
        <f>IF(#REF!="B",1,0)</f>
        <v>#REF!</v>
      </c>
      <c r="Z17" s="161" t="e">
        <f>IF(#REF!="RR",1,0)</f>
        <v>#REF!</v>
      </c>
      <c r="AA17" s="161" t="e">
        <f>IF(#REF!="RS",1,0)</f>
        <v>#REF!</v>
      </c>
      <c r="AB17" s="161" t="e">
        <f>IF(#REF!="RB",1,0)</f>
        <v>#REF!</v>
      </c>
      <c r="AC17" s="161" t="e">
        <f>IF(#REF!="B",1,0)</f>
        <v>#REF!</v>
      </c>
      <c r="AD17" s="161" t="e">
        <f>IF(#REF!="RR",1,0)</f>
        <v>#REF!</v>
      </c>
      <c r="AE17" s="161" t="e">
        <f>IF(#REF!="RS",1,0)</f>
        <v>#REF!</v>
      </c>
      <c r="AF17" s="161" t="e">
        <f>IF(#REF!="RB",1,0)</f>
        <v>#REF!</v>
      </c>
    </row>
    <row r="18" spans="2:32" x14ac:dyDescent="0.3">
      <c r="B18" s="96">
        <v>9</v>
      </c>
      <c r="C18" s="173" t="s">
        <v>30</v>
      </c>
      <c r="D18" s="177"/>
      <c r="E18" s="175"/>
      <c r="F18" s="175"/>
      <c r="G18" s="175"/>
      <c r="H18" s="175"/>
      <c r="I18" s="176"/>
      <c r="J18" s="98"/>
      <c r="M18" s="161" t="e">
        <f>IF(#REF!="B",1,0)</f>
        <v>#REF!</v>
      </c>
      <c r="N18" s="161" t="e">
        <f>IF(#REF!="RR",1,0)</f>
        <v>#REF!</v>
      </c>
      <c r="O18" s="161" t="e">
        <f>IF(#REF!="RS",1,0)</f>
        <v>#REF!</v>
      </c>
      <c r="P18" s="161" t="e">
        <f>IF(#REF!="RB",1,0)</f>
        <v>#REF!</v>
      </c>
      <c r="Q18" s="161" t="e">
        <f>IF(#REF!="B",1,0)</f>
        <v>#REF!</v>
      </c>
      <c r="R18" s="161" t="e">
        <f>IF(#REF!="RR",1,0)</f>
        <v>#REF!</v>
      </c>
      <c r="S18" s="161" t="e">
        <f>IF(#REF!="RS",1,0)</f>
        <v>#REF!</v>
      </c>
      <c r="T18" s="161" t="e">
        <f>IF(#REF!="RB",1,0)</f>
        <v>#REF!</v>
      </c>
      <c r="U18" s="161" t="e">
        <f>IF(#REF!="B",1,0)</f>
        <v>#REF!</v>
      </c>
      <c r="V18" s="161" t="e">
        <f>IF(#REF!="RR",1,0)</f>
        <v>#REF!</v>
      </c>
      <c r="W18" s="161" t="e">
        <f>IF(#REF!="RS",1,0)</f>
        <v>#REF!</v>
      </c>
      <c r="X18" s="161" t="e">
        <f>IF(#REF!="RB",1,0)</f>
        <v>#REF!</v>
      </c>
      <c r="Y18" s="161" t="e">
        <f>IF(#REF!="B",1,0)</f>
        <v>#REF!</v>
      </c>
      <c r="Z18" s="161" t="e">
        <f>IF(#REF!="RR",1,0)</f>
        <v>#REF!</v>
      </c>
      <c r="AA18" s="161" t="e">
        <f>IF(#REF!="RS",1,0)</f>
        <v>#REF!</v>
      </c>
      <c r="AB18" s="161" t="e">
        <f>IF(#REF!="RB",1,0)</f>
        <v>#REF!</v>
      </c>
      <c r="AC18" s="161" t="e">
        <f>IF(#REF!="B",1,0)</f>
        <v>#REF!</v>
      </c>
      <c r="AD18" s="161" t="e">
        <f>IF(#REF!="RR",1,0)</f>
        <v>#REF!</v>
      </c>
      <c r="AE18" s="161" t="e">
        <f>IF(#REF!="RS",1,0)</f>
        <v>#REF!</v>
      </c>
      <c r="AF18" s="161" t="e">
        <f>IF(#REF!="RB",1,0)</f>
        <v>#REF!</v>
      </c>
    </row>
    <row r="19" spans="2:32" x14ac:dyDescent="0.3">
      <c r="B19" s="96">
        <v>10</v>
      </c>
      <c r="C19" s="173" t="s">
        <v>30</v>
      </c>
      <c r="D19" s="177"/>
      <c r="E19" s="178"/>
      <c r="F19" s="178"/>
      <c r="G19" s="178"/>
      <c r="H19" s="178"/>
      <c r="I19" s="176"/>
      <c r="J19" s="98"/>
      <c r="M19" s="161" t="e">
        <f>IF(#REF!="B",1,0)</f>
        <v>#REF!</v>
      </c>
      <c r="N19" s="161" t="e">
        <f>IF(#REF!="RR",1,0)</f>
        <v>#REF!</v>
      </c>
      <c r="O19" s="161" t="e">
        <f>IF(#REF!="RS",1,0)</f>
        <v>#REF!</v>
      </c>
      <c r="P19" s="161" t="e">
        <f>IF(#REF!="RB",1,0)</f>
        <v>#REF!</v>
      </c>
      <c r="Q19" s="161" t="e">
        <f>IF(#REF!="B",1,0)</f>
        <v>#REF!</v>
      </c>
      <c r="R19" s="161" t="e">
        <f>IF(#REF!="RR",1,0)</f>
        <v>#REF!</v>
      </c>
      <c r="S19" s="161" t="e">
        <f>IF(#REF!="RS",1,0)</f>
        <v>#REF!</v>
      </c>
      <c r="T19" s="161" t="e">
        <f>IF(#REF!="RB",1,0)</f>
        <v>#REF!</v>
      </c>
      <c r="U19" s="161" t="e">
        <f>IF(#REF!="B",1,0)</f>
        <v>#REF!</v>
      </c>
      <c r="V19" s="161" t="e">
        <f>IF(#REF!="RR",1,0)</f>
        <v>#REF!</v>
      </c>
      <c r="W19" s="161" t="e">
        <f>IF(#REF!="RS",1,0)</f>
        <v>#REF!</v>
      </c>
      <c r="X19" s="161" t="e">
        <f>IF(#REF!="RB",1,0)</f>
        <v>#REF!</v>
      </c>
      <c r="Y19" s="161" t="e">
        <f>IF(#REF!="B",1,0)</f>
        <v>#REF!</v>
      </c>
      <c r="Z19" s="161" t="e">
        <f>IF(#REF!="RR",1,0)</f>
        <v>#REF!</v>
      </c>
      <c r="AA19" s="161" t="e">
        <f>IF(#REF!="RS",1,0)</f>
        <v>#REF!</v>
      </c>
      <c r="AB19" s="161" t="e">
        <f>IF(#REF!="RB",1,0)</f>
        <v>#REF!</v>
      </c>
      <c r="AC19" s="161" t="e">
        <f>IF(#REF!="B",1,0)</f>
        <v>#REF!</v>
      </c>
      <c r="AD19" s="161" t="e">
        <f>IF(#REF!="RR",1,0)</f>
        <v>#REF!</v>
      </c>
      <c r="AE19" s="161" t="e">
        <f>IF(#REF!="RS",1,0)</f>
        <v>#REF!</v>
      </c>
      <c r="AF19" s="161" t="e">
        <f>IF(#REF!="RB",1,0)</f>
        <v>#REF!</v>
      </c>
    </row>
    <row r="20" spans="2:32" x14ac:dyDescent="0.3">
      <c r="B20" s="103">
        <v>11</v>
      </c>
      <c r="C20" s="179" t="s">
        <v>30</v>
      </c>
      <c r="D20" s="180" t="s">
        <v>35</v>
      </c>
      <c r="E20" s="181"/>
      <c r="F20" s="181"/>
      <c r="G20" s="181"/>
      <c r="H20" s="181"/>
      <c r="I20" s="176"/>
      <c r="J20" s="99"/>
      <c r="M20" s="161" t="e">
        <f>IF(#REF!="B",1,0)</f>
        <v>#REF!</v>
      </c>
      <c r="N20" s="161" t="e">
        <f>IF(#REF!="RR",1,0)</f>
        <v>#REF!</v>
      </c>
      <c r="O20" s="161" t="e">
        <f>IF(#REF!="RS",1,0)</f>
        <v>#REF!</v>
      </c>
      <c r="P20" s="161" t="e">
        <f>IF(#REF!="RB",1,0)</f>
        <v>#REF!</v>
      </c>
      <c r="Q20" s="161" t="e">
        <f>IF(#REF!="B",1,0)</f>
        <v>#REF!</v>
      </c>
      <c r="R20" s="161" t="e">
        <f>IF(#REF!="RR",1,0)</f>
        <v>#REF!</v>
      </c>
      <c r="S20" s="161" t="e">
        <f>IF(#REF!="RS",1,0)</f>
        <v>#REF!</v>
      </c>
      <c r="T20" s="161" t="e">
        <f>IF(#REF!="RB",1,0)</f>
        <v>#REF!</v>
      </c>
      <c r="U20" s="161" t="e">
        <f>IF(#REF!="B",1,0)</f>
        <v>#REF!</v>
      </c>
      <c r="V20" s="161" t="e">
        <f>IF(#REF!="RR",1,0)</f>
        <v>#REF!</v>
      </c>
      <c r="W20" s="161" t="e">
        <f>IF(#REF!="RS",1,0)</f>
        <v>#REF!</v>
      </c>
      <c r="X20" s="161" t="e">
        <f>IF(#REF!="RB",1,0)</f>
        <v>#REF!</v>
      </c>
      <c r="Y20" s="161" t="e">
        <f>IF(#REF!="B",1,0)</f>
        <v>#REF!</v>
      </c>
      <c r="Z20" s="161" t="e">
        <f>IF(#REF!="RR",1,0)</f>
        <v>#REF!</v>
      </c>
      <c r="AA20" s="161" t="e">
        <f>IF(#REF!="RS",1,0)</f>
        <v>#REF!</v>
      </c>
      <c r="AB20" s="161" t="e">
        <f>IF(#REF!="RB",1,0)</f>
        <v>#REF!</v>
      </c>
      <c r="AC20" s="161" t="e">
        <f>IF(#REF!="B",1,0)</f>
        <v>#REF!</v>
      </c>
      <c r="AD20" s="161" t="e">
        <f>IF(#REF!="RR",1,0)</f>
        <v>#REF!</v>
      </c>
      <c r="AE20" s="161" t="e">
        <f>IF(#REF!="RS",1,0)</f>
        <v>#REF!</v>
      </c>
      <c r="AF20" s="161" t="e">
        <f>IF(#REF!="RB",1,0)</f>
        <v>#REF!</v>
      </c>
    </row>
    <row r="21" spans="2:32" ht="15.75" customHeight="1" x14ac:dyDescent="0.3">
      <c r="B21" s="104"/>
      <c r="C21" s="268" t="s">
        <v>10</v>
      </c>
      <c r="D21" s="270"/>
      <c r="E21" s="105">
        <f>SUM(E10:E20)</f>
        <v>367</v>
      </c>
      <c r="F21" s="153">
        <f t="shared" ref="F21:H21" si="1">SUM(F10:F20)</f>
        <v>496</v>
      </c>
      <c r="G21" s="153">
        <f t="shared" si="1"/>
        <v>249</v>
      </c>
      <c r="H21" s="153">
        <f t="shared" si="1"/>
        <v>515</v>
      </c>
      <c r="I21" s="105">
        <f>SUM(E21:H21)</f>
        <v>1627</v>
      </c>
      <c r="J21" s="105"/>
      <c r="M21" s="161" t="e">
        <f>SUM(M10:M20)</f>
        <v>#REF!</v>
      </c>
      <c r="N21" s="161" t="e">
        <f t="shared" ref="N21:AF21" si="2">SUM(N10:N20)</f>
        <v>#REF!</v>
      </c>
      <c r="O21" s="161" t="e">
        <f t="shared" si="2"/>
        <v>#REF!</v>
      </c>
      <c r="P21" s="161" t="e">
        <f t="shared" si="2"/>
        <v>#REF!</v>
      </c>
      <c r="Q21" s="161" t="e">
        <f t="shared" si="2"/>
        <v>#REF!</v>
      </c>
      <c r="R21" s="161" t="e">
        <f t="shared" si="2"/>
        <v>#REF!</v>
      </c>
      <c r="S21" s="161" t="e">
        <f t="shared" si="2"/>
        <v>#REF!</v>
      </c>
      <c r="T21" s="161" t="e">
        <f t="shared" si="2"/>
        <v>#REF!</v>
      </c>
      <c r="U21" s="161" t="e">
        <f t="shared" si="2"/>
        <v>#REF!</v>
      </c>
      <c r="V21" s="161" t="e">
        <f t="shared" si="2"/>
        <v>#REF!</v>
      </c>
      <c r="W21" s="161" t="e">
        <f t="shared" si="2"/>
        <v>#REF!</v>
      </c>
      <c r="X21" s="161" t="e">
        <f t="shared" si="2"/>
        <v>#REF!</v>
      </c>
      <c r="Y21" s="161" t="e">
        <f t="shared" si="2"/>
        <v>#REF!</v>
      </c>
      <c r="Z21" s="161" t="e">
        <f t="shared" si="2"/>
        <v>#REF!</v>
      </c>
      <c r="AA21" s="161" t="e">
        <f t="shared" si="2"/>
        <v>#REF!</v>
      </c>
      <c r="AB21" s="161" t="e">
        <f t="shared" si="2"/>
        <v>#REF!</v>
      </c>
      <c r="AC21" s="161" t="e">
        <f t="shared" si="2"/>
        <v>#REF!</v>
      </c>
      <c r="AD21" s="161" t="e">
        <f t="shared" si="2"/>
        <v>#REF!</v>
      </c>
      <c r="AE21" s="161" t="e">
        <f t="shared" si="2"/>
        <v>#REF!</v>
      </c>
      <c r="AF21" s="161" t="e">
        <f t="shared" si="2"/>
        <v>#REF!</v>
      </c>
    </row>
    <row r="22" spans="2:32" s="144" customFormat="1" ht="15.75" customHeight="1" x14ac:dyDescent="0.3">
      <c r="B22" s="154"/>
      <c r="C22" s="155"/>
      <c r="D22" s="155"/>
      <c r="E22" s="156"/>
      <c r="F22" s="156"/>
      <c r="G22" s="156"/>
      <c r="H22" s="156"/>
      <c r="I22" s="156"/>
      <c r="J22" s="156"/>
    </row>
    <row r="23" spans="2:32" x14ac:dyDescent="0.3">
      <c r="B23" s="44"/>
      <c r="C23" s="43"/>
      <c r="D23" s="1"/>
      <c r="E23" s="101"/>
      <c r="F23" s="101"/>
      <c r="G23" s="101"/>
      <c r="H23" s="101"/>
      <c r="I23" s="101"/>
      <c r="J23" s="77"/>
      <c r="M23" s="77"/>
      <c r="N23" s="77"/>
    </row>
    <row r="24" spans="2:32" x14ac:dyDescent="0.3">
      <c r="B24" s="20"/>
      <c r="C24" s="93"/>
      <c r="D24" s="32"/>
      <c r="E24" s="101"/>
      <c r="F24" s="101"/>
      <c r="G24" s="101"/>
      <c r="H24" s="101"/>
      <c r="I24" s="101"/>
      <c r="J24" s="77"/>
      <c r="M24" s="77"/>
      <c r="N24" s="77"/>
    </row>
    <row r="25" spans="2:32" x14ac:dyDescent="0.3">
      <c r="B25" s="20"/>
      <c r="C25" s="313" t="s">
        <v>221</v>
      </c>
      <c r="D25" s="32"/>
      <c r="E25" s="101"/>
      <c r="F25" s="101"/>
      <c r="G25" s="101"/>
      <c r="H25" s="101"/>
      <c r="I25" s="101"/>
      <c r="J25" s="77"/>
      <c r="M25" s="77"/>
      <c r="N25" s="77"/>
    </row>
    <row r="26" spans="2:32" x14ac:dyDescent="0.3">
      <c r="B26" s="20"/>
      <c r="C26" s="94"/>
      <c r="D26" s="32"/>
      <c r="E26" s="101"/>
      <c r="F26" s="101"/>
      <c r="G26" s="101"/>
      <c r="H26" s="101"/>
      <c r="I26" s="101"/>
      <c r="J26" s="77"/>
      <c r="M26" s="77"/>
      <c r="N26" s="77"/>
    </row>
    <row r="27" spans="2:32" x14ac:dyDescent="0.3">
      <c r="B27" s="20"/>
      <c r="C27" s="94"/>
      <c r="D27" s="32"/>
      <c r="J27" s="77"/>
      <c r="M27" s="77"/>
      <c r="N27" s="77"/>
    </row>
    <row r="28" spans="2:32" x14ac:dyDescent="0.3">
      <c r="B28" s="20"/>
      <c r="C28" s="136"/>
      <c r="D28" s="32"/>
      <c r="J28" s="77"/>
      <c r="M28" s="77"/>
      <c r="N28" s="77"/>
    </row>
    <row r="29" spans="2:32" x14ac:dyDescent="0.3">
      <c r="B29" s="20"/>
      <c r="C29" s="137"/>
      <c r="D29" s="32"/>
      <c r="J29" s="77"/>
      <c r="M29" s="77"/>
      <c r="N29" s="77"/>
    </row>
    <row r="30" spans="2:32" x14ac:dyDescent="0.3">
      <c r="B30" s="20"/>
      <c r="C30" s="94"/>
      <c r="D30" s="32"/>
      <c r="J30" s="77"/>
      <c r="M30" s="77"/>
      <c r="N30" s="77"/>
    </row>
    <row r="31" spans="2:32" s="144" customFormat="1" x14ac:dyDescent="0.3">
      <c r="B31" s="141"/>
      <c r="C31" s="149"/>
      <c r="D31" s="142"/>
      <c r="J31" s="147"/>
      <c r="M31" s="147"/>
      <c r="N31" s="147"/>
    </row>
    <row r="32" spans="2:32" s="144" customFormat="1" x14ac:dyDescent="0.3">
      <c r="B32" s="141"/>
      <c r="C32" s="150"/>
      <c r="D32" s="142"/>
      <c r="J32" s="147"/>
      <c r="M32" s="147"/>
      <c r="N32" s="147"/>
    </row>
    <row r="33" spans="2:14" s="144" customFormat="1" x14ac:dyDescent="0.3">
      <c r="B33" s="141"/>
      <c r="C33" s="150"/>
      <c r="D33" s="142"/>
      <c r="J33" s="147"/>
      <c r="M33" s="147"/>
      <c r="N33" s="147"/>
    </row>
    <row r="34" spans="2:14" s="144" customFormat="1" x14ac:dyDescent="0.3">
      <c r="B34" s="141"/>
      <c r="C34" s="150"/>
      <c r="D34" s="142"/>
      <c r="J34" s="147"/>
      <c r="M34" s="147"/>
      <c r="N34" s="147"/>
    </row>
    <row r="35" spans="2:14" x14ac:dyDescent="0.3">
      <c r="B35" s="20"/>
      <c r="C35" s="150"/>
      <c r="D35" s="32"/>
      <c r="J35" s="77"/>
      <c r="M35" s="77"/>
      <c r="N35" s="77"/>
    </row>
    <row r="36" spans="2:14" x14ac:dyDescent="0.3">
      <c r="B36" s="20"/>
      <c r="C36" s="150"/>
      <c r="D36" s="32"/>
      <c r="J36" s="77"/>
      <c r="M36" s="77"/>
      <c r="N36" s="77"/>
    </row>
    <row r="37" spans="2:14" x14ac:dyDescent="0.3">
      <c r="B37" s="20"/>
      <c r="C37" s="94"/>
      <c r="D37" s="32"/>
      <c r="J37" s="77"/>
      <c r="M37" s="77"/>
      <c r="N37" s="77"/>
    </row>
    <row r="38" spans="2:14" x14ac:dyDescent="0.3">
      <c r="B38" s="20"/>
      <c r="C38" s="94"/>
      <c r="D38" s="32"/>
      <c r="J38" s="77"/>
      <c r="M38" s="77"/>
      <c r="N38" s="77"/>
    </row>
    <row r="39" spans="2:14" x14ac:dyDescent="0.3">
      <c r="B39" s="49"/>
      <c r="C39" s="94"/>
      <c r="D39" s="32"/>
      <c r="J39" s="77"/>
      <c r="M39" s="77"/>
      <c r="N39" s="77"/>
    </row>
    <row r="40" spans="2:14" x14ac:dyDescent="0.3">
      <c r="B40" s="49"/>
      <c r="C40" s="94"/>
      <c r="D40" s="244"/>
      <c r="E40" s="145"/>
      <c r="F40" s="145"/>
      <c r="G40" s="145"/>
      <c r="H40" s="145"/>
      <c r="I40" s="145"/>
      <c r="J40" s="245"/>
      <c r="K40" s="145"/>
      <c r="M40" s="77"/>
      <c r="N40" s="77"/>
    </row>
    <row r="41" spans="2:14" x14ac:dyDescent="0.3">
      <c r="B41" s="47"/>
      <c r="C41" s="19"/>
      <c r="D41" s="245"/>
      <c r="E41" s="145"/>
      <c r="F41" s="145"/>
      <c r="G41" s="145"/>
      <c r="H41" s="145"/>
      <c r="I41" s="145"/>
      <c r="J41" s="145"/>
      <c r="K41" s="145"/>
    </row>
    <row r="42" spans="2:14" x14ac:dyDescent="0.3">
      <c r="B42" s="47"/>
      <c r="C42" s="18"/>
      <c r="D42" s="145"/>
      <c r="E42" s="145"/>
      <c r="F42" s="145"/>
      <c r="G42" s="145"/>
      <c r="H42" s="145"/>
      <c r="I42" s="145"/>
      <c r="J42" s="145"/>
      <c r="K42" s="145"/>
    </row>
    <row r="43" spans="2:14" x14ac:dyDescent="0.3">
      <c r="B43" s="47"/>
      <c r="C43" s="73"/>
      <c r="D43" s="245"/>
      <c r="E43" s="246"/>
      <c r="F43" s="246"/>
      <c r="G43" s="246"/>
      <c r="H43" s="246"/>
      <c r="I43" s="246"/>
      <c r="J43" s="145"/>
      <c r="K43" s="145"/>
    </row>
    <row r="44" spans="2:14" x14ac:dyDescent="0.3">
      <c r="B44" s="47"/>
      <c r="C44" s="73"/>
      <c r="D44" s="245"/>
      <c r="E44" s="246"/>
      <c r="F44" s="246"/>
      <c r="G44" s="246"/>
      <c r="H44" s="246"/>
      <c r="I44" s="246"/>
      <c r="J44" s="145"/>
      <c r="K44" s="145"/>
    </row>
    <row r="45" spans="2:14" x14ac:dyDescent="0.3">
      <c r="B45" s="47"/>
      <c r="C45" s="73"/>
      <c r="D45" s="245"/>
      <c r="E45" s="246"/>
      <c r="F45" s="246"/>
      <c r="G45" s="246"/>
      <c r="H45" s="246"/>
      <c r="I45" s="246"/>
      <c r="J45" s="145"/>
      <c r="K45" s="145"/>
    </row>
    <row r="46" spans="2:14" x14ac:dyDescent="0.3">
      <c r="B46" s="47"/>
      <c r="C46" s="73"/>
      <c r="D46" s="245"/>
      <c r="E46" s="246"/>
      <c r="F46" s="246"/>
      <c r="G46" s="246"/>
      <c r="H46" s="246"/>
      <c r="I46" s="246"/>
      <c r="J46" s="145"/>
      <c r="K46" s="145"/>
    </row>
    <row r="47" spans="2:14" x14ac:dyDescent="0.3">
      <c r="B47" s="47"/>
      <c r="C47" s="73"/>
      <c r="D47" s="245"/>
      <c r="E47" s="145"/>
      <c r="F47" s="145"/>
      <c r="G47" s="145"/>
      <c r="H47" s="145"/>
      <c r="I47" s="145"/>
      <c r="J47" s="145"/>
      <c r="K47" s="145"/>
    </row>
    <row r="48" spans="2:14" x14ac:dyDescent="0.3">
      <c r="B48" s="47"/>
      <c r="C48" s="19"/>
      <c r="D48" s="245"/>
      <c r="E48" s="145"/>
      <c r="F48" s="145"/>
      <c r="G48" s="145"/>
      <c r="H48" s="145"/>
      <c r="I48" s="145"/>
      <c r="J48" s="145"/>
      <c r="K48" s="145"/>
    </row>
    <row r="49" spans="2:11" x14ac:dyDescent="0.3">
      <c r="B49" s="47"/>
      <c r="C49" s="19"/>
      <c r="D49" s="245"/>
      <c r="E49" s="145"/>
      <c r="F49" s="145"/>
      <c r="G49" s="145"/>
      <c r="H49" s="145"/>
      <c r="I49" s="145"/>
      <c r="J49" s="145"/>
      <c r="K49" s="145"/>
    </row>
    <row r="50" spans="2:11" x14ac:dyDescent="0.3">
      <c r="B50" s="47"/>
      <c r="C50" s="19"/>
      <c r="D50" s="245"/>
      <c r="E50" s="145"/>
      <c r="F50" s="145"/>
      <c r="G50" s="145"/>
      <c r="H50" s="145"/>
      <c r="I50" s="145"/>
      <c r="J50" s="145"/>
      <c r="K50" s="145"/>
    </row>
    <row r="51" spans="2:11" x14ac:dyDescent="0.3">
      <c r="B51" s="47"/>
      <c r="C51" s="19"/>
      <c r="D51" s="245"/>
      <c r="E51" s="145"/>
      <c r="F51" s="145"/>
      <c r="G51" s="145"/>
      <c r="H51" s="145"/>
      <c r="I51" s="145"/>
      <c r="J51" s="145"/>
      <c r="K51" s="145"/>
    </row>
    <row r="52" spans="2:11" x14ac:dyDescent="0.3">
      <c r="B52" s="2"/>
      <c r="C52" s="19"/>
      <c r="D52" s="245"/>
      <c r="E52" s="145"/>
      <c r="F52" s="145"/>
      <c r="G52" s="145"/>
      <c r="H52" s="145"/>
      <c r="I52" s="145"/>
      <c r="J52" s="145"/>
      <c r="K52" s="145"/>
    </row>
    <row r="53" spans="2:11" x14ac:dyDescent="0.3">
      <c r="D53" s="145"/>
      <c r="E53" s="145"/>
      <c r="F53" s="145"/>
      <c r="G53" s="145"/>
      <c r="H53" s="145"/>
      <c r="I53" s="145"/>
      <c r="J53" s="145"/>
      <c r="K53" s="145"/>
    </row>
    <row r="54" spans="2:11" x14ac:dyDescent="0.3">
      <c r="D54" s="145"/>
      <c r="E54" s="145"/>
      <c r="F54" s="145"/>
      <c r="G54" s="145"/>
      <c r="H54" s="145"/>
      <c r="I54" s="145"/>
      <c r="J54" s="145"/>
      <c r="K54" s="145"/>
    </row>
  </sheetData>
  <mergeCells count="17">
    <mergeCell ref="C21:D21"/>
    <mergeCell ref="C9:D9"/>
    <mergeCell ref="C6:D8"/>
    <mergeCell ref="B6:B8"/>
    <mergeCell ref="M7:AF7"/>
    <mergeCell ref="M8:P8"/>
    <mergeCell ref="Q8:T8"/>
    <mergeCell ref="U8:X8"/>
    <mergeCell ref="Y8:AB8"/>
    <mergeCell ref="AC8:AF8"/>
    <mergeCell ref="J6:J8"/>
    <mergeCell ref="E6:I6"/>
    <mergeCell ref="E7:E8"/>
    <mergeCell ref="F7:F8"/>
    <mergeCell ref="G7:G8"/>
    <mergeCell ref="H7:H8"/>
    <mergeCell ref="I7:I8"/>
  </mergeCells>
  <printOptions horizontalCentered="1"/>
  <pageMargins left="0" right="0" top="0.39370078740157499" bottom="0.196850393700787" header="0.31496062992126" footer="0.31496062992126"/>
  <pageSetup paperSize="9"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1A - Aset D.I Permukaan</vt:lpstr>
      <vt:lpstr>1B - Aset D.I.R</vt:lpstr>
      <vt:lpstr>1C - Aset D.I.A.T</vt:lpstr>
      <vt:lpstr>1D - Aset D.I.T</vt:lpstr>
      <vt:lpstr>1E - Progres PAI</vt:lpstr>
      <vt:lpstr>2A - RTI D.I</vt:lpstr>
      <vt:lpstr>2B - RT1 D.I.R</vt:lpstr>
      <vt:lpstr>2C - RTI D.I.A.T</vt:lpstr>
      <vt:lpstr>4A - IKSI D.I</vt:lpstr>
      <vt:lpstr>'1A - Aset D.I Permukaan'!Print_Area</vt:lpstr>
      <vt:lpstr>'1B - Aset D.I.R'!Print_Area</vt:lpstr>
      <vt:lpstr>'1C - Aset D.I.A.T'!Print_Area</vt:lpstr>
      <vt:lpstr>'1D - Aset D.I.T'!Print_Area</vt:lpstr>
      <vt:lpstr>'1E - Progres PAI'!Print_Area</vt:lpstr>
      <vt:lpstr>'2A - RTI D.I'!Print_Area</vt:lpstr>
      <vt:lpstr>'2B - RT1 D.I.R'!Print_Area</vt:lpstr>
      <vt:lpstr>'2C - RTI D.I.A.T'!Print_Area</vt:lpstr>
      <vt:lpstr>'4A - IKSI D.I'!Print_Area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Abd.Ghoffar Ahmad BS</dc:creator>
  <cp:lastModifiedBy>asusA455L</cp:lastModifiedBy>
  <cp:lastPrinted>2020-04-20T02:13:07Z</cp:lastPrinted>
  <dcterms:created xsi:type="dcterms:W3CDTF">2020-02-04T07:28:45Z</dcterms:created>
  <dcterms:modified xsi:type="dcterms:W3CDTF">2020-08-10T08:07:47Z</dcterms:modified>
</cp:coreProperties>
</file>